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1.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harts/chart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charts/chart6.xml" ContentType="application/vnd.openxmlformats-officedocument.drawingml.chart+xml"/>
  <Override PartName="/xl/drawings/drawing17.xml" ContentType="application/vnd.openxmlformats-officedocument.drawing+xml"/>
  <Override PartName="/xl/charts/chart7.xml" ContentType="application/vnd.openxmlformats-officedocument.drawingml.chart+xml"/>
  <Override PartName="/xl/drawings/drawing18.xml" ContentType="application/vnd.openxmlformats-officedocument.drawingml.chartshapes+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charts/chart9.xml" ContentType="application/vnd.openxmlformats-officedocument.drawingml.chart+xml"/>
  <Override PartName="/xl/drawings/drawing22.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90" windowWidth="12120" windowHeight="8100" tabRatio="922"/>
  </bookViews>
  <sheets>
    <sheet name="Frontsheet" sheetId="180" r:id="rId1"/>
    <sheet name="TitlePage" sheetId="4" r:id="rId2"/>
    <sheet name="Context" sheetId="5" r:id="rId3"/>
    <sheet name="Summary" sheetId="10" r:id="rId4"/>
    <sheet name="T1_Init_National" sheetId="165" r:id="rId5"/>
    <sheet name="T2_Prev_National" sheetId="166" r:id="rId6"/>
    <sheet name="T3_DropOff_National" sheetId="157" r:id="rId7"/>
    <sheet name="Data1" sheetId="167" state="hidden" r:id="rId8"/>
    <sheet name="T4_TrustBFI_201516" sheetId="256" r:id="rId9"/>
    <sheet name="Data2" sheetId="171" state="hidden" r:id="rId10"/>
    <sheet name="F1 TrustBFI Graph1" sheetId="309" r:id="rId11"/>
    <sheet name="F2 TrustBFI Graph2" sheetId="310" r:id="rId12"/>
    <sheet name="T5_CCGBFI_201516" sheetId="257" r:id="rId13"/>
    <sheet name="F3 CCGBFI Graph1" sheetId="311" r:id="rId14"/>
    <sheet name="F4 CCGBFI Graph2" sheetId="312" r:id="rId15"/>
    <sheet name="Data3" sheetId="177" state="hidden" r:id="rId16"/>
    <sheet name="T6_Prev68CCG_1516Q1" sheetId="258" r:id="rId17"/>
    <sheet name="F5_CCG68BF_Graph1" sheetId="315" r:id="rId18"/>
    <sheet name="F6_CCG68BF_Graph2" sheetId="316" r:id="rId19"/>
    <sheet name="Data Quality" sheetId="254" r:id="rId20"/>
    <sheet name="InitDefinitions" sheetId="35" r:id="rId21"/>
    <sheet name="Prev68Definitions" sheetId="34" r:id="rId22"/>
    <sheet name="Contacts" sheetId="36" r:id="rId23"/>
  </sheets>
  <externalReferences>
    <externalReference r:id="rId24"/>
    <externalReference r:id="rId25"/>
    <externalReference r:id="rId26"/>
    <externalReference r:id="rId27"/>
    <externalReference r:id="rId28"/>
  </externalReferences>
  <definedNames>
    <definedName name="_xlnm._FilterDatabase" localSheetId="8" hidden="1">T4_TrustBFI_201516!$A$8:$AK$149</definedName>
    <definedName name="_xlnm._FilterDatabase" localSheetId="12" hidden="1">T5_CCGBFI_201516!$A$36:$AM$247</definedName>
    <definedName name="_xlnm._FilterDatabase" localSheetId="16" hidden="1">T6_Prev68CCG_1516Q1!$A$35:$AJ$246</definedName>
    <definedName name="all" localSheetId="8">#REF!</definedName>
    <definedName name="all" localSheetId="12">#REF!</definedName>
    <definedName name="all" localSheetId="16">#REF!</definedName>
    <definedName name="all">#REF!</definedName>
    <definedName name="Amb" localSheetId="8">#REF!</definedName>
    <definedName name="Amb" localSheetId="12">#REF!</definedName>
    <definedName name="Amb" localSheetId="16">#REF!</definedName>
    <definedName name="Amb">#REF!</definedName>
    <definedName name="array" localSheetId="8">#REF!</definedName>
    <definedName name="array" localSheetId="12">#REF!</definedName>
    <definedName name="array" localSheetId="16">#REF!</definedName>
    <definedName name="array">#REF!</definedName>
    <definedName name="Chart1rename" hidden="1">{"'Trust by name'!$A$6:$E$350","'Trust by name'!$A$1:$D$348"}</definedName>
    <definedName name="cod" localSheetId="8">#REF!</definedName>
    <definedName name="cod" localSheetId="12">#REF!</definedName>
    <definedName name="cod" localSheetId="16">#REF!</definedName>
    <definedName name="cod">#REF!</definedName>
    <definedName name="Codelist" localSheetId="8">#REF!</definedName>
    <definedName name="Codelist" localSheetId="12">#REF!</definedName>
    <definedName name="Codelist" localSheetId="16">#REF!</definedName>
    <definedName name="Codelist">#REF!</definedName>
    <definedName name="Conrad1" localSheetId="8">#REF!</definedName>
    <definedName name="Conrad1" localSheetId="12">#REF!</definedName>
    <definedName name="Conrad1" localSheetId="16">#REF!</definedName>
    <definedName name="Conrad1">#REF!</definedName>
    <definedName name="Current" localSheetId="8">#REF!</definedName>
    <definedName name="Current" localSheetId="12">#REF!</definedName>
    <definedName name="Current" localSheetId="16">#REF!</definedName>
    <definedName name="Current">#REF!</definedName>
    <definedName name="DropdownList">OFFSET([1]Datafile!$Q$2,0,0,[1]Datafile!$R$1,1)</definedName>
    <definedName name="GPRecData" localSheetId="8">#REF!</definedName>
    <definedName name="GPRecData" localSheetId="12">#REF!</definedName>
    <definedName name="GPRecData" localSheetId="16">#REF!</definedName>
    <definedName name="GPRecData">#REF!</definedName>
    <definedName name="HTML_CodePage" hidden="1">1252</definedName>
    <definedName name="HTML_Control" localSheetId="22" hidden="1">{"'Trust by name'!$A$6:$E$350","'Trust by name'!$A$1:$D$348"}</definedName>
    <definedName name="HTML_Control" localSheetId="2" hidden="1">{"'Trust by name'!$A$6:$E$350","'Trust by name'!$A$1:$D$348"}</definedName>
    <definedName name="HTML_Control" localSheetId="21"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localSheetId="5" hidden="1">{"'Trust by name'!$A$6:$E$350","'Trust by name'!$A$1:$D$348"}</definedName>
    <definedName name="HTML_Control" localSheetId="12" hidden="1">{"'Trust by name'!$A$6:$E$350","'Trust by name'!$A$1:$D$348"}</definedName>
    <definedName name="HTML_Control" localSheetId="16"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8">#REF!</definedName>
    <definedName name="list" localSheetId="12">#REF!</definedName>
    <definedName name="list" localSheetId="16">#REF!</definedName>
    <definedName name="list">#REF!</definedName>
    <definedName name="list1" localSheetId="8">#REF!</definedName>
    <definedName name="list1" localSheetId="12">#REF!</definedName>
    <definedName name="list1" localSheetId="16">#REF!</definedName>
    <definedName name="list1">#REF!</definedName>
    <definedName name="list2" localSheetId="8">#REF!</definedName>
    <definedName name="list2" localSheetId="12">#REF!</definedName>
    <definedName name="list2" localSheetId="16">#REF!</definedName>
    <definedName name="list2">#REF!</definedName>
    <definedName name="list3" localSheetId="8">#REF!</definedName>
    <definedName name="list3" localSheetId="12">#REF!</definedName>
    <definedName name="list3" localSheetId="16">#REF!</definedName>
    <definedName name="list3">#REF!</definedName>
    <definedName name="list4" localSheetId="8">#REF!</definedName>
    <definedName name="list4" localSheetId="12">#REF!</definedName>
    <definedName name="list4" localSheetId="16">#REF!</definedName>
    <definedName name="list4">#REF!</definedName>
    <definedName name="LISTCLOSE" localSheetId="8">#REF!</definedName>
    <definedName name="LISTCLOSE" localSheetId="12">#REF!</definedName>
    <definedName name="LISTCLOSE" localSheetId="16">#REF!</definedName>
    <definedName name="LISTCLOSE">#REF!</definedName>
    <definedName name="listHA" localSheetId="8">#REF!</definedName>
    <definedName name="listHA" localSheetId="12">#REF!</definedName>
    <definedName name="listHA" localSheetId="16">#REF!</definedName>
    <definedName name="listHA">#REF!</definedName>
    <definedName name="LISTNEW" localSheetId="8">#REF!</definedName>
    <definedName name="LISTNEW" localSheetId="12">#REF!</definedName>
    <definedName name="LISTNEW" localSheetId="16">#REF!</definedName>
    <definedName name="LISTNEW">#REF!</definedName>
    <definedName name="out" localSheetId="8">#REF!</definedName>
    <definedName name="out" localSheetId="12">#REF!</definedName>
    <definedName name="out" localSheetId="16">#REF!</definedName>
    <definedName name="out">#REF!</definedName>
    <definedName name="place" localSheetId="8">'[2]Sorted PCTs'!#REF!</definedName>
    <definedName name="place" localSheetId="12">'[2]Sorted PCTs'!#REF!</definedName>
    <definedName name="place" localSheetId="16">'[2]Sorted PCTs'!#REF!</definedName>
    <definedName name="place">'[2]Sorted PCTs'!#REF!</definedName>
    <definedName name="_xlnm.Print_Area" localSheetId="22">Contacts!$A$1:$B$22</definedName>
    <definedName name="_xlnm.Print_Area" localSheetId="2">Context!$A$1:$D$51</definedName>
    <definedName name="_xlnm.Print_Area" localSheetId="19">'Data Quality'!$A$1:$L$138</definedName>
    <definedName name="_xlnm.Print_Area" localSheetId="0">Frontsheet!$A$1:$O$43</definedName>
    <definedName name="_xlnm.Print_Area" localSheetId="20">InitDefinitions!$A$1:$B$40</definedName>
    <definedName name="_xlnm.Print_Area" localSheetId="21">Prev68Definitions!$A$1:$E$51</definedName>
    <definedName name="_xlnm.Print_Area" localSheetId="3">Summary!$A$1:$F$79</definedName>
    <definedName name="_xlnm.Print_Area" localSheetId="5">T2_Prev_National!$A$1:$N$37</definedName>
    <definedName name="_xlnm.Print_Area" localSheetId="6">T3_DropOff_National!$A$1:$J$38</definedName>
    <definedName name="_xlnm.Print_Area" localSheetId="8">T4_TrustBFI_201516!$A$1:$AD$155</definedName>
    <definedName name="_xlnm.Print_Area" localSheetId="12">T5_CCGBFI_201516!$A$1:$AG$272</definedName>
    <definedName name="_xlnm.Print_Area" localSheetId="16">T6_Prev68CCG_1516Q1!$A$1:$Q$269</definedName>
    <definedName name="_xlnm.Print_Area" localSheetId="1">TitlePage!$A$1:$J$50</definedName>
    <definedName name="_xlnm.Print_Titles" localSheetId="4">T1_Init_National!$1:$4</definedName>
    <definedName name="_xlnm.Print_Titles" localSheetId="5">T2_Prev_National!$1:$4</definedName>
    <definedName name="_xlnm.Print_Titles" localSheetId="6">T3_DropOff_National!$1:$5</definedName>
    <definedName name="_xlnm.Print_Titles" localSheetId="8">T4_TrustBFI_201516!$1:$8</definedName>
    <definedName name="_xlnm.Print_Titles" localSheetId="12">T5_CCGBFI_201516!$1:$8</definedName>
    <definedName name="_xlnm.Print_Titles" localSheetId="16">T6_Prev68CCG_1516Q1!$1:$7</definedName>
    <definedName name="Providers3">[3]Reference!$H$1:$H$152</definedName>
    <definedName name="Recover" localSheetId="19">[4]Macro1!$A$45</definedName>
    <definedName name="Recover">[5]Macro1!$A$52</definedName>
    <definedName name="returned" localSheetId="8">#REF!</definedName>
    <definedName name="returned" localSheetId="12">#REF!</definedName>
    <definedName name="returned" localSheetId="16">#REF!</definedName>
    <definedName name="returned">#REF!</definedName>
    <definedName name="SatodData" localSheetId="8">#REF!</definedName>
    <definedName name="SatodData" localSheetId="12">#REF!</definedName>
    <definedName name="SatodData" localSheetId="16">#REF!</definedName>
    <definedName name="SatodData">#REF!</definedName>
    <definedName name="TableName">"Dummy"</definedName>
    <definedName name="tgt" localSheetId="8">#REF!</definedName>
    <definedName name="tgt" localSheetId="12">#REF!</definedName>
    <definedName name="tgt" localSheetId="16">#REF!</definedName>
    <definedName name="tgt">#REF!</definedName>
    <definedName name="XXX" localSheetId="8">#REF!</definedName>
    <definedName name="XXX" localSheetId="12">#REF!</definedName>
    <definedName name="XXX" localSheetId="16">#REF!</definedName>
    <definedName name="XXX">#REF!</definedName>
  </definedNames>
  <calcPr calcId="145621"/>
</workbook>
</file>

<file path=xl/calcChain.xml><?xml version="1.0" encoding="utf-8"?>
<calcChain xmlns="http://schemas.openxmlformats.org/spreadsheetml/2006/main">
  <c r="D29" i="165" l="1"/>
  <c r="P11" i="258" l="1"/>
  <c r="P12" i="258"/>
  <c r="P13" i="258"/>
  <c r="P14" i="258"/>
  <c r="P15" i="258"/>
  <c r="P16" i="258"/>
  <c r="P17" i="258"/>
  <c r="P20" i="258"/>
  <c r="P22" i="258"/>
  <c r="P23" i="258"/>
  <c r="P24" i="258"/>
  <c r="P25" i="258"/>
  <c r="P26" i="258"/>
  <c r="P27" i="258"/>
  <c r="P28" i="258"/>
  <c r="P29" i="258"/>
  <c r="P30" i="258"/>
  <c r="P31" i="258"/>
  <c r="P32" i="258"/>
  <c r="P33" i="258"/>
  <c r="P34" i="258"/>
  <c r="N11" i="258"/>
  <c r="N14" i="258"/>
  <c r="N22" i="258"/>
  <c r="N23" i="258"/>
  <c r="N25" i="258"/>
  <c r="N28" i="258"/>
  <c r="N33" i="258"/>
  <c r="L11" i="258"/>
  <c r="L14" i="258"/>
  <c r="L22" i="258"/>
  <c r="L23" i="258"/>
  <c r="L25" i="258"/>
  <c r="L28" i="258"/>
  <c r="L33" i="258"/>
  <c r="J11" i="258"/>
  <c r="J14" i="258"/>
  <c r="J22" i="258"/>
  <c r="J23" i="258"/>
  <c r="J25" i="258"/>
  <c r="J28" i="258"/>
  <c r="J33" i="258"/>
  <c r="G25" i="258" l="1"/>
  <c r="G33" i="258"/>
  <c r="G11" i="258"/>
  <c r="G23" i="258"/>
  <c r="G22" i="258"/>
  <c r="G14" i="258"/>
  <c r="G28" i="258"/>
  <c r="L10" i="257" l="1"/>
  <c r="L36" i="257"/>
  <c r="L248" i="257"/>
  <c r="X11" i="256" l="1"/>
  <c r="X27" i="256"/>
  <c r="X59" i="256"/>
  <c r="X91" i="256"/>
  <c r="X123" i="256"/>
  <c r="X139" i="256"/>
  <c r="J148" i="256" l="1"/>
  <c r="I146" i="256"/>
  <c r="J146" i="256" s="1"/>
  <c r="I142" i="256"/>
  <c r="J142" i="256" s="1"/>
  <c r="I138" i="256"/>
  <c r="J138" i="256" s="1"/>
  <c r="I134" i="256"/>
  <c r="J134" i="256" s="1"/>
  <c r="I130" i="256"/>
  <c r="J130" i="256" s="1"/>
  <c r="I126" i="256"/>
  <c r="J126" i="256" s="1"/>
  <c r="I122" i="256"/>
  <c r="J122" i="256" s="1"/>
  <c r="I118" i="256"/>
  <c r="J118" i="256" s="1"/>
  <c r="I114" i="256"/>
  <c r="J114" i="256" s="1"/>
  <c r="I110" i="256"/>
  <c r="J110" i="256" s="1"/>
  <c r="J106" i="256"/>
  <c r="J102" i="256"/>
  <c r="I98" i="256"/>
  <c r="J98" i="256" s="1"/>
  <c r="I94" i="256"/>
  <c r="J94" i="256" s="1"/>
  <c r="I90" i="256"/>
  <c r="J90" i="256" s="1"/>
  <c r="I86" i="256"/>
  <c r="J86" i="256" s="1"/>
  <c r="I82" i="256"/>
  <c r="J82" i="256" s="1"/>
  <c r="J78" i="256"/>
  <c r="I74" i="256"/>
  <c r="J74" i="256" s="1"/>
  <c r="I70" i="256"/>
  <c r="J70" i="256" s="1"/>
  <c r="I66" i="256"/>
  <c r="J66" i="256" s="1"/>
  <c r="I62" i="256"/>
  <c r="J62" i="256" s="1"/>
  <c r="J58" i="256"/>
  <c r="J54" i="256"/>
  <c r="I50" i="256"/>
  <c r="J50" i="256" s="1"/>
  <c r="I46" i="256"/>
  <c r="J46" i="256" s="1"/>
  <c r="I42" i="256"/>
  <c r="J42" i="256" s="1"/>
  <c r="J38" i="256"/>
  <c r="I34" i="256"/>
  <c r="J34" i="256" s="1"/>
  <c r="I30" i="256"/>
  <c r="J30" i="256" s="1"/>
  <c r="I26" i="256"/>
  <c r="J26" i="256" s="1"/>
  <c r="J22" i="256"/>
  <c r="I18" i="256"/>
  <c r="J18" i="256" s="1"/>
  <c r="J14" i="256"/>
  <c r="I10" i="256"/>
  <c r="J10" i="256" s="1"/>
  <c r="X43" i="256"/>
  <c r="I140" i="256"/>
  <c r="J140" i="256" s="1"/>
  <c r="I132" i="256"/>
  <c r="J132" i="256" s="1"/>
  <c r="I124" i="256"/>
  <c r="J124" i="256" s="1"/>
  <c r="I116" i="256"/>
  <c r="J116" i="256" s="1"/>
  <c r="I108" i="256"/>
  <c r="J108" i="256" s="1"/>
  <c r="I100" i="256"/>
  <c r="J100" i="256" s="1"/>
  <c r="I92" i="256"/>
  <c r="J92" i="256" s="1"/>
  <c r="I84" i="256"/>
  <c r="J84" i="256" s="1"/>
  <c r="I76" i="256"/>
  <c r="J76" i="256" s="1"/>
  <c r="I68" i="256"/>
  <c r="J68" i="256" s="1"/>
  <c r="X144" i="256"/>
  <c r="X136" i="256"/>
  <c r="X128" i="256"/>
  <c r="X120" i="256"/>
  <c r="X112" i="256"/>
  <c r="X104" i="256"/>
  <c r="X96" i="256"/>
  <c r="X80" i="256"/>
  <c r="X72" i="256"/>
  <c r="X64" i="256"/>
  <c r="X56" i="256"/>
  <c r="X48" i="256"/>
  <c r="X40" i="256"/>
  <c r="X32" i="256"/>
  <c r="J149" i="256"/>
  <c r="I147" i="256"/>
  <c r="J147" i="256" s="1"/>
  <c r="I145" i="256"/>
  <c r="J145" i="256" s="1"/>
  <c r="I143" i="256"/>
  <c r="J143" i="256" s="1"/>
  <c r="J141" i="256"/>
  <c r="I139" i="256"/>
  <c r="J139" i="256" s="1"/>
  <c r="I137" i="256"/>
  <c r="J137" i="256" s="1"/>
  <c r="I135" i="256"/>
  <c r="J135" i="256" s="1"/>
  <c r="I133" i="256"/>
  <c r="J133" i="256" s="1"/>
  <c r="J129" i="256"/>
  <c r="I125" i="256"/>
  <c r="J125" i="256" s="1"/>
  <c r="I121" i="256"/>
  <c r="J121" i="256" s="1"/>
  <c r="I117" i="256"/>
  <c r="J117" i="256" s="1"/>
  <c r="I113" i="256"/>
  <c r="J113" i="256" s="1"/>
  <c r="I109" i="256"/>
  <c r="J109" i="256" s="1"/>
  <c r="I105" i="256"/>
  <c r="J105" i="256" s="1"/>
  <c r="I101" i="256"/>
  <c r="J101" i="256" s="1"/>
  <c r="J97" i="256"/>
  <c r="I93" i="256"/>
  <c r="J93" i="256" s="1"/>
  <c r="I89" i="256"/>
  <c r="J89" i="256" s="1"/>
  <c r="I85" i="256"/>
  <c r="J85" i="256" s="1"/>
  <c r="I81" i="256"/>
  <c r="J81" i="256" s="1"/>
  <c r="J77" i="256"/>
  <c r="I73" i="256"/>
  <c r="J73" i="256" s="1"/>
  <c r="I69" i="256"/>
  <c r="J69" i="256" s="1"/>
  <c r="I63" i="256"/>
  <c r="J63" i="256" s="1"/>
  <c r="I59" i="256"/>
  <c r="J59" i="256" s="1"/>
  <c r="I47" i="256"/>
  <c r="J47" i="256" s="1"/>
  <c r="I39" i="256"/>
  <c r="J39" i="256" s="1"/>
  <c r="I31" i="256"/>
  <c r="J31" i="256" s="1"/>
  <c r="I23" i="256"/>
  <c r="J23" i="256" s="1"/>
  <c r="I15" i="256"/>
  <c r="J15" i="256" s="1"/>
  <c r="X140" i="256"/>
  <c r="X132" i="256"/>
  <c r="X124" i="256"/>
  <c r="X116" i="256"/>
  <c r="X108" i="256"/>
  <c r="X100" i="256"/>
  <c r="X92" i="256"/>
  <c r="X84" i="256"/>
  <c r="X76" i="256"/>
  <c r="X68" i="256"/>
  <c r="X60" i="256"/>
  <c r="X52" i="256"/>
  <c r="X36" i="256"/>
  <c r="X28" i="256"/>
  <c r="X20" i="256"/>
  <c r="X16" i="256"/>
  <c r="I144" i="256"/>
  <c r="J144" i="256" s="1"/>
  <c r="I136" i="256"/>
  <c r="J136" i="256" s="1"/>
  <c r="J128" i="256"/>
  <c r="I120" i="256"/>
  <c r="J120" i="256" s="1"/>
  <c r="I112" i="256"/>
  <c r="J112" i="256" s="1"/>
  <c r="I104" i="256"/>
  <c r="J104" i="256" s="1"/>
  <c r="I96" i="256"/>
  <c r="J96" i="256" s="1"/>
  <c r="J88" i="256"/>
  <c r="I80" i="256"/>
  <c r="J80" i="256" s="1"/>
  <c r="I72" i="256"/>
  <c r="J72" i="256" s="1"/>
  <c r="I64" i="256"/>
  <c r="J64" i="256" s="1"/>
  <c r="I52" i="256"/>
  <c r="J52" i="256" s="1"/>
  <c r="X147" i="256"/>
  <c r="X131" i="256"/>
  <c r="X115" i="256"/>
  <c r="X99" i="256"/>
  <c r="X67" i="256"/>
  <c r="X51" i="256"/>
  <c r="X35" i="256"/>
  <c r="X19" i="256"/>
  <c r="I131" i="256"/>
  <c r="J131" i="256" s="1"/>
  <c r="I127" i="256"/>
  <c r="J127" i="256" s="1"/>
  <c r="I123" i="256"/>
  <c r="J123" i="256" s="1"/>
  <c r="I119" i="256"/>
  <c r="J119" i="256" s="1"/>
  <c r="I115" i="256"/>
  <c r="J115" i="256" s="1"/>
  <c r="I111" i="256"/>
  <c r="J111" i="256" s="1"/>
  <c r="J107" i="256"/>
  <c r="I103" i="256"/>
  <c r="J103" i="256" s="1"/>
  <c r="I99" i="256"/>
  <c r="J99" i="256" s="1"/>
  <c r="I95" i="256"/>
  <c r="J95" i="256" s="1"/>
  <c r="J91" i="256"/>
  <c r="I87" i="256"/>
  <c r="J87" i="256" s="1"/>
  <c r="J83" i="256"/>
  <c r="J79" i="256"/>
  <c r="J75" i="256"/>
  <c r="I71" i="256"/>
  <c r="J71" i="256" s="1"/>
  <c r="I67" i="256"/>
  <c r="J67" i="256" s="1"/>
  <c r="I65" i="256"/>
  <c r="J65" i="256" s="1"/>
  <c r="I61" i="256"/>
  <c r="J61" i="256" s="1"/>
  <c r="I57" i="256"/>
  <c r="J57" i="256" s="1"/>
  <c r="I55" i="256"/>
  <c r="J55" i="256" s="1"/>
  <c r="J53" i="256"/>
  <c r="I51" i="256"/>
  <c r="J51" i="256" s="1"/>
  <c r="I49" i="256"/>
  <c r="J49" i="256" s="1"/>
  <c r="I45" i="256"/>
  <c r="J45" i="256" s="1"/>
  <c r="I43" i="256"/>
  <c r="J43" i="256" s="1"/>
  <c r="I41" i="256"/>
  <c r="J41" i="256" s="1"/>
  <c r="I37" i="256"/>
  <c r="J37" i="256" s="1"/>
  <c r="I35" i="256"/>
  <c r="J35" i="256" s="1"/>
  <c r="I33" i="256"/>
  <c r="J33" i="256" s="1"/>
  <c r="I29" i="256"/>
  <c r="J29" i="256" s="1"/>
  <c r="I27" i="256"/>
  <c r="J27" i="256" s="1"/>
  <c r="J25" i="256"/>
  <c r="I21" i="256"/>
  <c r="J21" i="256" s="1"/>
  <c r="I19" i="256"/>
  <c r="J19" i="256" s="1"/>
  <c r="I17" i="256"/>
  <c r="J17" i="256" s="1"/>
  <c r="J13" i="256"/>
  <c r="I11" i="256"/>
  <c r="J11" i="256" s="1"/>
  <c r="X149" i="256"/>
  <c r="X145" i="256"/>
  <c r="X137" i="256"/>
  <c r="X133" i="256"/>
  <c r="X129" i="256"/>
  <c r="X125" i="256"/>
  <c r="X121" i="256"/>
  <c r="X117" i="256"/>
  <c r="X113" i="256"/>
  <c r="X109" i="256"/>
  <c r="X105" i="256"/>
  <c r="X101" i="256"/>
  <c r="X97" i="256"/>
  <c r="X93" i="256"/>
  <c r="I60" i="256"/>
  <c r="J60" i="256" s="1"/>
  <c r="I56" i="256"/>
  <c r="J56" i="256" s="1"/>
  <c r="I48" i="256"/>
  <c r="J48" i="256" s="1"/>
  <c r="J44" i="256"/>
  <c r="I40" i="256"/>
  <c r="J40" i="256" s="1"/>
  <c r="I36" i="256"/>
  <c r="J36" i="256" s="1"/>
  <c r="I32" i="256"/>
  <c r="J32" i="256" s="1"/>
  <c r="I28" i="256"/>
  <c r="J28" i="256" s="1"/>
  <c r="J24" i="256"/>
  <c r="I20" i="256"/>
  <c r="J20" i="256" s="1"/>
  <c r="I16" i="256"/>
  <c r="J16" i="256" s="1"/>
  <c r="J12" i="256"/>
  <c r="X143" i="256"/>
  <c r="X135" i="256"/>
  <c r="X127" i="256"/>
  <c r="X119" i="256"/>
  <c r="X111" i="256"/>
  <c r="X103" i="256"/>
  <c r="X95" i="256"/>
  <c r="X87" i="256"/>
  <c r="X71" i="256"/>
  <c r="X63" i="256"/>
  <c r="X55" i="256"/>
  <c r="X47" i="256"/>
  <c r="X39" i="256"/>
  <c r="X31" i="256"/>
  <c r="X23" i="256"/>
  <c r="X15" i="256"/>
  <c r="X146" i="256"/>
  <c r="X142" i="256"/>
  <c r="X138" i="256"/>
  <c r="X134" i="256"/>
  <c r="X130" i="256"/>
  <c r="X126" i="256"/>
  <c r="X122" i="256"/>
  <c r="X118" i="256"/>
  <c r="X114" i="256"/>
  <c r="X110" i="256"/>
  <c r="X102" i="256"/>
  <c r="X98" i="256"/>
  <c r="X94" i="256"/>
  <c r="X90" i="256"/>
  <c r="X86" i="256"/>
  <c r="X82" i="256"/>
  <c r="X78" i="256"/>
  <c r="X74" i="256"/>
  <c r="X70" i="256"/>
  <c r="X66" i="256"/>
  <c r="X62" i="256"/>
  <c r="X50" i="256"/>
  <c r="X46" i="256"/>
  <c r="X42" i="256"/>
  <c r="X34" i="256"/>
  <c r="X30" i="256"/>
  <c r="X26" i="256"/>
  <c r="X22" i="256"/>
  <c r="X18" i="256"/>
  <c r="X14" i="256"/>
  <c r="X10" i="256"/>
  <c r="X89" i="256"/>
  <c r="X85" i="256"/>
  <c r="X81" i="256"/>
  <c r="X77" i="256"/>
  <c r="X73" i="256"/>
  <c r="X69" i="256"/>
  <c r="X65" i="256"/>
  <c r="X61" i="256"/>
  <c r="X57" i="256"/>
  <c r="X53" i="256"/>
  <c r="X49" i="256"/>
  <c r="X45" i="256"/>
  <c r="X41" i="256"/>
  <c r="X37" i="256"/>
  <c r="X33" i="256"/>
  <c r="X29" i="256"/>
  <c r="X21" i="256"/>
  <c r="X17" i="256"/>
  <c r="Z9" i="257" l="1"/>
  <c r="L8" i="258" l="1"/>
  <c r="K9" i="257"/>
  <c r="L9" i="257" s="1"/>
  <c r="N8" i="258"/>
  <c r="P8" i="258"/>
  <c r="F8" i="258"/>
  <c r="J8" i="258"/>
  <c r="G8" i="258" s="1"/>
  <c r="H8" i="258" s="1"/>
  <c r="X9" i="256"/>
  <c r="K11" i="257"/>
  <c r="L11" i="257" s="1"/>
  <c r="I9" i="256"/>
  <c r="J9" i="256" s="1"/>
  <c r="C19" i="165"/>
  <c r="B19" i="165"/>
  <c r="F24" i="157" l="1"/>
  <c r="F15" i="157" s="1"/>
  <c r="N24" i="166"/>
  <c r="C15" i="157" l="1"/>
  <c r="D20" i="157"/>
  <c r="C25" i="157"/>
  <c r="B25" i="157"/>
  <c r="B15" i="157"/>
  <c r="J29" i="165"/>
  <c r="J14" i="166"/>
  <c r="H14" i="166"/>
  <c r="F14" i="166"/>
  <c r="C14" i="166"/>
  <c r="B14" i="166"/>
  <c r="L24" i="166"/>
  <c r="J24" i="166"/>
  <c r="H24" i="166"/>
  <c r="F24" i="166"/>
  <c r="B24" i="166"/>
  <c r="I28" i="165"/>
  <c r="H29" i="165"/>
  <c r="G27" i="165"/>
  <c r="F19" i="165"/>
  <c r="F18" i="165"/>
  <c r="F29" i="165"/>
  <c r="C18" i="165"/>
  <c r="C29" i="165"/>
  <c r="B29" i="165"/>
  <c r="K24" i="166" l="1"/>
  <c r="M24" i="166"/>
  <c r="G24" i="166"/>
  <c r="I24" i="166"/>
  <c r="E29" i="165"/>
  <c r="G29" i="165"/>
  <c r="I29" i="165"/>
  <c r="D25" i="157"/>
  <c r="I14" i="166"/>
  <c r="D24" i="166" l="1"/>
  <c r="K10" i="166"/>
  <c r="K11" i="166"/>
  <c r="K12" i="166"/>
  <c r="K9" i="166"/>
  <c r="J13" i="166"/>
  <c r="I10" i="166"/>
  <c r="I11" i="166"/>
  <c r="I12" i="166"/>
  <c r="I9" i="166"/>
  <c r="G10" i="166"/>
  <c r="G11" i="166"/>
  <c r="D11" i="166" s="1"/>
  <c r="G12" i="166"/>
  <c r="D12" i="166" s="1"/>
  <c r="G9" i="166"/>
  <c r="D9" i="166" s="1"/>
  <c r="I22" i="165"/>
  <c r="I23" i="165"/>
  <c r="I24" i="165"/>
  <c r="I21" i="165"/>
  <c r="D10" i="166" l="1"/>
  <c r="K16" i="166" l="1"/>
  <c r="K17" i="166"/>
  <c r="K18" i="166"/>
  <c r="K19" i="166"/>
  <c r="I16" i="166"/>
  <c r="I17" i="166"/>
  <c r="I18" i="166"/>
  <c r="I19" i="166"/>
  <c r="G16" i="166"/>
  <c r="D16" i="166" s="1"/>
  <c r="G17" i="166"/>
  <c r="D17" i="166" s="1"/>
  <c r="G18" i="166"/>
  <c r="D18" i="166" s="1"/>
  <c r="G19" i="166"/>
  <c r="D19" i="166" s="1"/>
  <c r="B18" i="165" l="1"/>
  <c r="D18" i="157" l="1"/>
  <c r="D19" i="157"/>
  <c r="H18" i="157"/>
  <c r="H19" i="157"/>
  <c r="H17" i="157"/>
  <c r="I10" i="157"/>
  <c r="I11" i="157"/>
  <c r="I12" i="157"/>
  <c r="I13" i="157"/>
  <c r="I19" i="157" l="1"/>
  <c r="I18" i="157"/>
  <c r="I23" i="166"/>
  <c r="M23" i="166" l="1"/>
  <c r="K35" i="257"/>
  <c r="L35" i="257" s="1"/>
  <c r="K31" i="257"/>
  <c r="L31" i="257" s="1"/>
  <c r="K27" i="257"/>
  <c r="L27" i="257" s="1"/>
  <c r="L23" i="257"/>
  <c r="K19" i="257"/>
  <c r="L19" i="257" s="1"/>
  <c r="K15" i="257"/>
  <c r="L15" i="257" s="1"/>
  <c r="K34" i="257"/>
  <c r="L34" i="257" s="1"/>
  <c r="L30" i="257"/>
  <c r="L26" i="257"/>
  <c r="L22" i="257"/>
  <c r="K18" i="257"/>
  <c r="L18" i="257" s="1"/>
  <c r="K14" i="257"/>
  <c r="L14" i="257" s="1"/>
  <c r="K33" i="257"/>
  <c r="L33" i="257" s="1"/>
  <c r="L29" i="257"/>
  <c r="L25" i="257"/>
  <c r="K21" i="257"/>
  <c r="L21" i="257" s="1"/>
  <c r="K17" i="257"/>
  <c r="L17" i="257" s="1"/>
  <c r="K13" i="257"/>
  <c r="L13" i="257" s="1"/>
  <c r="K32" i="257"/>
  <c r="L32" i="257" s="1"/>
  <c r="K28" i="257"/>
  <c r="L28" i="257" s="1"/>
  <c r="K24" i="257"/>
  <c r="L24" i="257" s="1"/>
  <c r="K20" i="257"/>
  <c r="L20" i="257" s="1"/>
  <c r="K16" i="257"/>
  <c r="L16" i="257" s="1"/>
  <c r="K12" i="257"/>
  <c r="L12" i="257" s="1"/>
  <c r="G23" i="166"/>
  <c r="D23" i="166" s="1"/>
  <c r="K23" i="166"/>
  <c r="G25" i="165"/>
  <c r="G26" i="165"/>
  <c r="H23" i="157"/>
  <c r="G28" i="165"/>
  <c r="D28" i="165" l="1"/>
  <c r="E28" i="165" s="1"/>
  <c r="D26" i="165"/>
  <c r="D25" i="165"/>
  <c r="D22" i="157"/>
  <c r="I27" i="165"/>
  <c r="D27" i="165"/>
  <c r="I26" i="165"/>
  <c r="D23" i="157"/>
  <c r="I23" i="157" s="1"/>
  <c r="E23" i="166"/>
  <c r="D24" i="157"/>
  <c r="D21" i="157"/>
  <c r="D19" i="165" l="1"/>
  <c r="E19" i="165" s="1"/>
  <c r="G19" i="165"/>
  <c r="D15" i="157"/>
  <c r="D17" i="157" l="1"/>
  <c r="I17" i="157" s="1"/>
  <c r="M17" i="166"/>
  <c r="M18" i="166"/>
  <c r="M19" i="166"/>
  <c r="M16" i="166"/>
  <c r="G22" i="165"/>
  <c r="G23" i="165"/>
  <c r="G24" i="165"/>
  <c r="G21" i="165"/>
  <c r="D22" i="165"/>
  <c r="D23" i="165"/>
  <c r="D24" i="165"/>
  <c r="E27" i="165"/>
  <c r="D21" i="165"/>
  <c r="G22" i="166" l="1"/>
  <c r="M22" i="166" l="1"/>
  <c r="K22" i="166"/>
  <c r="I22" i="166"/>
  <c r="D22" i="166" s="1"/>
  <c r="H22" i="157"/>
  <c r="I22" i="157" s="1"/>
  <c r="E22" i="166" l="1"/>
  <c r="C14" i="157"/>
  <c r="B13" i="166"/>
  <c r="K13" i="166" s="1"/>
  <c r="E21" i="165" l="1"/>
  <c r="E22" i="165" l="1"/>
  <c r="E26" i="165"/>
  <c r="G21" i="166" l="1"/>
  <c r="I21" i="166" l="1"/>
  <c r="D21" i="166" s="1"/>
  <c r="K21" i="166"/>
  <c r="M21" i="166"/>
  <c r="E21" i="166" l="1"/>
  <c r="J212" i="258"/>
  <c r="J208" i="258"/>
  <c r="J156" i="258"/>
  <c r="J144" i="258"/>
  <c r="J136" i="258"/>
  <c r="J132" i="258"/>
  <c r="J124" i="258"/>
  <c r="J116" i="258"/>
  <c r="J112" i="258"/>
  <c r="J80" i="258"/>
  <c r="J76" i="258"/>
  <c r="J68" i="258"/>
  <c r="J52" i="258"/>
  <c r="J44" i="258"/>
  <c r="J40" i="258"/>
  <c r="L231" i="258"/>
  <c r="L207" i="258"/>
  <c r="L195" i="258"/>
  <c r="L187" i="258"/>
  <c r="L175" i="258"/>
  <c r="L167" i="258"/>
  <c r="L159" i="258"/>
  <c r="L155" i="258"/>
  <c r="L147" i="258"/>
  <c r="L143" i="258"/>
  <c r="L135" i="258"/>
  <c r="L123" i="258"/>
  <c r="L115" i="258"/>
  <c r="L107" i="258"/>
  <c r="L95" i="258"/>
  <c r="L75" i="258"/>
  <c r="L47" i="258"/>
  <c r="N233" i="258"/>
  <c r="N213" i="258"/>
  <c r="N209" i="258"/>
  <c r="N201" i="258"/>
  <c r="N189" i="258"/>
  <c r="N149" i="258"/>
  <c r="N141" i="258"/>
  <c r="N133" i="258"/>
  <c r="N129" i="258"/>
  <c r="N121" i="258"/>
  <c r="N117" i="258"/>
  <c r="N93" i="258"/>
  <c r="N77" i="258"/>
  <c r="N69" i="258"/>
  <c r="N61" i="258"/>
  <c r="N41" i="258"/>
  <c r="N37" i="258"/>
  <c r="P235" i="258"/>
  <c r="P223" i="258"/>
  <c r="P215" i="258"/>
  <c r="P211" i="258"/>
  <c r="P203" i="258"/>
  <c r="P199" i="258"/>
  <c r="P191" i="258"/>
  <c r="P187" i="258"/>
  <c r="P179" i="258"/>
  <c r="P175" i="258"/>
  <c r="P167" i="258"/>
  <c r="P159" i="258"/>
  <c r="P155" i="258"/>
  <c r="P147" i="258"/>
  <c r="P143" i="258"/>
  <c r="P135" i="258"/>
  <c r="P123" i="258"/>
  <c r="P115" i="258"/>
  <c r="P103" i="258"/>
  <c r="P95" i="258"/>
  <c r="P87" i="258"/>
  <c r="P79" i="258"/>
  <c r="P71" i="258"/>
  <c r="P59" i="258"/>
  <c r="P55" i="258"/>
  <c r="P47" i="258"/>
  <c r="P39" i="258"/>
  <c r="J231" i="258"/>
  <c r="J223" i="258"/>
  <c r="J207" i="258"/>
  <c r="J195" i="258"/>
  <c r="J187" i="258"/>
  <c r="J175" i="258"/>
  <c r="J171" i="258"/>
  <c r="J167" i="258"/>
  <c r="J163" i="258"/>
  <c r="J159" i="258"/>
  <c r="J155" i="258"/>
  <c r="J151" i="258"/>
  <c r="J147" i="258"/>
  <c r="J143" i="258"/>
  <c r="J139" i="258"/>
  <c r="J135" i="258"/>
  <c r="J131" i="258"/>
  <c r="J123" i="258"/>
  <c r="J115" i="258"/>
  <c r="J107" i="258"/>
  <c r="J103" i="258"/>
  <c r="J95" i="258"/>
  <c r="J91" i="258"/>
  <c r="J75" i="258"/>
  <c r="J55" i="258"/>
  <c r="J47" i="258"/>
  <c r="J39" i="258"/>
  <c r="L242" i="258"/>
  <c r="L222" i="258"/>
  <c r="L214" i="258"/>
  <c r="L210" i="258"/>
  <c r="L206" i="258"/>
  <c r="L174" i="258"/>
  <c r="L170" i="258"/>
  <c r="L166" i="258"/>
  <c r="L154" i="258"/>
  <c r="L150" i="258"/>
  <c r="L138" i="258"/>
  <c r="L134" i="258"/>
  <c r="L130" i="258"/>
  <c r="L126" i="258"/>
  <c r="L122" i="258"/>
  <c r="L118" i="258"/>
  <c r="L110" i="258"/>
  <c r="L106" i="258"/>
  <c r="L90" i="258"/>
  <c r="L78" i="258"/>
  <c r="L66" i="258"/>
  <c r="L58" i="258"/>
  <c r="L46" i="258"/>
  <c r="L42" i="258"/>
  <c r="L38" i="258"/>
  <c r="N236" i="258"/>
  <c r="N212" i="258"/>
  <c r="N208" i="258"/>
  <c r="N184" i="258"/>
  <c r="N172" i="258"/>
  <c r="N160" i="258"/>
  <c r="N156" i="258"/>
  <c r="N152" i="258"/>
  <c r="N144" i="258"/>
  <c r="N136" i="258"/>
  <c r="N132" i="258"/>
  <c r="N128" i="258"/>
  <c r="N124" i="258"/>
  <c r="N120" i="258"/>
  <c r="N116" i="258"/>
  <c r="N112" i="258"/>
  <c r="N108" i="258"/>
  <c r="N84" i="258"/>
  <c r="N80" i="258"/>
  <c r="N76" i="258"/>
  <c r="N72" i="258"/>
  <c r="N68" i="258"/>
  <c r="N52" i="258"/>
  <c r="N44" i="258"/>
  <c r="N40" i="258"/>
  <c r="P242" i="258"/>
  <c r="P234" i="258"/>
  <c r="P230" i="258"/>
  <c r="P226" i="258"/>
  <c r="P222" i="258"/>
  <c r="P218" i="258"/>
  <c r="P214" i="258"/>
  <c r="P210" i="258"/>
  <c r="P206" i="258"/>
  <c r="P202" i="258"/>
  <c r="P198" i="258"/>
  <c r="P194" i="258"/>
  <c r="P190" i="258"/>
  <c r="P186" i="258"/>
  <c r="P182" i="258"/>
  <c r="P178" i="258"/>
  <c r="P174" i="258"/>
  <c r="P170" i="258"/>
  <c r="P166" i="258"/>
  <c r="P162" i="258"/>
  <c r="P158" i="258"/>
  <c r="P154" i="258"/>
  <c r="P150" i="258"/>
  <c r="P146" i="258"/>
  <c r="P142" i="258"/>
  <c r="P138" i="258"/>
  <c r="P134" i="258"/>
  <c r="P130" i="258"/>
  <c r="P126" i="258"/>
  <c r="P122" i="258"/>
  <c r="P118" i="258"/>
  <c r="P114" i="258"/>
  <c r="P110" i="258"/>
  <c r="P106" i="258"/>
  <c r="P102" i="258"/>
  <c r="P94" i="258"/>
  <c r="P90" i="258"/>
  <c r="P86" i="258"/>
  <c r="P82" i="258"/>
  <c r="P78" i="258"/>
  <c r="P74" i="258"/>
  <c r="P70" i="258"/>
  <c r="P66" i="258"/>
  <c r="P62" i="258"/>
  <c r="P58" i="258"/>
  <c r="P54" i="258"/>
  <c r="P46" i="258"/>
  <c r="P42" i="258"/>
  <c r="P38" i="258"/>
  <c r="J236" i="258"/>
  <c r="J184" i="258"/>
  <c r="J172" i="258"/>
  <c r="J160" i="258"/>
  <c r="J152" i="258"/>
  <c r="J128" i="258"/>
  <c r="J120" i="258"/>
  <c r="J108" i="258"/>
  <c r="J84" i="258"/>
  <c r="J72" i="258"/>
  <c r="L223" i="258"/>
  <c r="L171" i="258"/>
  <c r="L163" i="258"/>
  <c r="L151" i="258"/>
  <c r="L139" i="258"/>
  <c r="L131" i="258"/>
  <c r="L103" i="258"/>
  <c r="L91" i="258"/>
  <c r="L55" i="258"/>
  <c r="L39" i="258"/>
  <c r="N237" i="258"/>
  <c r="N125" i="258"/>
  <c r="N113" i="258"/>
  <c r="N105" i="258"/>
  <c r="N97" i="258"/>
  <c r="N81" i="258"/>
  <c r="N45" i="258"/>
  <c r="P239" i="258"/>
  <c r="P231" i="258"/>
  <c r="P219" i="258"/>
  <c r="P207" i="258"/>
  <c r="P195" i="258"/>
  <c r="P183" i="258"/>
  <c r="P171" i="258"/>
  <c r="P163" i="258"/>
  <c r="P151" i="258"/>
  <c r="P139" i="258"/>
  <c r="P131" i="258"/>
  <c r="P107" i="258"/>
  <c r="P99" i="258"/>
  <c r="P91" i="258"/>
  <c r="P83" i="258"/>
  <c r="P75" i="258"/>
  <c r="P63" i="258"/>
  <c r="P51" i="258"/>
  <c r="J242" i="258"/>
  <c r="J222" i="258"/>
  <c r="J214" i="258"/>
  <c r="J210" i="258"/>
  <c r="J206" i="258"/>
  <c r="J174" i="258"/>
  <c r="J170" i="258"/>
  <c r="J166" i="258"/>
  <c r="J154" i="258"/>
  <c r="J150" i="258"/>
  <c r="J138" i="258"/>
  <c r="J134" i="258"/>
  <c r="J130" i="258"/>
  <c r="J126" i="258"/>
  <c r="J122" i="258"/>
  <c r="J118" i="258"/>
  <c r="J110" i="258"/>
  <c r="J106" i="258"/>
  <c r="J90" i="258"/>
  <c r="J78" i="258"/>
  <c r="J66" i="258"/>
  <c r="J58" i="258"/>
  <c r="J46" i="258"/>
  <c r="J42" i="258"/>
  <c r="J38" i="258"/>
  <c r="L237" i="258"/>
  <c r="L233" i="258"/>
  <c r="L213" i="258"/>
  <c r="L209" i="258"/>
  <c r="L201" i="258"/>
  <c r="L189" i="258"/>
  <c r="L149" i="258"/>
  <c r="L141" i="258"/>
  <c r="L133" i="258"/>
  <c r="L129" i="258"/>
  <c r="L125" i="258"/>
  <c r="L121" i="258"/>
  <c r="L117" i="258"/>
  <c r="L113" i="258"/>
  <c r="L105" i="258"/>
  <c r="L97" i="258"/>
  <c r="L93" i="258"/>
  <c r="L81" i="258"/>
  <c r="L77" i="258"/>
  <c r="L69" i="258"/>
  <c r="L61" i="258"/>
  <c r="L45" i="258"/>
  <c r="L41" i="258"/>
  <c r="L37" i="258"/>
  <c r="N231" i="258"/>
  <c r="N223" i="258"/>
  <c r="N207" i="258"/>
  <c r="N195" i="258"/>
  <c r="N187" i="258"/>
  <c r="N175" i="258"/>
  <c r="N171" i="258"/>
  <c r="N167" i="258"/>
  <c r="N163" i="258"/>
  <c r="N159" i="258"/>
  <c r="N155" i="258"/>
  <c r="N151" i="258"/>
  <c r="N147" i="258"/>
  <c r="N143" i="258"/>
  <c r="N139" i="258"/>
  <c r="N135" i="258"/>
  <c r="N131" i="258"/>
  <c r="N123" i="258"/>
  <c r="N115" i="258"/>
  <c r="N107" i="258"/>
  <c r="N103" i="258"/>
  <c r="N95" i="258"/>
  <c r="N91" i="258"/>
  <c r="N75" i="258"/>
  <c r="N55" i="258"/>
  <c r="N47" i="258"/>
  <c r="N39" i="258"/>
  <c r="P245" i="258"/>
  <c r="P241" i="258"/>
  <c r="P237" i="258"/>
  <c r="P233" i="258"/>
  <c r="P229" i="258"/>
  <c r="P217" i="258"/>
  <c r="P213" i="258"/>
  <c r="P209" i="258"/>
  <c r="P205" i="258"/>
  <c r="P201" i="258"/>
  <c r="P197" i="258"/>
  <c r="P193" i="258"/>
  <c r="P189" i="258"/>
  <c r="P185" i="258"/>
  <c r="P181" i="258"/>
  <c r="P177" i="258"/>
  <c r="P173" i="258"/>
  <c r="P169" i="258"/>
  <c r="P165" i="258"/>
  <c r="P161" i="258"/>
  <c r="P157" i="258"/>
  <c r="P153" i="258"/>
  <c r="P149" i="258"/>
  <c r="P145" i="258"/>
  <c r="P141" i="258"/>
  <c r="P137" i="258"/>
  <c r="P133" i="258"/>
  <c r="P129" i="258"/>
  <c r="P125" i="258"/>
  <c r="P121" i="258"/>
  <c r="P117" i="258"/>
  <c r="P113" i="258"/>
  <c r="P105" i="258"/>
  <c r="P97" i="258"/>
  <c r="P93" i="258"/>
  <c r="P89" i="258"/>
  <c r="P81" i="258"/>
  <c r="P77" i="258"/>
  <c r="P73" i="258"/>
  <c r="P69" i="258"/>
  <c r="P65" i="258"/>
  <c r="P61" i="258"/>
  <c r="P57" i="258"/>
  <c r="P49" i="258"/>
  <c r="P45" i="258"/>
  <c r="P41" i="258"/>
  <c r="P37" i="258"/>
  <c r="H261" i="258"/>
  <c r="J237" i="258"/>
  <c r="J233" i="258"/>
  <c r="J213" i="258"/>
  <c r="J209" i="258"/>
  <c r="J201" i="258"/>
  <c r="J189" i="258"/>
  <c r="J149" i="258"/>
  <c r="J141" i="258"/>
  <c r="J133" i="258"/>
  <c r="J129" i="258"/>
  <c r="J125" i="258"/>
  <c r="J121" i="258"/>
  <c r="J117" i="258"/>
  <c r="J113" i="258"/>
  <c r="J105" i="258"/>
  <c r="J97" i="258"/>
  <c r="J93" i="258"/>
  <c r="J81" i="258"/>
  <c r="J77" i="258"/>
  <c r="J69" i="258"/>
  <c r="J61" i="258"/>
  <c r="J45" i="258"/>
  <c r="J41" i="258"/>
  <c r="J37" i="258"/>
  <c r="L236" i="258"/>
  <c r="L212" i="258"/>
  <c r="L208" i="258"/>
  <c r="L184" i="258"/>
  <c r="L172" i="258"/>
  <c r="L160" i="258"/>
  <c r="L156" i="258"/>
  <c r="L152" i="258"/>
  <c r="L144" i="258"/>
  <c r="L136" i="258"/>
  <c r="L132" i="258"/>
  <c r="L128" i="258"/>
  <c r="L124" i="258"/>
  <c r="L120" i="258"/>
  <c r="L116" i="258"/>
  <c r="L112" i="258"/>
  <c r="L108" i="258"/>
  <c r="L84" i="258"/>
  <c r="L80" i="258"/>
  <c r="L76" i="258"/>
  <c r="L72" i="258"/>
  <c r="L68" i="258"/>
  <c r="L52" i="258"/>
  <c r="L44" i="258"/>
  <c r="L40" i="258"/>
  <c r="N242" i="258"/>
  <c r="N222" i="258"/>
  <c r="N214" i="258"/>
  <c r="N210" i="258"/>
  <c r="N206" i="258"/>
  <c r="N174" i="258"/>
  <c r="N170" i="258"/>
  <c r="N166" i="258"/>
  <c r="N154" i="258"/>
  <c r="N150" i="258"/>
  <c r="N138" i="258"/>
  <c r="N134" i="258"/>
  <c r="N130" i="258"/>
  <c r="N126" i="258"/>
  <c r="N122" i="258"/>
  <c r="N118" i="258"/>
  <c r="N110" i="258"/>
  <c r="N106" i="258"/>
  <c r="N90" i="258"/>
  <c r="N78" i="258"/>
  <c r="N66" i="258"/>
  <c r="N58" i="258"/>
  <c r="N46" i="258"/>
  <c r="N42" i="258"/>
  <c r="N38" i="258"/>
  <c r="P244" i="258"/>
  <c r="P240" i="258"/>
  <c r="P236" i="258"/>
  <c r="P224" i="258"/>
  <c r="P220" i="258"/>
  <c r="P212" i="258"/>
  <c r="P208" i="258"/>
  <c r="P204" i="258"/>
  <c r="P200" i="258"/>
  <c r="P196" i="258"/>
  <c r="P192" i="258"/>
  <c r="P188" i="258"/>
  <c r="P184" i="258"/>
  <c r="P180" i="258"/>
  <c r="P176" i="258"/>
  <c r="P172" i="258"/>
  <c r="P164" i="258"/>
  <c r="P160" i="258"/>
  <c r="P156" i="258"/>
  <c r="P152" i="258"/>
  <c r="P148" i="258"/>
  <c r="P144" i="258"/>
  <c r="P140" i="258"/>
  <c r="P136" i="258"/>
  <c r="P132" i="258"/>
  <c r="P128" i="258"/>
  <c r="P124" i="258"/>
  <c r="P120" i="258"/>
  <c r="P116" i="258"/>
  <c r="P112" i="258"/>
  <c r="P108" i="258"/>
  <c r="P92" i="258"/>
  <c r="P88" i="258"/>
  <c r="P84" i="258"/>
  <c r="P80" i="258"/>
  <c r="P76" i="258"/>
  <c r="P72" i="258"/>
  <c r="P68" i="258"/>
  <c r="P64" i="258"/>
  <c r="P60" i="258"/>
  <c r="P56" i="258"/>
  <c r="P52" i="258"/>
  <c r="P48" i="258"/>
  <c r="P44" i="258"/>
  <c r="P40" i="258"/>
  <c r="H21" i="157"/>
  <c r="I21" i="157" s="1"/>
  <c r="F181" i="258"/>
  <c r="F225" i="258"/>
  <c r="F133" i="258"/>
  <c r="F11" i="258"/>
  <c r="F29" i="258"/>
  <c r="F13" i="258"/>
  <c r="F17" i="258"/>
  <c r="F15" i="258"/>
  <c r="F21" i="258"/>
  <c r="F23" i="258"/>
  <c r="F33" i="258"/>
  <c r="F25" i="258"/>
  <c r="F206" i="258"/>
  <c r="F194" i="258"/>
  <c r="F174" i="258"/>
  <c r="F162" i="258"/>
  <c r="F93" i="258"/>
  <c r="F123" i="258"/>
  <c r="F237" i="258"/>
  <c r="F229" i="258"/>
  <c r="F201" i="258"/>
  <c r="F189" i="258"/>
  <c r="F169" i="258"/>
  <c r="F145" i="258"/>
  <c r="F141" i="258"/>
  <c r="F121" i="258"/>
  <c r="F117" i="258"/>
  <c r="F61" i="258"/>
  <c r="F57" i="258"/>
  <c r="F241" i="258"/>
  <c r="F209" i="258"/>
  <c r="F197" i="258"/>
  <c r="F193" i="258"/>
  <c r="F177" i="258"/>
  <c r="F173" i="258"/>
  <c r="F161" i="258"/>
  <c r="F157" i="258"/>
  <c r="F153" i="258"/>
  <c r="F149" i="258"/>
  <c r="F137" i="258"/>
  <c r="F129" i="258"/>
  <c r="F125" i="258"/>
  <c r="F109" i="258"/>
  <c r="F77" i="258"/>
  <c r="F65" i="258"/>
  <c r="F45" i="258"/>
  <c r="F218" i="258"/>
  <c r="F154" i="258"/>
  <c r="F165" i="258"/>
  <c r="F105" i="258"/>
  <c r="F97" i="258"/>
  <c r="F73" i="258"/>
  <c r="F41" i="258"/>
  <c r="F246" i="258"/>
  <c r="F238" i="258"/>
  <c r="F214" i="258"/>
  <c r="F186" i="258"/>
  <c r="F182" i="258"/>
  <c r="F150" i="258"/>
  <c r="F142" i="258"/>
  <c r="F130" i="258"/>
  <c r="F118" i="258"/>
  <c r="F110" i="258"/>
  <c r="F98" i="258"/>
  <c r="F90" i="258"/>
  <c r="F86" i="258"/>
  <c r="F78" i="258"/>
  <c r="F66" i="258"/>
  <c r="F58" i="258"/>
  <c r="F54" i="258"/>
  <c r="F46" i="258"/>
  <c r="F213" i="258"/>
  <c r="F185" i="258"/>
  <c r="F89" i="258"/>
  <c r="F53" i="258"/>
  <c r="F226" i="258"/>
  <c r="F205" i="258"/>
  <c r="F122" i="258"/>
  <c r="F113" i="258"/>
  <c r="F101" i="258"/>
  <c r="F81" i="258"/>
  <c r="F69" i="258"/>
  <c r="F49" i="258"/>
  <c r="F37" i="258"/>
  <c r="F234" i="258"/>
  <c r="F202" i="258"/>
  <c r="F190" i="258"/>
  <c r="F170" i="258"/>
  <c r="F158" i="258"/>
  <c r="F138" i="258"/>
  <c r="F126" i="258"/>
  <c r="F106" i="258"/>
  <c r="F94" i="258"/>
  <c r="F74" i="258"/>
  <c r="F62" i="258"/>
  <c r="F42" i="258"/>
  <c r="F217" i="258"/>
  <c r="F259" i="258"/>
  <c r="F245" i="258"/>
  <c r="F233" i="258"/>
  <c r="F221" i="258"/>
  <c r="F155" i="258"/>
  <c r="F254" i="258"/>
  <c r="F34" i="258"/>
  <c r="F26" i="258"/>
  <c r="F18" i="258"/>
  <c r="F235" i="258"/>
  <c r="F203" i="258"/>
  <c r="F171" i="258"/>
  <c r="F139" i="258"/>
  <c r="F103" i="258"/>
  <c r="F87" i="258"/>
  <c r="F75" i="258"/>
  <c r="F71" i="258"/>
  <c r="F55" i="258"/>
  <c r="F43" i="258"/>
  <c r="F39" i="258"/>
  <c r="F91" i="258"/>
  <c r="F30" i="258"/>
  <c r="F14" i="258"/>
  <c r="F231" i="258"/>
  <c r="F215" i="258"/>
  <c r="F199" i="258"/>
  <c r="F183" i="258"/>
  <c r="F167" i="258"/>
  <c r="F151" i="258"/>
  <c r="F135" i="258"/>
  <c r="F119" i="258"/>
  <c r="F107" i="258"/>
  <c r="F22" i="258"/>
  <c r="F219" i="258"/>
  <c r="F187" i="258"/>
  <c r="F59" i="258"/>
  <c r="F257" i="258"/>
  <c r="F243" i="258"/>
  <c r="F239" i="258"/>
  <c r="F227" i="258"/>
  <c r="F223" i="258"/>
  <c r="F211" i="258"/>
  <c r="F207" i="258"/>
  <c r="F195" i="258"/>
  <c r="F191" i="258"/>
  <c r="F179" i="258"/>
  <c r="F175" i="258"/>
  <c r="F163" i="258"/>
  <c r="F159" i="258"/>
  <c r="F147" i="258"/>
  <c r="F143" i="258"/>
  <c r="F131" i="258"/>
  <c r="F127" i="258"/>
  <c r="F115" i="258"/>
  <c r="F111" i="258"/>
  <c r="F99" i="258"/>
  <c r="F95" i="258"/>
  <c r="F83" i="258"/>
  <c r="F79" i="258"/>
  <c r="F67" i="258"/>
  <c r="F63" i="258"/>
  <c r="F51" i="258"/>
  <c r="F47" i="258"/>
  <c r="F19" i="258"/>
  <c r="F32" i="258"/>
  <c r="F28" i="258"/>
  <c r="F24" i="258"/>
  <c r="F20" i="258"/>
  <c r="F16" i="258"/>
  <c r="F12" i="258"/>
  <c r="F242" i="258"/>
  <c r="F230" i="258"/>
  <c r="F222" i="258"/>
  <c r="F210" i="258"/>
  <c r="F198" i="258"/>
  <c r="F178" i="258"/>
  <c r="F166" i="258"/>
  <c r="F146" i="258"/>
  <c r="F134" i="258"/>
  <c r="F114" i="258"/>
  <c r="F102" i="258"/>
  <c r="F82" i="258"/>
  <c r="F70" i="258"/>
  <c r="F50" i="258"/>
  <c r="F38" i="258"/>
  <c r="F249" i="258"/>
  <c r="F261" i="258"/>
  <c r="F253" i="258"/>
  <c r="F31" i="258"/>
  <c r="F27" i="258"/>
  <c r="F251" i="258"/>
  <c r="F262" i="258"/>
  <c r="F258" i="258"/>
  <c r="F250" i="258"/>
  <c r="F255" i="258"/>
  <c r="F260" i="258"/>
  <c r="F256" i="258"/>
  <c r="F252" i="258"/>
  <c r="F244" i="258"/>
  <c r="F240" i="258"/>
  <c r="F236" i="258"/>
  <c r="F232" i="258"/>
  <c r="F228" i="258"/>
  <c r="F224" i="258"/>
  <c r="F220" i="258"/>
  <c r="F216" i="258"/>
  <c r="F212" i="258"/>
  <c r="F208" i="258"/>
  <c r="F204" i="258"/>
  <c r="F200" i="258"/>
  <c r="F196" i="258"/>
  <c r="F192" i="258"/>
  <c r="F188" i="258"/>
  <c r="F184" i="258"/>
  <c r="F180" i="258"/>
  <c r="F176" i="258"/>
  <c r="F172" i="258"/>
  <c r="F168" i="258"/>
  <c r="F164" i="258"/>
  <c r="F160" i="258"/>
  <c r="F156" i="258"/>
  <c r="F152" i="258"/>
  <c r="F148" i="258"/>
  <c r="F144" i="258"/>
  <c r="F140" i="258"/>
  <c r="F136" i="258"/>
  <c r="F132" i="258"/>
  <c r="F128" i="258"/>
  <c r="F124" i="258"/>
  <c r="F120" i="258"/>
  <c r="F116" i="258"/>
  <c r="F112" i="258"/>
  <c r="F108" i="258"/>
  <c r="F104" i="258"/>
  <c r="F100" i="258"/>
  <c r="F96" i="258"/>
  <c r="F92" i="258"/>
  <c r="F88" i="258"/>
  <c r="F84" i="258"/>
  <c r="F80" i="258"/>
  <c r="F76" i="258"/>
  <c r="F72" i="258"/>
  <c r="F68" i="258"/>
  <c r="F64" i="258"/>
  <c r="F60" i="258"/>
  <c r="F56" i="258"/>
  <c r="F52" i="258"/>
  <c r="F48" i="258"/>
  <c r="F44" i="258"/>
  <c r="F40" i="258"/>
  <c r="H21" i="258" l="1"/>
  <c r="H29" i="258"/>
  <c r="H17" i="258"/>
  <c r="H255" i="258"/>
  <c r="H12" i="258"/>
  <c r="H28" i="258"/>
  <c r="H249" i="258"/>
  <c r="H15" i="258"/>
  <c r="H23" i="258"/>
  <c r="H31" i="258"/>
  <c r="H24" i="258"/>
  <c r="H259" i="258"/>
  <c r="G41" i="258"/>
  <c r="H41" i="258" s="1"/>
  <c r="H49" i="258"/>
  <c r="H57" i="258"/>
  <c r="H65" i="258"/>
  <c r="H73" i="258"/>
  <c r="G81" i="258"/>
  <c r="H81" i="258" s="1"/>
  <c r="H89" i="258"/>
  <c r="G97" i="258"/>
  <c r="H97" i="258" s="1"/>
  <c r="G105" i="258"/>
  <c r="H105" i="258" s="1"/>
  <c r="G113" i="258"/>
  <c r="H113" i="258" s="1"/>
  <c r="G121" i="258"/>
  <c r="H121" i="258" s="1"/>
  <c r="G129" i="258"/>
  <c r="H129" i="258" s="1"/>
  <c r="H137" i="258"/>
  <c r="H145" i="258"/>
  <c r="H153" i="258"/>
  <c r="H161" i="258"/>
  <c r="H169" i="258"/>
  <c r="H177" i="258"/>
  <c r="H185" i="258"/>
  <c r="H193" i="258"/>
  <c r="G201" i="258"/>
  <c r="H201" i="258" s="1"/>
  <c r="G209" i="258"/>
  <c r="H209" i="258" s="1"/>
  <c r="H217" i="258"/>
  <c r="H225" i="258"/>
  <c r="G233" i="258"/>
  <c r="H233" i="258" s="1"/>
  <c r="H241" i="258"/>
  <c r="G37" i="258"/>
  <c r="H37" i="258" s="1"/>
  <c r="H53" i="258"/>
  <c r="G69" i="258"/>
  <c r="H69" i="258" s="1"/>
  <c r="H101" i="258"/>
  <c r="G117" i="258"/>
  <c r="H117" i="258" s="1"/>
  <c r="G133" i="258"/>
  <c r="H133" i="258" s="1"/>
  <c r="G149" i="258"/>
  <c r="H149" i="258" s="1"/>
  <c r="H165" i="258"/>
  <c r="G189" i="258"/>
  <c r="H189" i="258" s="1"/>
  <c r="H221" i="258"/>
  <c r="G45" i="258"/>
  <c r="H45" i="258" s="1"/>
  <c r="G61" i="258"/>
  <c r="H61" i="258" s="1"/>
  <c r="G77" i="258"/>
  <c r="H77" i="258" s="1"/>
  <c r="G93" i="258"/>
  <c r="H93" i="258" s="1"/>
  <c r="H109" i="258"/>
  <c r="G125" i="258"/>
  <c r="H125" i="258" s="1"/>
  <c r="G141" i="258"/>
  <c r="H141" i="258" s="1"/>
  <c r="H157" i="258"/>
  <c r="H173" i="258"/>
  <c r="H181" i="258"/>
  <c r="H197" i="258"/>
  <c r="H205" i="258"/>
  <c r="G213" i="258"/>
  <c r="H213" i="258" s="1"/>
  <c r="H229" i="258"/>
  <c r="G237" i="258"/>
  <c r="H237" i="258" s="1"/>
  <c r="H245" i="258"/>
  <c r="H252" i="258"/>
  <c r="H51" i="258"/>
  <c r="G75" i="258"/>
  <c r="H75" i="258" s="1"/>
  <c r="H99" i="258"/>
  <c r="G115" i="258"/>
  <c r="H115" i="258" s="1"/>
  <c r="G155" i="258"/>
  <c r="H155" i="258" s="1"/>
  <c r="H179" i="258"/>
  <c r="G195" i="258"/>
  <c r="H195" i="258" s="1"/>
  <c r="H219" i="258"/>
  <c r="H260" i="258"/>
  <c r="H63" i="258"/>
  <c r="H87" i="258"/>
  <c r="H127" i="258"/>
  <c r="G143" i="258"/>
  <c r="H143" i="258" s="1"/>
  <c r="G167" i="258"/>
  <c r="H167" i="258" s="1"/>
  <c r="G207" i="258"/>
  <c r="H207" i="258" s="1"/>
  <c r="G231" i="258"/>
  <c r="H231" i="258" s="1"/>
  <c r="H251" i="258"/>
  <c r="G40" i="258"/>
  <c r="H40" i="258" s="1"/>
  <c r="H48" i="258"/>
  <c r="H56" i="258"/>
  <c r="G76" i="258"/>
  <c r="H76" i="258" s="1"/>
  <c r="H88" i="258"/>
  <c r="H100" i="258"/>
  <c r="G112" i="258"/>
  <c r="H112" i="258" s="1"/>
  <c r="G124" i="258"/>
  <c r="H124" i="258" s="1"/>
  <c r="G136" i="258"/>
  <c r="H136" i="258" s="1"/>
  <c r="H148" i="258"/>
  <c r="H164" i="258"/>
  <c r="H176" i="258"/>
  <c r="H188" i="258"/>
  <c r="H200" i="258"/>
  <c r="G212" i="258"/>
  <c r="H212" i="258" s="1"/>
  <c r="H228" i="258"/>
  <c r="H240" i="258"/>
  <c r="G42" i="258"/>
  <c r="H42" i="258" s="1"/>
  <c r="H50" i="258"/>
  <c r="G58" i="258"/>
  <c r="H58" i="258" s="1"/>
  <c r="G66" i="258"/>
  <c r="H66" i="258" s="1"/>
  <c r="H74" i="258"/>
  <c r="H82" i="258"/>
  <c r="G90" i="258"/>
  <c r="H90" i="258" s="1"/>
  <c r="H98" i="258"/>
  <c r="G106" i="258"/>
  <c r="H106" i="258" s="1"/>
  <c r="H114" i="258"/>
  <c r="G122" i="258"/>
  <c r="H122" i="258" s="1"/>
  <c r="G130" i="258"/>
  <c r="H130" i="258" s="1"/>
  <c r="G138" i="258"/>
  <c r="H138" i="258" s="1"/>
  <c r="H146" i="258"/>
  <c r="G154" i="258"/>
  <c r="H154" i="258" s="1"/>
  <c r="H162" i="258"/>
  <c r="G170" i="258"/>
  <c r="H170" i="258" s="1"/>
  <c r="H178" i="258"/>
  <c r="H186" i="258"/>
  <c r="H194" i="258"/>
  <c r="H202" i="258"/>
  <c r="G210" i="258"/>
  <c r="H210" i="258" s="1"/>
  <c r="H218" i="258"/>
  <c r="H226" i="258"/>
  <c r="H234" i="258"/>
  <c r="G242" i="258"/>
  <c r="H242" i="258" s="1"/>
  <c r="H60" i="258"/>
  <c r="G72" i="258"/>
  <c r="H72" i="258" s="1"/>
  <c r="H92" i="258"/>
  <c r="G120" i="258"/>
  <c r="H120" i="258" s="1"/>
  <c r="H140" i="258"/>
  <c r="G160" i="258"/>
  <c r="H160" i="258" s="1"/>
  <c r="G184" i="258"/>
  <c r="H184" i="258" s="1"/>
  <c r="H204" i="258"/>
  <c r="H224" i="258"/>
  <c r="H59" i="258"/>
  <c r="H67" i="258"/>
  <c r="H83" i="258"/>
  <c r="G107" i="258"/>
  <c r="H107" i="258" s="1"/>
  <c r="G123" i="258"/>
  <c r="H123" i="258" s="1"/>
  <c r="G139" i="258"/>
  <c r="H139" i="258" s="1"/>
  <c r="G147" i="258"/>
  <c r="H147" i="258" s="1"/>
  <c r="G163" i="258"/>
  <c r="H163" i="258" s="1"/>
  <c r="G187" i="258"/>
  <c r="H187" i="258" s="1"/>
  <c r="H203" i="258"/>
  <c r="H211" i="258"/>
  <c r="H227" i="258"/>
  <c r="H243" i="258"/>
  <c r="H14" i="258"/>
  <c r="H22" i="258"/>
  <c r="H30" i="258"/>
  <c r="H11" i="258"/>
  <c r="H19" i="258"/>
  <c r="H27" i="258"/>
  <c r="G91" i="258"/>
  <c r="H91" i="258" s="1"/>
  <c r="H25" i="258"/>
  <c r="H33" i="258"/>
  <c r="G38" i="258"/>
  <c r="H38" i="258" s="1"/>
  <c r="G46" i="258"/>
  <c r="H46" i="258" s="1"/>
  <c r="H54" i="258"/>
  <c r="H62" i="258"/>
  <c r="H70" i="258"/>
  <c r="G78" i="258"/>
  <c r="H78" i="258" s="1"/>
  <c r="H86" i="258"/>
  <c r="H94" i="258"/>
  <c r="H102" i="258"/>
  <c r="G110" i="258"/>
  <c r="H110" i="258" s="1"/>
  <c r="G118" i="258"/>
  <c r="H118" i="258" s="1"/>
  <c r="G126" i="258"/>
  <c r="H126" i="258" s="1"/>
  <c r="G134" i="258"/>
  <c r="H134" i="258" s="1"/>
  <c r="H142" i="258"/>
  <c r="G150" i="258"/>
  <c r="H150" i="258" s="1"/>
  <c r="H158" i="258"/>
  <c r="G166" i="258"/>
  <c r="H166" i="258" s="1"/>
  <c r="G174" i="258"/>
  <c r="H174" i="258" s="1"/>
  <c r="H182" i="258"/>
  <c r="H190" i="258"/>
  <c r="H198" i="258"/>
  <c r="G206" i="258"/>
  <c r="H206" i="258" s="1"/>
  <c r="G214" i="258"/>
  <c r="H214" i="258" s="1"/>
  <c r="G222" i="258"/>
  <c r="H222" i="258" s="1"/>
  <c r="H230" i="258"/>
  <c r="H238" i="258"/>
  <c r="H246" i="258"/>
  <c r="H262" i="258"/>
  <c r="H258" i="258"/>
  <c r="H43" i="258"/>
  <c r="G131" i="258"/>
  <c r="H131" i="258" s="1"/>
  <c r="G171" i="258"/>
  <c r="H171" i="258" s="1"/>
  <c r="H253" i="258"/>
  <c r="H64" i="258"/>
  <c r="G84" i="258"/>
  <c r="H84" i="258" s="1"/>
  <c r="G108" i="258"/>
  <c r="H108" i="258" s="1"/>
  <c r="G128" i="258"/>
  <c r="H128" i="258" s="1"/>
  <c r="G152" i="258"/>
  <c r="H152" i="258" s="1"/>
  <c r="G172" i="258"/>
  <c r="H172" i="258" s="1"/>
  <c r="H192" i="258"/>
  <c r="H216" i="258"/>
  <c r="G236" i="258"/>
  <c r="H236" i="258" s="1"/>
  <c r="H250" i="258"/>
  <c r="G39" i="258"/>
  <c r="H39" i="258" s="1"/>
  <c r="G47" i="258"/>
  <c r="H47" i="258" s="1"/>
  <c r="G55" i="258"/>
  <c r="H55" i="258" s="1"/>
  <c r="H71" i="258"/>
  <c r="H79" i="258"/>
  <c r="G95" i="258"/>
  <c r="H95" i="258" s="1"/>
  <c r="G103" i="258"/>
  <c r="H103" i="258" s="1"/>
  <c r="H111" i="258"/>
  <c r="H119" i="258"/>
  <c r="G135" i="258"/>
  <c r="H135" i="258" s="1"/>
  <c r="G151" i="258"/>
  <c r="H151" i="258" s="1"/>
  <c r="G159" i="258"/>
  <c r="H159" i="258" s="1"/>
  <c r="G175" i="258"/>
  <c r="H175" i="258" s="1"/>
  <c r="H183" i="258"/>
  <c r="H191" i="258"/>
  <c r="H199" i="258"/>
  <c r="H215" i="258"/>
  <c r="G223" i="258"/>
  <c r="H223" i="258" s="1"/>
  <c r="H239" i="258"/>
  <c r="G44" i="258"/>
  <c r="H44" i="258" s="1"/>
  <c r="G52" i="258"/>
  <c r="H52" i="258" s="1"/>
  <c r="G68" i="258"/>
  <c r="H68" i="258" s="1"/>
  <c r="G80" i="258"/>
  <c r="H80" i="258" s="1"/>
  <c r="H96" i="258"/>
  <c r="H104" i="258"/>
  <c r="G116" i="258"/>
  <c r="H116" i="258" s="1"/>
  <c r="G132" i="258"/>
  <c r="H132" i="258" s="1"/>
  <c r="G144" i="258"/>
  <c r="H144" i="258" s="1"/>
  <c r="G156" i="258"/>
  <c r="H156" i="258" s="1"/>
  <c r="H168" i="258"/>
  <c r="H180" i="258"/>
  <c r="H196" i="258"/>
  <c r="G208" i="258"/>
  <c r="H208" i="258" s="1"/>
  <c r="H220" i="258"/>
  <c r="H232" i="258"/>
  <c r="H244" i="258"/>
  <c r="H16" i="258"/>
  <c r="H32" i="258"/>
  <c r="H235" i="258"/>
  <c r="H256" i="258"/>
  <c r="H13" i="258"/>
  <c r="H20" i="258"/>
  <c r="H257" i="258"/>
  <c r="H18" i="258"/>
  <c r="H26" i="258"/>
  <c r="H34" i="258"/>
  <c r="H254" i="258"/>
  <c r="Z11" i="257" l="1"/>
  <c r="H19" i="165" l="1"/>
  <c r="I19" i="165" s="1"/>
  <c r="I25" i="165"/>
  <c r="L250" i="257" l="1"/>
  <c r="L251" i="257"/>
  <c r="L252" i="257"/>
  <c r="L253" i="257"/>
  <c r="L254" i="257"/>
  <c r="L256" i="257"/>
  <c r="L257" i="257"/>
  <c r="L258" i="257"/>
  <c r="L259" i="257"/>
  <c r="L260" i="257"/>
  <c r="L261" i="257"/>
  <c r="L262" i="257"/>
  <c r="P248" i="258" l="1"/>
  <c r="F248" i="258"/>
  <c r="L36" i="258"/>
  <c r="J36" i="258" l="1"/>
  <c r="G36" i="258" s="1"/>
  <c r="N36" i="258"/>
  <c r="J10" i="258"/>
  <c r="P36" i="258"/>
  <c r="P10" i="258"/>
  <c r="L10" i="258"/>
  <c r="N10" i="258"/>
  <c r="H248" i="258"/>
  <c r="K14" i="166"/>
  <c r="F10" i="258"/>
  <c r="F36" i="258"/>
  <c r="G24" i="157" l="1"/>
  <c r="C24" i="166"/>
  <c r="E24" i="166" s="1"/>
  <c r="G10" i="258"/>
  <c r="H10" i="258" s="1"/>
  <c r="H36" i="258"/>
  <c r="F14" i="157"/>
  <c r="G20" i="166"/>
  <c r="G14" i="166"/>
  <c r="I20" i="166"/>
  <c r="G14" i="157"/>
  <c r="K20" i="166"/>
  <c r="L14" i="166"/>
  <c r="M14" i="166" s="1"/>
  <c r="M20" i="166"/>
  <c r="G15" i="157" l="1"/>
  <c r="H15" i="157" s="1"/>
  <c r="I15" i="157" s="1"/>
  <c r="H24" i="157"/>
  <c r="I24" i="157" s="1"/>
  <c r="D14" i="166"/>
  <c r="E14" i="166" s="1"/>
  <c r="D20" i="166"/>
  <c r="H14" i="157"/>
  <c r="H20" i="157"/>
  <c r="I20" i="157" s="1"/>
  <c r="Z21" i="257" l="1"/>
  <c r="Z12" i="257" l="1"/>
  <c r="Z32" i="257"/>
  <c r="Z13" i="257"/>
  <c r="Z17" i="257"/>
  <c r="Z25" i="257"/>
  <c r="Z33" i="257"/>
  <c r="Z20" i="257"/>
  <c r="Z24" i="257"/>
  <c r="Z14" i="257"/>
  <c r="Z18" i="257"/>
  <c r="Z26" i="257"/>
  <c r="Z34" i="257"/>
  <c r="Z16" i="257"/>
  <c r="Z28" i="257"/>
  <c r="Z15" i="257"/>
  <c r="Z19" i="257"/>
  <c r="Z23" i="257"/>
  <c r="Z27" i="257"/>
  <c r="Z31" i="257"/>
  <c r="Z35" i="257"/>
  <c r="H18" i="165"/>
  <c r="B14" i="157" l="1"/>
  <c r="D14" i="157" l="1"/>
  <c r="I14" i="157" s="1"/>
  <c r="I18" i="165"/>
  <c r="G18" i="165"/>
  <c r="D18" i="165"/>
  <c r="E25" i="165"/>
  <c r="D11" i="165"/>
  <c r="D12" i="165"/>
  <c r="D13" i="165"/>
  <c r="D14" i="165"/>
  <c r="D15" i="165"/>
  <c r="D16" i="165"/>
  <c r="D17" i="165"/>
  <c r="D10" i="165"/>
  <c r="E10" i="165" s="1"/>
  <c r="E18" i="165" l="1"/>
  <c r="L13" i="166" l="1"/>
  <c r="M13" i="166" s="1"/>
  <c r="H13" i="166"/>
  <c r="I13" i="166" s="1"/>
  <c r="F13" i="166"/>
  <c r="G13" i="166" s="1"/>
  <c r="D13" i="166" s="1"/>
  <c r="C13" i="166"/>
  <c r="E13" i="166" l="1"/>
  <c r="E16" i="166"/>
  <c r="E17" i="166"/>
  <c r="E18" i="166"/>
  <c r="E19" i="166"/>
  <c r="E20" i="166"/>
  <c r="E25" i="166"/>
  <c r="E26" i="166"/>
  <c r="E27" i="166"/>
  <c r="E28" i="166"/>
  <c r="E29" i="166"/>
  <c r="E30" i="166"/>
  <c r="E23" i="165"/>
  <c r="E24" i="165"/>
  <c r="E30" i="165"/>
  <c r="E31" i="165"/>
  <c r="E32" i="165"/>
  <c r="E33" i="165"/>
  <c r="E34" i="165"/>
  <c r="E35" i="165"/>
  <c r="E36" i="165"/>
  <c r="E37" i="165"/>
  <c r="C12" i="166"/>
  <c r="E12" i="166" s="1"/>
  <c r="C11" i="166"/>
  <c r="E11" i="166" s="1"/>
  <c r="C10" i="166"/>
  <c r="E10" i="166" s="1"/>
  <c r="C9" i="166"/>
  <c r="E8" i="166"/>
  <c r="C8" i="166"/>
  <c r="E17" i="165"/>
  <c r="E16" i="165"/>
  <c r="E15" i="165"/>
  <c r="E14" i="165"/>
  <c r="E13" i="165"/>
  <c r="E12" i="165"/>
  <c r="E11" i="165"/>
  <c r="E9" i="165"/>
  <c r="E8" i="165"/>
  <c r="E9" i="166" l="1"/>
  <c r="K249" i="257" l="1"/>
  <c r="L249" i="257" s="1"/>
  <c r="L263" i="257"/>
  <c r="K182" i="257" l="1"/>
  <c r="L182" i="257" s="1"/>
  <c r="K174" i="257"/>
  <c r="L174" i="257" s="1"/>
  <c r="K213" i="257"/>
  <c r="L213" i="257" s="1"/>
  <c r="K211" i="257"/>
  <c r="L211" i="257" s="1"/>
  <c r="K208" i="257"/>
  <c r="L208" i="257" s="1"/>
  <c r="K207" i="257"/>
  <c r="L207" i="257" s="1"/>
  <c r="K187" i="257"/>
  <c r="L187" i="257" s="1"/>
  <c r="L178" i="257"/>
  <c r="K198" i="257"/>
  <c r="L198" i="257" s="1"/>
  <c r="L197" i="257"/>
  <c r="K246" i="257"/>
  <c r="L246" i="257" s="1"/>
  <c r="L243" i="257"/>
  <c r="K241" i="257"/>
  <c r="L241" i="257" s="1"/>
  <c r="L238" i="257"/>
  <c r="K235" i="257"/>
  <c r="L235" i="257" s="1"/>
  <c r="K233" i="257"/>
  <c r="L233" i="257" s="1"/>
  <c r="K230" i="257"/>
  <c r="L230" i="257" s="1"/>
  <c r="L228" i="257"/>
  <c r="K223" i="257"/>
  <c r="L223" i="257" s="1"/>
  <c r="K217" i="257"/>
  <c r="L217" i="257" s="1"/>
  <c r="K157" i="257"/>
  <c r="L157" i="257" s="1"/>
  <c r="L110" i="257"/>
  <c r="K164" i="257"/>
  <c r="L164" i="257" s="1"/>
  <c r="K128" i="257"/>
  <c r="L128" i="257" s="1"/>
  <c r="L155" i="257"/>
  <c r="K115" i="257"/>
  <c r="L115" i="257" s="1"/>
  <c r="L133" i="257"/>
  <c r="K152" i="257"/>
  <c r="L152" i="257" s="1"/>
  <c r="K147" i="257"/>
  <c r="L147" i="257" s="1"/>
  <c r="K151" i="257"/>
  <c r="L151" i="257" s="1"/>
  <c r="K114" i="257"/>
  <c r="L114" i="257" s="1"/>
  <c r="L129" i="257"/>
  <c r="K112" i="257"/>
  <c r="L112" i="257" s="1"/>
  <c r="K67" i="257"/>
  <c r="L67" i="257" s="1"/>
  <c r="K104" i="257"/>
  <c r="L104" i="257" s="1"/>
  <c r="K93" i="257"/>
  <c r="L93" i="257" s="1"/>
  <c r="K87" i="257"/>
  <c r="L87" i="257" s="1"/>
  <c r="K46" i="257"/>
  <c r="L46" i="257" s="1"/>
  <c r="K76" i="257"/>
  <c r="L76" i="257" s="1"/>
  <c r="K45" i="257"/>
  <c r="L45" i="257" s="1"/>
  <c r="L83" i="257"/>
  <c r="K37" i="257"/>
  <c r="L37" i="257" s="1"/>
  <c r="K92" i="257"/>
  <c r="L92" i="257" s="1"/>
  <c r="K98" i="257"/>
  <c r="L98" i="257" s="1"/>
  <c r="K96" i="257"/>
  <c r="L96" i="257" s="1"/>
  <c r="K168" i="257"/>
  <c r="L168" i="257" s="1"/>
  <c r="K214" i="257"/>
  <c r="L214" i="257" s="1"/>
  <c r="K193" i="257"/>
  <c r="L193" i="257" s="1"/>
  <c r="K186" i="257"/>
  <c r="L186" i="257" s="1"/>
  <c r="K177" i="257"/>
  <c r="L177" i="257" s="1"/>
  <c r="K240" i="257"/>
  <c r="L240" i="257" s="1"/>
  <c r="K227" i="257"/>
  <c r="L227" i="257" s="1"/>
  <c r="L225" i="257"/>
  <c r="L220" i="257"/>
  <c r="K118" i="257"/>
  <c r="L118" i="257" s="1"/>
  <c r="K108" i="257"/>
  <c r="L108" i="257" s="1"/>
  <c r="L116" i="257"/>
  <c r="L127" i="257"/>
  <c r="L125" i="257"/>
  <c r="K123" i="257"/>
  <c r="L123" i="257" s="1"/>
  <c r="L121" i="257"/>
  <c r="L154" i="257"/>
  <c r="K106" i="257"/>
  <c r="L106" i="257" s="1"/>
  <c r="K105" i="257"/>
  <c r="L105" i="257" s="1"/>
  <c r="L138" i="257"/>
  <c r="K42" i="257"/>
  <c r="L42" i="257" s="1"/>
  <c r="K41" i="257"/>
  <c r="L41" i="257" s="1"/>
  <c r="K58" i="257"/>
  <c r="L58" i="257" s="1"/>
  <c r="K81" i="257"/>
  <c r="L81" i="257" s="1"/>
  <c r="K73" i="257"/>
  <c r="L73" i="257" s="1"/>
  <c r="L47" i="257"/>
  <c r="K55" i="257"/>
  <c r="L55" i="257" s="1"/>
  <c r="L88" i="257"/>
  <c r="K53" i="257"/>
  <c r="L53" i="257" s="1"/>
  <c r="K78" i="257"/>
  <c r="L78" i="257" s="1"/>
  <c r="K70" i="257"/>
  <c r="L70" i="257" s="1"/>
  <c r="K100" i="257"/>
  <c r="L100" i="257" s="1"/>
  <c r="K69" i="257"/>
  <c r="L69" i="257" s="1"/>
  <c r="K75" i="257"/>
  <c r="L75" i="257" s="1"/>
  <c r="K60" i="257"/>
  <c r="L60" i="257" s="1"/>
  <c r="K169" i="257"/>
  <c r="L169" i="257" s="1"/>
  <c r="K202" i="257"/>
  <c r="L202" i="257" s="1"/>
  <c r="L176" i="257"/>
  <c r="K210" i="257"/>
  <c r="L210" i="257" s="1"/>
  <c r="K167" i="257"/>
  <c r="L167" i="257" s="1"/>
  <c r="K189" i="257"/>
  <c r="L189" i="257" s="1"/>
  <c r="K179" i="257"/>
  <c r="L179" i="257" s="1"/>
  <c r="K199" i="257"/>
  <c r="L199" i="257" s="1"/>
  <c r="L170" i="257"/>
  <c r="K166" i="257"/>
  <c r="L166" i="257" s="1"/>
  <c r="L247" i="257"/>
  <c r="K245" i="257"/>
  <c r="L245" i="257" s="1"/>
  <c r="K242" i="257"/>
  <c r="L242" i="257" s="1"/>
  <c r="L239" i="257"/>
  <c r="K237" i="257"/>
  <c r="L237" i="257" s="1"/>
  <c r="K234" i="257"/>
  <c r="L234" i="257" s="1"/>
  <c r="K232" i="257"/>
  <c r="L232" i="257" s="1"/>
  <c r="K229" i="257"/>
  <c r="L229" i="257" s="1"/>
  <c r="L136" i="257"/>
  <c r="K143" i="257"/>
  <c r="L143" i="257" s="1"/>
  <c r="K117" i="257"/>
  <c r="L117" i="257" s="1"/>
  <c r="K163" i="257"/>
  <c r="L163" i="257" s="1"/>
  <c r="K109" i="257"/>
  <c r="L109" i="257" s="1"/>
  <c r="K160" i="257"/>
  <c r="L160" i="257" s="1"/>
  <c r="L122" i="257"/>
  <c r="L153" i="257"/>
  <c r="K131" i="257"/>
  <c r="L131" i="257" s="1"/>
  <c r="L119" i="257"/>
  <c r="K146" i="257"/>
  <c r="L146" i="257" s="1"/>
  <c r="K113" i="257"/>
  <c r="L113" i="257" s="1"/>
  <c r="K144" i="257"/>
  <c r="L144" i="257" s="1"/>
  <c r="K39" i="257"/>
  <c r="L39" i="257" s="1"/>
  <c r="K52" i="257"/>
  <c r="L52" i="257" s="1"/>
  <c r="K86" i="257"/>
  <c r="L86" i="257" s="1"/>
  <c r="L77" i="257"/>
  <c r="K85" i="257"/>
  <c r="L85" i="257" s="1"/>
  <c r="K84" i="257"/>
  <c r="L84" i="257" s="1"/>
  <c r="K65" i="257"/>
  <c r="L65" i="257" s="1"/>
  <c r="K44" i="257"/>
  <c r="L44" i="257" s="1"/>
  <c r="K43" i="257"/>
  <c r="L43" i="257" s="1"/>
  <c r="K50" i="257"/>
  <c r="L50" i="257" s="1"/>
  <c r="K49" i="257"/>
  <c r="L49" i="257" s="1"/>
  <c r="K91" i="257"/>
  <c r="L91" i="257" s="1"/>
  <c r="K184" i="257"/>
  <c r="L184" i="257" s="1"/>
  <c r="K204" i="257"/>
  <c r="L204" i="257" s="1"/>
  <c r="K192" i="257"/>
  <c r="L192" i="257" s="1"/>
  <c r="K188" i="257"/>
  <c r="L188" i="257" s="1"/>
  <c r="K185" i="257"/>
  <c r="L185" i="257" s="1"/>
  <c r="K244" i="257"/>
  <c r="L244" i="257" s="1"/>
  <c r="K236" i="257"/>
  <c r="L236" i="257" s="1"/>
  <c r="K226" i="257"/>
  <c r="L226" i="257" s="1"/>
  <c r="K224" i="257"/>
  <c r="L224" i="257" s="1"/>
  <c r="K221" i="257"/>
  <c r="L221" i="257" s="1"/>
  <c r="L219" i="257"/>
  <c r="K111" i="257"/>
  <c r="L111" i="257" s="1"/>
  <c r="L134" i="257"/>
  <c r="K107" i="257"/>
  <c r="L107" i="257" s="1"/>
  <c r="K139" i="257"/>
  <c r="L139" i="257" s="1"/>
  <c r="K148" i="257"/>
  <c r="L148" i="257" s="1"/>
  <c r="K120" i="257"/>
  <c r="L120" i="257" s="1"/>
  <c r="K145" i="257"/>
  <c r="L145" i="257" s="1"/>
  <c r="K158" i="257"/>
  <c r="L158" i="257" s="1"/>
  <c r="L137" i="257"/>
  <c r="L89" i="257"/>
  <c r="K57" i="257"/>
  <c r="L57" i="257" s="1"/>
  <c r="K56" i="257"/>
  <c r="L56" i="257" s="1"/>
  <c r="K71" i="257"/>
  <c r="L71" i="257" s="1"/>
  <c r="K94" i="257"/>
  <c r="L94" i="257" s="1"/>
  <c r="K54" i="257"/>
  <c r="L54" i="257" s="1"/>
  <c r="K79" i="257"/>
  <c r="L79" i="257" s="1"/>
  <c r="K101" i="257"/>
  <c r="L101" i="257" s="1"/>
  <c r="K66" i="257"/>
  <c r="L66" i="257" s="1"/>
  <c r="K64" i="257"/>
  <c r="L64" i="257" s="1"/>
  <c r="K74" i="257"/>
  <c r="L74" i="257" s="1"/>
  <c r="K61" i="257"/>
  <c r="L61" i="257" s="1"/>
  <c r="K40" i="257"/>
  <c r="L40" i="257" s="1"/>
  <c r="K200" i="257"/>
  <c r="L200" i="257" s="1"/>
  <c r="K212" i="257"/>
  <c r="L212" i="257" s="1"/>
  <c r="L142" i="257"/>
  <c r="L161" i="257"/>
  <c r="K159" i="257"/>
  <c r="L159" i="257" s="1"/>
  <c r="K231" i="257"/>
  <c r="L231" i="257" s="1"/>
  <c r="K51" i="257"/>
  <c r="L51" i="257" s="1"/>
  <c r="K216" i="257"/>
  <c r="L216" i="257" s="1"/>
  <c r="K38" i="257"/>
  <c r="L38" i="257" s="1"/>
  <c r="K135" i="257"/>
  <c r="L135" i="257" s="1"/>
  <c r="K162" i="257"/>
  <c r="L162" i="257" s="1"/>
  <c r="L132" i="257"/>
  <c r="K150" i="257"/>
  <c r="L150" i="257" s="1"/>
  <c r="K97" i="257"/>
  <c r="L97" i="257" s="1"/>
  <c r="L90" i="257"/>
  <c r="K255" i="257"/>
  <c r="L255" i="257" s="1"/>
  <c r="K201" i="257"/>
  <c r="L201" i="257" s="1"/>
  <c r="K59" i="257"/>
  <c r="L59" i="257" s="1"/>
  <c r="K80" i="257"/>
  <c r="L80" i="257" s="1"/>
  <c r="Z97" i="257"/>
  <c r="L173" i="257"/>
  <c r="K209" i="257"/>
  <c r="L209" i="257" s="1"/>
  <c r="L149" i="257"/>
  <c r="K68" i="257"/>
  <c r="L68" i="257" s="1"/>
  <c r="K82" i="257"/>
  <c r="L82" i="257" s="1"/>
  <c r="K205" i="257"/>
  <c r="L205" i="257" s="1"/>
  <c r="L195" i="257"/>
  <c r="K203" i="257"/>
  <c r="L203" i="257" s="1"/>
  <c r="K194" i="257"/>
  <c r="L194" i="257" s="1"/>
  <c r="K191" i="257"/>
  <c r="L191" i="257" s="1"/>
  <c r="K190" i="257"/>
  <c r="L190" i="257" s="1"/>
  <c r="L218" i="257"/>
  <c r="K165" i="257"/>
  <c r="L165" i="257" s="1"/>
  <c r="L156" i="257"/>
  <c r="L124" i="257"/>
  <c r="K140" i="257"/>
  <c r="L140" i="257" s="1"/>
  <c r="K72" i="257"/>
  <c r="L72" i="257" s="1"/>
  <c r="L103" i="257"/>
  <c r="K102" i="257"/>
  <c r="L102" i="257" s="1"/>
  <c r="L99" i="257"/>
  <c r="K48" i="257"/>
  <c r="L48" i="257" s="1"/>
  <c r="K62" i="257" l="1"/>
  <c r="L62" i="257" s="1"/>
  <c r="Z133" i="257"/>
  <c r="Z105" i="257"/>
  <c r="L171" i="257"/>
  <c r="K175" i="257"/>
  <c r="L175" i="257" s="1"/>
  <c r="K130" i="257"/>
  <c r="L130" i="257" s="1"/>
  <c r="L181" i="257"/>
  <c r="K183" i="257"/>
  <c r="L183" i="257" s="1"/>
  <c r="K172" i="257"/>
  <c r="L172" i="257" s="1"/>
  <c r="K206" i="257"/>
  <c r="L206" i="257" s="1"/>
  <c r="Z62" i="257"/>
  <c r="K63" i="257"/>
  <c r="L63" i="257" s="1"/>
  <c r="L222" i="257"/>
  <c r="L126" i="257"/>
  <c r="K215" i="257"/>
  <c r="L215" i="257" s="1"/>
  <c r="K141" i="257"/>
  <c r="L141" i="257" s="1"/>
  <c r="K196" i="257"/>
  <c r="L196" i="257" s="1"/>
  <c r="Z153" i="257"/>
  <c r="K180" i="257"/>
  <c r="L180" i="257" s="1"/>
  <c r="Z141" i="257"/>
  <c r="Z135" i="257"/>
  <c r="Z101" i="257"/>
  <c r="Z85" i="257"/>
  <c r="Z50" i="257"/>
  <c r="Z55" i="257"/>
  <c r="Z79" i="257"/>
  <c r="Z158" i="257"/>
  <c r="Z43" i="257"/>
  <c r="Z114" i="257"/>
  <c r="Z112" i="257"/>
  <c r="Z174" i="257"/>
  <c r="Z67" i="257"/>
  <c r="Z108" i="257"/>
  <c r="Z233" i="257"/>
  <c r="Z197" i="257"/>
  <c r="Z122" i="257"/>
  <c r="Z224" i="257"/>
  <c r="Z172" i="257"/>
  <c r="Z42" i="257"/>
  <c r="Z132" i="257"/>
  <c r="Z242" i="257"/>
  <c r="Z211" i="257"/>
  <c r="Z240" i="257"/>
  <c r="Z186" i="257"/>
  <c r="Z214" i="257"/>
  <c r="Z88" i="257"/>
  <c r="Z89" i="257"/>
  <c r="Z129" i="257"/>
  <c r="Z199" i="257"/>
  <c r="Z159" i="257"/>
  <c r="Z49" i="257"/>
  <c r="Z92" i="257"/>
  <c r="Z52" i="257"/>
  <c r="Z125" i="257"/>
  <c r="Z87" i="257"/>
  <c r="Z150" i="257"/>
  <c r="Z154" i="257"/>
  <c r="Z109" i="257"/>
  <c r="Z157" i="257"/>
  <c r="Z123" i="257"/>
  <c r="Z155" i="257"/>
  <c r="Z152" i="257"/>
  <c r="Z134" i="257"/>
  <c r="Z200" i="257"/>
  <c r="Z202" i="257"/>
  <c r="Z182" i="257"/>
  <c r="Z148" i="257"/>
  <c r="Z117" i="257"/>
  <c r="Z244" i="257"/>
  <c r="Z188" i="257"/>
  <c r="Z144" i="257"/>
  <c r="Z147" i="257"/>
  <c r="Z111" i="257"/>
  <c r="Z191" i="257"/>
  <c r="Z180" i="257"/>
  <c r="Z175" i="257"/>
  <c r="Z196" i="257"/>
  <c r="Z120" i="257"/>
  <c r="Z115" i="257"/>
  <c r="Z118" i="257"/>
  <c r="Z234" i="257"/>
  <c r="Z178" i="257"/>
  <c r="Z237" i="257"/>
  <c r="Z68" i="257"/>
  <c r="Z38" i="257"/>
  <c r="Z208" i="257"/>
  <c r="Z194" i="257"/>
  <c r="Z203" i="257"/>
  <c r="Z168" i="257"/>
  <c r="Z215" i="257"/>
  <c r="Z53" i="257"/>
  <c r="Z80" i="257"/>
  <c r="Z201" i="257"/>
  <c r="Z102" i="257"/>
  <c r="Z106" i="257"/>
  <c r="Z156" i="257"/>
  <c r="Z65" i="257"/>
  <c r="Z37" i="257"/>
  <c r="Z84" i="257"/>
  <c r="Z44" i="257"/>
  <c r="Z54" i="257"/>
  <c r="Z98" i="257"/>
  <c r="Z96" i="257"/>
  <c r="Z63" i="257"/>
  <c r="Z91" i="257"/>
  <c r="Z74" i="257"/>
  <c r="Z70" i="257"/>
  <c r="Z69" i="257"/>
  <c r="Z77" i="257"/>
  <c r="Z61" i="257"/>
  <c r="Z100" i="257"/>
  <c r="Z60" i="257"/>
  <c r="Z76" i="257"/>
  <c r="Z71" i="257"/>
  <c r="Z72" i="257"/>
  <c r="Z46" i="257"/>
  <c r="Z81" i="257"/>
  <c r="Z58" i="257"/>
  <c r="Z104" i="257"/>
  <c r="Z40" i="257"/>
  <c r="Z59" i="257"/>
  <c r="Z231" i="257"/>
  <c r="Z45" i="257"/>
  <c r="Z113" i="257"/>
  <c r="Z226" i="257"/>
  <c r="Z209" i="257"/>
  <c r="Z221" i="257"/>
  <c r="Z241" i="257"/>
  <c r="Z187" i="257"/>
  <c r="Z93" i="257"/>
  <c r="Z164" i="257"/>
  <c r="Z229" i="257"/>
  <c r="Z206" i="257"/>
  <c r="Z107" i="257"/>
  <c r="Z246" i="257"/>
  <c r="Z179" i="257"/>
  <c r="Z184" i="257"/>
  <c r="Z56" i="257"/>
  <c r="Z57" i="257"/>
  <c r="Z163" i="257"/>
  <c r="Z177" i="257"/>
  <c r="Z82" i="257"/>
  <c r="Z41" i="257"/>
  <c r="Z116" i="257"/>
  <c r="Z198" i="257"/>
  <c r="Z213" i="257"/>
  <c r="Z181" i="257"/>
  <c r="Z165" i="257"/>
  <c r="Z207" i="257"/>
  <c r="Z255" i="257"/>
  <c r="Z51" i="257"/>
  <c r="Z239" i="257"/>
  <c r="Z212" i="257"/>
  <c r="Z183" i="257"/>
  <c r="Z86" i="257"/>
  <c r="Z75" i="257"/>
  <c r="Z64" i="257"/>
  <c r="Z66" i="257"/>
  <c r="Z124" i="257"/>
  <c r="Z78" i="257"/>
  <c r="Z145" i="257"/>
  <c r="Z146" i="257"/>
  <c r="Z160" i="257"/>
  <c r="Z217" i="257"/>
  <c r="Z227" i="257"/>
  <c r="Z39" i="257"/>
  <c r="Z151" i="257"/>
  <c r="Z130" i="257"/>
  <c r="Z223" i="257"/>
  <c r="Z94" i="257"/>
  <c r="Z131" i="257"/>
  <c r="Z192" i="257"/>
  <c r="Z176" i="257"/>
  <c r="Z249" i="257"/>
  <c r="Z236" i="257"/>
  <c r="Z185" i="257"/>
  <c r="Z128" i="257"/>
  <c r="Z190" i="257"/>
  <c r="Z193" i="257"/>
  <c r="Z143" i="257"/>
  <c r="Z230" i="257"/>
  <c r="Z166" i="257"/>
  <c r="Z167" i="257"/>
  <c r="Z204" i="257"/>
  <c r="Z245" i="257"/>
  <c r="Z189" i="257"/>
  <c r="Z216" i="257"/>
  <c r="Z235" i="257"/>
  <c r="Z205" i="257"/>
  <c r="Z140" i="257"/>
  <c r="Z149" i="257"/>
  <c r="Z139" i="257"/>
  <c r="Z210" i="257"/>
  <c r="Z48" i="257"/>
  <c r="Z73" i="257"/>
  <c r="Z162" i="257"/>
  <c r="Z169" i="257"/>
  <c r="Z232" i="257" l="1"/>
  <c r="K95" i="257" l="1"/>
  <c r="L95" i="257" s="1"/>
  <c r="Z95" i="257"/>
</calcChain>
</file>

<file path=xl/sharedStrings.xml><?xml version="1.0" encoding="utf-8"?>
<sst xmlns="http://schemas.openxmlformats.org/spreadsheetml/2006/main" count="9190" uniqueCount="1494">
  <si>
    <t>Statistical release</t>
  </si>
  <si>
    <t>Breastfeeding initiation and prevalence at 6 to 8 weeks</t>
  </si>
  <si>
    <t>Contents</t>
  </si>
  <si>
    <t>Context</t>
  </si>
  <si>
    <t>Summary of results</t>
  </si>
  <si>
    <t>Contact for further enquiries</t>
  </si>
  <si>
    <t>Kingston</t>
  </si>
  <si>
    <t>Newham</t>
  </si>
  <si>
    <t>Waltham Forest</t>
  </si>
  <si>
    <t>Havering</t>
  </si>
  <si>
    <t>Hounslow</t>
  </si>
  <si>
    <t>Croydon</t>
  </si>
  <si>
    <t>Islington</t>
  </si>
  <si>
    <t>Enfield</t>
  </si>
  <si>
    <t>Barnet</t>
  </si>
  <si>
    <t>Ealing</t>
  </si>
  <si>
    <t>Bromley</t>
  </si>
  <si>
    <t>Lambeth</t>
  </si>
  <si>
    <t>Wandsworth</t>
  </si>
  <si>
    <t>Harrow</t>
  </si>
  <si>
    <t>Hillingdon</t>
  </si>
  <si>
    <t>Camden</t>
  </si>
  <si>
    <t>Redbridge</t>
  </si>
  <si>
    <t>Tower Hamlets</t>
  </si>
  <si>
    <t>Southwark</t>
  </si>
  <si>
    <t>Lewisham</t>
  </si>
  <si>
    <t>Source: Department of Health, Integrated Performance Measure Return</t>
  </si>
  <si>
    <t>Quarter</t>
  </si>
  <si>
    <t>Maternites</t>
  </si>
  <si>
    <t>Breastfeeding</t>
  </si>
  <si>
    <t>Infants due a 6–8 week check</t>
  </si>
  <si>
    <t>Infants being breastfed (Totally + Partially)</t>
  </si>
  <si>
    <t>Difference between percentage of mothers initiating breastfeeding and prevalence of breastfeeding at 6-8 weeks (% of those initiating)</t>
  </si>
  <si>
    <t>No.</t>
  </si>
  <si>
    <t>% of maternities</t>
  </si>
  <si>
    <t xml:space="preserve">% of all infants </t>
  </si>
  <si>
    <t>%</t>
  </si>
  <si>
    <t>2008/09 OT</t>
  </si>
  <si>
    <t>2009/10 OT</t>
  </si>
  <si>
    <t>2010/11 OT</t>
  </si>
  <si>
    <t>2011/12 OT</t>
  </si>
  <si>
    <t>2012/13 OT</t>
  </si>
  <si>
    <t>Notes:</t>
  </si>
  <si>
    <t>1. Shaded and blank cells indicates reported data that do not pass the data quality checks.  For further details of the checks, see definitions sheet.</t>
  </si>
  <si>
    <t>2. Comparisons with quarters before 2010/11 Q4 need to be made with caution due to the high level of not knowns.</t>
  </si>
  <si>
    <t>Year / Quarter</t>
  </si>
  <si>
    <t>Maternities</t>
  </si>
  <si>
    <t>Not breastfeeding</t>
  </si>
  <si>
    <t>Not known</t>
  </si>
  <si>
    <t>confidence interval</t>
  </si>
  <si>
    <t>2003/04 OT</t>
  </si>
  <si>
    <t>2004/05 OT</t>
  </si>
  <si>
    <t>2005/06 OT</t>
  </si>
  <si>
    <t>2006/07 OT</t>
  </si>
  <si>
    <t>2007/08 OT</t>
  </si>
  <si>
    <t>Totally</t>
  </si>
  <si>
    <t>Partially</t>
  </si>
  <si>
    <t>95% confidence interval</t>
  </si>
  <si>
    <t>% of all infants</t>
  </si>
  <si>
    <t>Coverage Target 85%</t>
  </si>
  <si>
    <t>Coverage Target 90%</t>
  </si>
  <si>
    <t>Coverage Target 95%</t>
  </si>
  <si>
    <t>Number of maternities (1)</t>
  </si>
  <si>
    <t>Maternities where breastfeeding was known (2)</t>
  </si>
  <si>
    <t>Maternities whose breastfeeding status not known (3)</t>
  </si>
  <si>
    <t>2013/14 Q1</t>
  </si>
  <si>
    <t>2013/14 Q2</t>
  </si>
  <si>
    <t>2013/14 Q3</t>
  </si>
  <si>
    <t>2013/14 Q4</t>
  </si>
  <si>
    <t>Code</t>
  </si>
  <si>
    <t>Name</t>
  </si>
  <si>
    <t>No. not initiated</t>
  </si>
  <si>
    <t>No. initiated</t>
  </si>
  <si>
    <t>RCF</t>
  </si>
  <si>
    <t>Airedale NHS Foundation Trust</t>
  </si>
  <si>
    <t>RTK</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</si>
  <si>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</si>
  <si>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</si>
  <si>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</si>
  <si>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</si>
  <si>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</si>
  <si>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</si>
  <si>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</si>
  <si>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</si>
  <si>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</si>
  <si>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</si>
  <si>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</si>
  <si>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</si>
  <si>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</si>
  <si>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</si>
  <si>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</si>
  <si>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</si>
  <si>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</si>
  <si>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</si>
  <si>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</si>
  <si>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Burton Hospitals NHS Foundation Trust</t>
  </si>
  <si>
    <t>RWY</t>
  </si>
  <si>
    <t>RGT</t>
  </si>
  <si>
    <t>RW3</t>
  </si>
  <si>
    <t>Central Manchester University Hospitals NHS Foundation Trust</t>
  </si>
  <si>
    <t>RQM</t>
  </si>
  <si>
    <t>Chelsea and Westminster Hospital NHS Foundation Trust</t>
  </si>
  <si>
    <t>RFS</t>
  </si>
  <si>
    <t>Chesterfield Royal Hospital NHS Foundation Trust</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</si>
  <si>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</si>
  <si>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</si>
  <si>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</si>
  <si>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</si>
  <si>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</si>
  <si>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</si>
  <si>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</si>
  <si>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</si>
  <si>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</si>
  <si>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</si>
  <si>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</si>
  <si>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RP5</t>
  </si>
  <si>
    <t>RBD</t>
  </si>
  <si>
    <t>Dorset County Hospital NHS Foundation Trust</t>
  </si>
  <si>
    <t>RC3</t>
  </si>
  <si>
    <t>RWH</t>
  </si>
  <si>
    <t>RJN</t>
  </si>
  <si>
    <t>RVV</t>
  </si>
  <si>
    <t>East Kent Hospitals University NHS Foundation Trust</t>
  </si>
  <si>
    <t>RXR</t>
  </si>
  <si>
    <t>East Lancashire Hospitals NHS Trust</t>
  </si>
  <si>
    <t>RXC</t>
  </si>
  <si>
    <t>RVR</t>
  </si>
  <si>
    <t>Epsom and St Helier University Hospitals NHS Trust</t>
  </si>
  <si>
    <t>RDU</t>
  </si>
  <si>
    <t>RR7</t>
  </si>
  <si>
    <t>Gateshead Health NHS Foundation Trust</t>
  </si>
  <si>
    <t>RLT</t>
  </si>
  <si>
    <t>George Eliot Hospital NHS Trust</t>
  </si>
  <si>
    <t>RTE</t>
  </si>
  <si>
    <t>Gloucestershire Hospitals NHS Foundation Trust</t>
  </si>
  <si>
    <t>RN3</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</si>
  <si>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</si>
  <si>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</si>
  <si>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</si>
  <si>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</si>
  <si>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</si>
  <si>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</si>
  <si>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</si>
  <si>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</si>
  <si>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</si>
  <si>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</si>
  <si>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</si>
  <si>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</si>
  <si>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</si>
  <si>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RYJ</t>
  </si>
  <si>
    <t>RGQ</t>
  </si>
  <si>
    <t>R1F</t>
  </si>
  <si>
    <t>RGP</t>
  </si>
  <si>
    <t>James Paget University Hospitals NHS Foundation Trust</t>
  </si>
  <si>
    <t>RNQ</t>
  </si>
  <si>
    <t>RJZ</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</si>
  <si>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</si>
  <si>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</si>
  <si>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</si>
  <si>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</si>
  <si>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</si>
  <si>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</si>
  <si>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</si>
  <si>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</si>
  <si>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</si>
  <si>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</si>
  <si>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</si>
  <si>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</si>
  <si>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</si>
  <si>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RBT</t>
  </si>
  <si>
    <t>Mid Cheshire Hospitals NHS Foundation Trust</t>
  </si>
  <si>
    <t>RQ8</t>
  </si>
  <si>
    <t>Mid Essex Hospital Services NHS Trust</t>
  </si>
  <si>
    <t>RJD</t>
  </si>
  <si>
    <t>RXF</t>
  </si>
  <si>
    <t>Mid Yorkshire Hospitals NHS Trust</t>
  </si>
  <si>
    <t>RD8</t>
  </si>
  <si>
    <t>Milton Keynes Hospital NHS Foundation Trust</t>
  </si>
  <si>
    <t>RM1</t>
  </si>
  <si>
    <t>RVJ</t>
  </si>
  <si>
    <t>North Bristol NHS Trust</t>
  </si>
  <si>
    <t>RNL</t>
  </si>
  <si>
    <t>North Cumbria University Hospitals NHS Trust</t>
  </si>
  <si>
    <t>RAP</t>
  </si>
  <si>
    <t>North Middlesex University Hospital NHS Trust</t>
  </si>
  <si>
    <t>RVW</t>
  </si>
  <si>
    <t>RV8</t>
  </si>
  <si>
    <t>RNS</t>
  </si>
  <si>
    <t>Northampton General Hospital NHS Trust</t>
  </si>
  <si>
    <t>RBZ</t>
  </si>
  <si>
    <t>RJL</t>
  </si>
  <si>
    <t>RTF</t>
  </si>
  <si>
    <t>Northumbria Healthcare NHS Foundation Trust</t>
  </si>
  <si>
    <t>RX1</t>
  </si>
  <si>
    <t>Nottingham University Hospitals NHS Trust</t>
  </si>
  <si>
    <t>RTH</t>
  </si>
  <si>
    <t>Oxford University Hospitals NHS Trust</t>
  </si>
  <si>
    <t>RW6</t>
  </si>
  <si>
    <t>Pennine Acute Hospitals NHS Trust</t>
  </si>
  <si>
    <t>RGN</t>
  </si>
  <si>
    <t>Peterborough and Stamford Hospitals NHS Foundation Trust</t>
  </si>
  <si>
    <t>RK9</t>
  </si>
  <si>
    <t>Plymouth Hospitals NHS Trust</t>
  </si>
  <si>
    <t>RD3</t>
  </si>
  <si>
    <t>RHU</t>
  </si>
  <si>
    <t>Portsmouth Hospitals NHS Trust</t>
  </si>
  <si>
    <t>RHW</t>
  </si>
  <si>
    <t>Royal Berkshire NHS Foundation Trust</t>
  </si>
  <si>
    <t>REF</t>
  </si>
  <si>
    <t>Royal Cornwall Hospitals NHS Trust</t>
  </si>
  <si>
    <t>RH8</t>
  </si>
  <si>
    <t>Royal Devon and Exeter NHS Foundation Trust</t>
  </si>
  <si>
    <t>RAL</t>
  </si>
  <si>
    <t>RA2</t>
  </si>
  <si>
    <t>Royal Surrey County Hospital NHS Foundation Trust</t>
  </si>
  <si>
    <t>RNZ</t>
  </si>
  <si>
    <t>Salisbury NHS Foundation Trust</t>
  </si>
  <si>
    <t>RXK</t>
  </si>
  <si>
    <t>RHQ</t>
  </si>
  <si>
    <t>RK5</t>
  </si>
  <si>
    <t>Sherwood Forest Hospitals NHS Foundation Trust</t>
  </si>
  <si>
    <t>RXW</t>
  </si>
  <si>
    <t>RA9</t>
  </si>
  <si>
    <t>RYQ</t>
  </si>
  <si>
    <t>RTR</t>
  </si>
  <si>
    <t>RE9</t>
  </si>
  <si>
    <t>South Tyneside NHS Foundation Trust</t>
  </si>
  <si>
    <t>RJC</t>
  </si>
  <si>
    <t>South Warwickshire NHS Foundation Trust</t>
  </si>
  <si>
    <t>RAJ</t>
  </si>
  <si>
    <t>RVY</t>
  </si>
  <si>
    <t>Southport and Ormskirk Hospital NHS Trust</t>
  </si>
  <si>
    <t>RJ7</t>
  </si>
  <si>
    <t>RBN</t>
  </si>
  <si>
    <t>St Helens and Knowsley Hospitals NHS Trust</t>
  </si>
  <si>
    <t>RWJ</t>
  </si>
  <si>
    <t>Stockport NHS Foundation Trust</t>
  </si>
  <si>
    <t>RTP</t>
  </si>
  <si>
    <t>RMP</t>
  </si>
  <si>
    <t>Tameside Hospital NHS Foundation Trust</t>
  </si>
  <si>
    <t>RBA</t>
  </si>
  <si>
    <t>RNA</t>
  </si>
  <si>
    <t>The Dudley Group NHS Foundation Trust</t>
  </si>
  <si>
    <t>RAS</t>
  </si>
  <si>
    <t>The Hillingdon Hospitals NHS Foundation Trust</t>
  </si>
  <si>
    <t>RTD</t>
  </si>
  <si>
    <t>RQW</t>
  </si>
  <si>
    <t>RCX</t>
  </si>
  <si>
    <t>RFR</t>
  </si>
  <si>
    <t>The Rotherham NHS Foundation Trust</t>
  </si>
  <si>
    <t>RDZ</t>
  </si>
  <si>
    <t>RL4</t>
  </si>
  <si>
    <t>The Royal Wolverhampton NHS Trust</t>
  </si>
  <si>
    <t>RKE</t>
  </si>
  <si>
    <t>RWD</t>
  </si>
  <si>
    <t>United Lincolnshire Hospitals NHS Trust</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</si>
  <si>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</si>
  <si>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</si>
  <si>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</si>
  <si>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</si>
  <si>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</si>
  <si>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</si>
  <si>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</si>
  <si>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</si>
  <si>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</si>
  <si>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</si>
  <si>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</si>
  <si>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</si>
  <si>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</si>
  <si>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</si>
  <si>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</si>
  <si>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</si>
  <si>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</si>
  <si>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</si>
  <si>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</si>
  <si>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</si>
  <si>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</si>
  <si>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West Suffolk NHS Foundation Trust</t>
  </si>
  <si>
    <t>RYR</t>
  </si>
  <si>
    <t>Western Sussex Hospitals NHS Foundation Trust</t>
  </si>
  <si>
    <t>RA3</t>
  </si>
  <si>
    <t>Weston Area Health NHS Trust</t>
  </si>
  <si>
    <t>RBL</t>
  </si>
  <si>
    <t>Wirral University Teaching Hospital NHS Foundation Trust</t>
  </si>
  <si>
    <t>RWP</t>
  </si>
  <si>
    <t>RRF</t>
  </si>
  <si>
    <t>Wrightington, Wigan and Leigh NHS Foundation Trust</t>
  </si>
  <si>
    <t>RLQ</t>
  </si>
  <si>
    <t>Wye Valley NHS Trust</t>
  </si>
  <si>
    <t>RA4</t>
  </si>
  <si>
    <t>Yeovil District Hospital NHS Foundation Trust</t>
  </si>
  <si>
    <t>RCB</t>
  </si>
  <si>
    <t>York Teaching Hospital NHS Foundation Trust</t>
  </si>
  <si>
    <t>1. Red cells mean that no. of maternities does not meet validation criteria (see definitions sheet for details).</t>
  </si>
  <si>
    <t>2. Blank cells mean that data do not meet validation criteria (see definitions sheet for details).</t>
  </si>
  <si>
    <t>3. Shaded cells mean that percentage of mothers' whose breastfeeding status was recorded falls short of data quality standard of 95%.</t>
  </si>
  <si>
    <t>Year</t>
  </si>
  <si>
    <t>Period</t>
  </si>
  <si>
    <t>Qtr Actual % initiated BF</t>
  </si>
  <si>
    <t>Qtr Actual % Not initiated BF</t>
  </si>
  <si>
    <t>Qtr Actual % Not Known initiated BF</t>
  </si>
  <si>
    <t>No of maternities QA Compare Min</t>
  </si>
  <si>
    <t>No of maternities QA Compare Max</t>
  </si>
  <si>
    <t>2013-14</t>
  </si>
  <si>
    <t>December</t>
  </si>
  <si>
    <t>N Middlesex Uni</t>
  </si>
  <si>
    <t>Milton Keynes</t>
  </si>
  <si>
    <t>St Helens &amp; Knowsley</t>
  </si>
  <si>
    <t>S Tyneside</t>
  </si>
  <si>
    <t>Mid Yorkshire</t>
  </si>
  <si>
    <t>Dudley</t>
  </si>
  <si>
    <t>Rotherham</t>
  </si>
  <si>
    <t>Wrightington, Wigan &amp; Leigh</t>
  </si>
  <si>
    <t>County Durham &amp; Darlington</t>
  </si>
  <si>
    <t>Bolton</t>
  </si>
  <si>
    <t>Royal Wolverhampton</t>
  </si>
  <si>
    <t>Warrington &amp; Halton</t>
  </si>
  <si>
    <t>Mid Cheshire</t>
  </si>
  <si>
    <t>Barnsley</t>
  </si>
  <si>
    <t>S Tees</t>
  </si>
  <si>
    <t>Central Manchester Uni</t>
  </si>
  <si>
    <t>Southport &amp; Ormskirk</t>
  </si>
  <si>
    <t>Lancashire</t>
  </si>
  <si>
    <t>Sherwood Forest</t>
  </si>
  <si>
    <t>Gateshead</t>
  </si>
  <si>
    <t>Worcestershire Acute</t>
  </si>
  <si>
    <t>Heart Of England</t>
  </si>
  <si>
    <t>Burton</t>
  </si>
  <si>
    <t>Northumbria</t>
  </si>
  <si>
    <t>East Lancashire</t>
  </si>
  <si>
    <t>Luton &amp; Dunstable Uni</t>
  </si>
  <si>
    <t>Walsall Healthcare</t>
  </si>
  <si>
    <t>Stockport</t>
  </si>
  <si>
    <t>Derby</t>
  </si>
  <si>
    <t>Leeds</t>
  </si>
  <si>
    <t>N Cumbria Uni</t>
  </si>
  <si>
    <t>West Hertfordshire</t>
  </si>
  <si>
    <t>Kettering General</t>
  </si>
  <si>
    <t>Isle Of Wight</t>
  </si>
  <si>
    <t>Hinchingbrooke</t>
  </si>
  <si>
    <t>Pennine Acute</t>
  </si>
  <si>
    <t>Airedale</t>
  </si>
  <si>
    <t>York</t>
  </si>
  <si>
    <t>Colchester Uni</t>
  </si>
  <si>
    <t>Northampton General</t>
  </si>
  <si>
    <t>Uni Of Leicester</t>
  </si>
  <si>
    <t>Chesterfield Royal</t>
  </si>
  <si>
    <t>Uni Coventry &amp; Warwickshire</t>
  </si>
  <si>
    <t>Dorset County</t>
  </si>
  <si>
    <t>Bradford</t>
  </si>
  <si>
    <t>Royal Surrey County</t>
  </si>
  <si>
    <t>Gloucestershire</t>
  </si>
  <si>
    <t>W Suffolk</t>
  </si>
  <si>
    <t>Norfolk &amp; Norwich Uni</t>
  </si>
  <si>
    <t>Yeovil District</t>
  </si>
  <si>
    <t>Salisbury</t>
  </si>
  <si>
    <t>Epsom &amp; St Helier Uni</t>
  </si>
  <si>
    <t>Mid Essex</t>
  </si>
  <si>
    <t>Homerton Uni</t>
  </si>
  <si>
    <t>N W London</t>
  </si>
  <si>
    <t>Peterborough &amp; Stamford</t>
  </si>
  <si>
    <t>Harrogate &amp; District</t>
  </si>
  <si>
    <t>Plymouth</t>
  </si>
  <si>
    <t>Brighton &amp; Sussex Uni</t>
  </si>
  <si>
    <t>United Lincolnshire</t>
  </si>
  <si>
    <t>Royal Berkshire</t>
  </si>
  <si>
    <t>Royal Devon &amp; Exeter</t>
  </si>
  <si>
    <t>Uni Of South Manchester</t>
  </si>
  <si>
    <t>Western Sussex</t>
  </si>
  <si>
    <t>S Warwickshire</t>
  </si>
  <si>
    <t>Uni Bristol</t>
  </si>
  <si>
    <t>Frimley Park</t>
  </si>
  <si>
    <t>Oxford Uni</t>
  </si>
  <si>
    <t>Maidstone &amp; Tunbridge Wells</t>
  </si>
  <si>
    <t>Guy's &amp; St Thomas'</t>
  </si>
  <si>
    <t>Royal Free London</t>
  </si>
  <si>
    <t>N Bristol</t>
  </si>
  <si>
    <t>James Paget University</t>
  </si>
  <si>
    <t>Weston Area</t>
  </si>
  <si>
    <t>George Eliot</t>
  </si>
  <si>
    <t>Uni Of Morecambe Bay</t>
  </si>
  <si>
    <t>King's College</t>
  </si>
  <si>
    <t>Royal Cornwall</t>
  </si>
  <si>
    <t>East Kent Uni</t>
  </si>
  <si>
    <t>Uni College London</t>
  </si>
  <si>
    <t>Birmingham Women's</t>
  </si>
  <si>
    <t>Portsmouth</t>
  </si>
  <si>
    <t>St George's Healthcare</t>
  </si>
  <si>
    <t>Chelsea &amp; Westminster</t>
  </si>
  <si>
    <t>Tameside</t>
  </si>
  <si>
    <t>Wye Valley</t>
  </si>
  <si>
    <t>Wirral Uni</t>
  </si>
  <si>
    <t>Countess Of Chester</t>
  </si>
  <si>
    <t>Nottingham Uni</t>
  </si>
  <si>
    <t>Ashford &amp; St Peter's</t>
  </si>
  <si>
    <t>Barking, Havering &amp; Redbridge Uni</t>
  </si>
  <si>
    <t>Barnet &amp; Chase Farm</t>
  </si>
  <si>
    <t>Barts</t>
  </si>
  <si>
    <t>Basildon &amp; Thurrock Uni</t>
  </si>
  <si>
    <t>Bedford</t>
  </si>
  <si>
    <t>Blackpool</t>
  </si>
  <si>
    <t>Buckinghamshire</t>
  </si>
  <si>
    <t>Calderdale &amp; Huddersfield</t>
  </si>
  <si>
    <t>Cambridge Uni</t>
  </si>
  <si>
    <t>City Sunderland</t>
  </si>
  <si>
    <t>Dartford &amp; Gravesham</t>
  </si>
  <si>
    <t>Doncaster &amp; Bassetlaw</t>
  </si>
  <si>
    <t>East &amp; North Hertfordshire</t>
  </si>
  <si>
    <t>East Cheshire</t>
  </si>
  <si>
    <t>E Sussex Healthcare</t>
  </si>
  <si>
    <t>Great Western</t>
  </si>
  <si>
    <t>Hampshire</t>
  </si>
  <si>
    <t>Heatherwood &amp; Wexham Park</t>
  </si>
  <si>
    <t>Hull &amp; East Yorkshire</t>
  </si>
  <si>
    <t>Imperial College</t>
  </si>
  <si>
    <t>Ipswich</t>
  </si>
  <si>
    <t>Lewisham &amp; Greenwich</t>
  </si>
  <si>
    <t>Liverpool Women's</t>
  </si>
  <si>
    <t>Medway</t>
  </si>
  <si>
    <t>Mid Staffordshire</t>
  </si>
  <si>
    <t>N Tees &amp; Hartlepool</t>
  </si>
  <si>
    <t>Northern Devon</t>
  </si>
  <si>
    <t>Northern Lincolnshire &amp; Goole</t>
  </si>
  <si>
    <t>Poole</t>
  </si>
  <si>
    <t>Sandwell &amp; West Birmingham</t>
  </si>
  <si>
    <t>Sheffield</t>
  </si>
  <si>
    <t>Shrewsbury &amp; Telford</t>
  </si>
  <si>
    <t>S Devon Healthcare</t>
  </si>
  <si>
    <t>S London Healthcare</t>
  </si>
  <si>
    <t>Southend Uni</t>
  </si>
  <si>
    <t>Surrey &amp; Sussex Healthcare</t>
  </si>
  <si>
    <t>Taunton &amp; Somerset</t>
  </si>
  <si>
    <t>Newcastle Upon Tyne</t>
  </si>
  <si>
    <t>Princess Alexandra</t>
  </si>
  <si>
    <t>Queen Elizabeth, King's Lynn,</t>
  </si>
  <si>
    <t>Royal Bournemouth &amp; Christchurch</t>
  </si>
  <si>
    <t>Whittington</t>
  </si>
  <si>
    <t>Uni Of North Staffordshire</t>
  </si>
  <si>
    <t>Uni Southampton</t>
  </si>
  <si>
    <t>West Middlesex Uni</t>
  </si>
  <si>
    <t>Area Team</t>
  </si>
  <si>
    <t>ONS Code</t>
  </si>
  <si>
    <t>01C</t>
  </si>
  <si>
    <t>NHS Eastern Cheshire CCG</t>
  </si>
  <si>
    <t>Q44</t>
  </si>
  <si>
    <t>Cheshire, Warrington and Wirral Area Team</t>
  </si>
  <si>
    <t>E38000056</t>
  </si>
  <si>
    <t>01R</t>
  </si>
  <si>
    <t>NHS South Cheshire CCG</t>
  </si>
  <si>
    <t>E38000151</t>
  </si>
  <si>
    <t>02D</t>
  </si>
  <si>
    <t>NHS Vale Royal CCG</t>
  </si>
  <si>
    <t>E38000189</t>
  </si>
  <si>
    <t>02E</t>
  </si>
  <si>
    <t>NHS Warrington CCG</t>
  </si>
  <si>
    <t>E38000194</t>
  </si>
  <si>
    <t>02F</t>
  </si>
  <si>
    <t>NHS West Cheshire CCG</t>
  </si>
  <si>
    <t>E38000196</t>
  </si>
  <si>
    <t>12F</t>
  </si>
  <si>
    <t>NHS Wirral CCG</t>
  </si>
  <si>
    <t>E38000208</t>
  </si>
  <si>
    <t>00C</t>
  </si>
  <si>
    <t>NHS Darlington CCG</t>
  </si>
  <si>
    <t>Q45</t>
  </si>
  <si>
    <t>Durham, Darlington and Tees Area Team</t>
  </si>
  <si>
    <t>E38000042</t>
  </si>
  <si>
    <t>00D</t>
  </si>
  <si>
    <t>NHS Durham Dales, Easington and Sedgefield CCG</t>
  </si>
  <si>
    <t>E38000047</t>
  </si>
  <si>
    <t>00K</t>
  </si>
  <si>
    <t>NHS Hartlepool and Stockton-On-Tees CCG</t>
  </si>
  <si>
    <t>E38000075</t>
  </si>
  <si>
    <t>00J</t>
  </si>
  <si>
    <t>NHS North Durham CCG</t>
  </si>
  <si>
    <t>E38000116</t>
  </si>
  <si>
    <t>00M</t>
  </si>
  <si>
    <t>NHS South Tees CCG</t>
  </si>
  <si>
    <t>E38000162</t>
  </si>
  <si>
    <t>00T</t>
  </si>
  <si>
    <t>NHS Bolton CCG</t>
  </si>
  <si>
    <t>Q46</t>
  </si>
  <si>
    <t>Greater Manchester Area Team</t>
  </si>
  <si>
    <t>E38000016</t>
  </si>
  <si>
    <t>00V</t>
  </si>
  <si>
    <t>NHS Bury CCG</t>
  </si>
  <si>
    <t>E38000024</t>
  </si>
  <si>
    <t>00W</t>
  </si>
  <si>
    <t>NHS Central Manchester CCG</t>
  </si>
  <si>
    <t>E38000032</t>
  </si>
  <si>
    <t>01D</t>
  </si>
  <si>
    <t>NHS Heywood, Middleton and Rochdale CCG</t>
  </si>
  <si>
    <t>E38000080</t>
  </si>
  <si>
    <t>01M</t>
  </si>
  <si>
    <t>NHS North Manchester CCG</t>
  </si>
  <si>
    <t>E38000123</t>
  </si>
  <si>
    <t>00Y</t>
  </si>
  <si>
    <t>NHS Oldham CCG</t>
  </si>
  <si>
    <t>E38000135</t>
  </si>
  <si>
    <t>01G</t>
  </si>
  <si>
    <t>NHS Salford CCG</t>
  </si>
  <si>
    <t>E38000143</t>
  </si>
  <si>
    <t>01N</t>
  </si>
  <si>
    <t>NHS South Manchester CCG</t>
  </si>
  <si>
    <t>E38000158</t>
  </si>
  <si>
    <t>01W</t>
  </si>
  <si>
    <t>NHS Stockport CCG</t>
  </si>
  <si>
    <t>E38000174</t>
  </si>
  <si>
    <t>01Y</t>
  </si>
  <si>
    <t>NHS Tameside and Glossop CCG</t>
  </si>
  <si>
    <t>E38000182</t>
  </si>
  <si>
    <t>02A</t>
  </si>
  <si>
    <t>NHS Trafford CCG</t>
  </si>
  <si>
    <t>E38000187</t>
  </si>
  <si>
    <t>02H</t>
  </si>
  <si>
    <t>NHS Wigan Borough CCG</t>
  </si>
  <si>
    <t>E38000205</t>
  </si>
  <si>
    <t>00Q</t>
  </si>
  <si>
    <t>NHS Blackburn With Darwen CCG</t>
  </si>
  <si>
    <t>Q47</t>
  </si>
  <si>
    <t>Lancashire Area Team</t>
  </si>
  <si>
    <t>E38000014</t>
  </si>
  <si>
    <t>00R</t>
  </si>
  <si>
    <t>NHS Blackpool CCG</t>
  </si>
  <si>
    <t>E38000015</t>
  </si>
  <si>
    <t>00X</t>
  </si>
  <si>
    <t>NHS Chorley and South Ribble CCG</t>
  </si>
  <si>
    <t>E38000034</t>
  </si>
  <si>
    <t>01A</t>
  </si>
  <si>
    <t>NHS East Lancashire CCG</t>
  </si>
  <si>
    <t>E38000050</t>
  </si>
  <si>
    <t>02M</t>
  </si>
  <si>
    <t>NHS Fylde &amp; Wyre CCG</t>
  </si>
  <si>
    <t>E38000060</t>
  </si>
  <si>
    <t>01E</t>
  </si>
  <si>
    <t>NHS Greater Preston CCG</t>
  </si>
  <si>
    <t>E38000065</t>
  </si>
  <si>
    <t>01K</t>
  </si>
  <si>
    <t>NHS Lancashire North CCG</t>
  </si>
  <si>
    <t>E38000093</t>
  </si>
  <si>
    <t>02G</t>
  </si>
  <si>
    <t>NHS West Lancashire CCG</t>
  </si>
  <si>
    <t>E38000200</t>
  </si>
  <si>
    <t>01F</t>
  </si>
  <si>
    <t>NHS Halton CCG</t>
  </si>
  <si>
    <t>Q48</t>
  </si>
  <si>
    <t>Merseyside Area Team</t>
  </si>
  <si>
    <t>E38000068</t>
  </si>
  <si>
    <t>01J</t>
  </si>
  <si>
    <t>NHS Knowsley CCG</t>
  </si>
  <si>
    <t>E38000091</t>
  </si>
  <si>
    <t>99A</t>
  </si>
  <si>
    <t>NHS Liverpool CCG</t>
  </si>
  <si>
    <t>E38000101</t>
  </si>
  <si>
    <t>01T</t>
  </si>
  <si>
    <t>NHS South Sefton CCG</t>
  </si>
  <si>
    <t>E38000161</t>
  </si>
  <si>
    <t>01V</t>
  </si>
  <si>
    <t>NHS Southport and Formby CCG</t>
  </si>
  <si>
    <t>E38000170</t>
  </si>
  <si>
    <t>01X</t>
  </si>
  <si>
    <t>NHS St Helens CCG</t>
  </si>
  <si>
    <t>E38000172</t>
  </si>
  <si>
    <t>01H</t>
  </si>
  <si>
    <t>NHS Cumbria CCG</t>
  </si>
  <si>
    <t>Q49</t>
  </si>
  <si>
    <t>Cumbria, Northumberland, Tyne and Wear Area Team</t>
  </si>
  <si>
    <t>E38000041</t>
  </si>
  <si>
    <t>00F</t>
  </si>
  <si>
    <t>NHS Gateshead CCG</t>
  </si>
  <si>
    <t>E38000061</t>
  </si>
  <si>
    <t>00G</t>
  </si>
  <si>
    <t>NHS Newcastle North and East CCG</t>
  </si>
  <si>
    <t>E38000111</t>
  </si>
  <si>
    <t>00H</t>
  </si>
  <si>
    <t>NHS Newcastle West CCG</t>
  </si>
  <si>
    <t>E38000112</t>
  </si>
  <si>
    <t>99C</t>
  </si>
  <si>
    <t>NHS North Tyneside CCG</t>
  </si>
  <si>
    <t>E38000127</t>
  </si>
  <si>
    <t>00L</t>
  </si>
  <si>
    <t>NHS Northumberland CCG</t>
  </si>
  <si>
    <t>E38000130</t>
  </si>
  <si>
    <t>00N</t>
  </si>
  <si>
    <t>NHS South Tyneside CCG</t>
  </si>
  <si>
    <t>E38000163</t>
  </si>
  <si>
    <t>00P</t>
  </si>
  <si>
    <t>NHS Sunderland CCG</t>
  </si>
  <si>
    <t>E38000176</t>
  </si>
  <si>
    <t>02Y</t>
  </si>
  <si>
    <t>NHS East Riding Of Yorkshire CCG</t>
  </si>
  <si>
    <t>Q50</t>
  </si>
  <si>
    <t>North Yorkshire and Humber Area Team</t>
  </si>
  <si>
    <t>E38000052</t>
  </si>
  <si>
    <t>03D</t>
  </si>
  <si>
    <t>NHS Hambleton, Richmondshire and Whitby CCG</t>
  </si>
  <si>
    <t>E38000069</t>
  </si>
  <si>
    <t>03E</t>
  </si>
  <si>
    <t>NHS Harrogate and Rural District CCG</t>
  </si>
  <si>
    <t>E38000073</t>
  </si>
  <si>
    <t>03F</t>
  </si>
  <si>
    <t>NHS Hull CCG</t>
  </si>
  <si>
    <t>E38000085</t>
  </si>
  <si>
    <t>03H</t>
  </si>
  <si>
    <t>NHS North East Lincolnshire CCG</t>
  </si>
  <si>
    <t>E38000119</t>
  </si>
  <si>
    <t>03K</t>
  </si>
  <si>
    <t>NHS North Lincolnshire CCG</t>
  </si>
  <si>
    <t>E38000122</t>
  </si>
  <si>
    <t>03M</t>
  </si>
  <si>
    <t>NHS Scarborough and Ryedale CCG</t>
  </si>
  <si>
    <t>E38000145</t>
  </si>
  <si>
    <t>03Q</t>
  </si>
  <si>
    <t>NHS Vale Of York CCG</t>
  </si>
  <si>
    <t>E38000188</t>
  </si>
  <si>
    <t>02P</t>
  </si>
  <si>
    <t>NHS Barnsley CCG</t>
  </si>
  <si>
    <t>Q51</t>
  </si>
  <si>
    <t>South Yorkshire and Bassetlaw Area Team</t>
  </si>
  <si>
    <t>E38000006</t>
  </si>
  <si>
    <t>02Q</t>
  </si>
  <si>
    <t>NHS Bassetlaw CCG</t>
  </si>
  <si>
    <t>E38000008</t>
  </si>
  <si>
    <t>02X</t>
  </si>
  <si>
    <t>NHS Doncaster CCG</t>
  </si>
  <si>
    <t>E38000044</t>
  </si>
  <si>
    <t>03L</t>
  </si>
  <si>
    <t>NHS Rotherham CCG</t>
  </si>
  <si>
    <t>E38000141</t>
  </si>
  <si>
    <t>03N</t>
  </si>
  <si>
    <t>NHS Sheffield CCG</t>
  </si>
  <si>
    <t>E38000146</t>
  </si>
  <si>
    <t>02N</t>
  </si>
  <si>
    <t>NHS Airedale, Wharfedale and Craven CCG</t>
  </si>
  <si>
    <t>Q52</t>
  </si>
  <si>
    <t>West Yorkshire Area Team</t>
  </si>
  <si>
    <t>E38000001</t>
  </si>
  <si>
    <t>02W</t>
  </si>
  <si>
    <t>NHS Bradford City CCG</t>
  </si>
  <si>
    <t>E38000018</t>
  </si>
  <si>
    <t>02R</t>
  </si>
  <si>
    <t>NHS Bradford Districts CCG</t>
  </si>
  <si>
    <t>E38000019</t>
  </si>
  <si>
    <t>02T</t>
  </si>
  <si>
    <t>NHS Calderdale CCG</t>
  </si>
  <si>
    <t>E38000025</t>
  </si>
  <si>
    <t>03A</t>
  </si>
  <si>
    <t>NHS Greater Huddersfield CCG</t>
  </si>
  <si>
    <t>E38000064</t>
  </si>
  <si>
    <t>02V</t>
  </si>
  <si>
    <t>NHS Leeds North CCG</t>
  </si>
  <si>
    <t>E38000094</t>
  </si>
  <si>
    <t>03G</t>
  </si>
  <si>
    <t>NHS Leeds South and East CCG</t>
  </si>
  <si>
    <t>E38000095</t>
  </si>
  <si>
    <t>03C</t>
  </si>
  <si>
    <t>NHS Leeds West CCG</t>
  </si>
  <si>
    <t>E38000096</t>
  </si>
  <si>
    <t>03J</t>
  </si>
  <si>
    <t>NHS North Kirklees CCG</t>
  </si>
  <si>
    <t>E38000121</t>
  </si>
  <si>
    <t>03R</t>
  </si>
  <si>
    <t>NHS Wakefield CCG</t>
  </si>
  <si>
    <t>E38000190</t>
  </si>
  <si>
    <t>05A</t>
  </si>
  <si>
    <t>NHS Coventry and Rugby CCG</t>
  </si>
  <si>
    <t>Q53</t>
  </si>
  <si>
    <t>Arden, Herefordshire and Worcestershire Area Team</t>
  </si>
  <si>
    <t>E38000038</t>
  </si>
  <si>
    <t>05F</t>
  </si>
  <si>
    <t>NHS Herefordshire CCG</t>
  </si>
  <si>
    <t>E38000078</t>
  </si>
  <si>
    <t>05J</t>
  </si>
  <si>
    <t>NHS Redditch and Bromsgrove CCG</t>
  </si>
  <si>
    <t>E38000139</t>
  </si>
  <si>
    <t>05R</t>
  </si>
  <si>
    <t>NHS South Warwickshire CCG</t>
  </si>
  <si>
    <t>E38000164</t>
  </si>
  <si>
    <t>05T</t>
  </si>
  <si>
    <t>NHS South Worcestershire CCG</t>
  </si>
  <si>
    <t>E38000166</t>
  </si>
  <si>
    <t>05H</t>
  </si>
  <si>
    <t>NHS Warwickshire North CCG</t>
  </si>
  <si>
    <t>E38000195</t>
  </si>
  <si>
    <t>06D</t>
  </si>
  <si>
    <t>NHS Wyre Forest CCG</t>
  </si>
  <si>
    <t>E38000211</t>
  </si>
  <si>
    <t>13P</t>
  </si>
  <si>
    <t>NHS Birmingham Crosscity CCG</t>
  </si>
  <si>
    <t>Q54</t>
  </si>
  <si>
    <t>Birmingham and The Black Country Area Team</t>
  </si>
  <si>
    <t>E38000012</t>
  </si>
  <si>
    <t>04X</t>
  </si>
  <si>
    <t>NHS Birmingham South and Central CCG</t>
  </si>
  <si>
    <t>E38000013</t>
  </si>
  <si>
    <t>05C</t>
  </si>
  <si>
    <t>NHS Dudley CCG</t>
  </si>
  <si>
    <t>E38000046</t>
  </si>
  <si>
    <t>05L</t>
  </si>
  <si>
    <t>NHS Sandwell and West Birmingham CCG</t>
  </si>
  <si>
    <t>E38000144</t>
  </si>
  <si>
    <t>05P</t>
  </si>
  <si>
    <t>NHS Solihull CCG</t>
  </si>
  <si>
    <t>E38000149</t>
  </si>
  <si>
    <t>05Y</t>
  </si>
  <si>
    <t>NHS Walsall CCG</t>
  </si>
  <si>
    <t>E38000191</t>
  </si>
  <si>
    <t>06A</t>
  </si>
  <si>
    <t>NHS Wolverhampton CCG</t>
  </si>
  <si>
    <t>E38000210</t>
  </si>
  <si>
    <t>03X</t>
  </si>
  <si>
    <t>NHS Erewash CCG</t>
  </si>
  <si>
    <t>Q55</t>
  </si>
  <si>
    <t>Derbyshire and Nottinghamshire Area Team</t>
  </si>
  <si>
    <t>E38000058</t>
  </si>
  <si>
    <t>03Y</t>
  </si>
  <si>
    <t>NHS Hardwick CCG</t>
  </si>
  <si>
    <t>E38000071</t>
  </si>
  <si>
    <t>04E</t>
  </si>
  <si>
    <t>NHS Mansfield and Ashfield CCG</t>
  </si>
  <si>
    <t>E38000103</t>
  </si>
  <si>
    <t>04H</t>
  </si>
  <si>
    <t>NHS Newark &amp; Sherwood CCG</t>
  </si>
  <si>
    <t>E38000109</t>
  </si>
  <si>
    <t>04J</t>
  </si>
  <si>
    <t>NHS North Derbyshire CCG</t>
  </si>
  <si>
    <t>E38000115</t>
  </si>
  <si>
    <t>04K</t>
  </si>
  <si>
    <t>NHS Nottingham City CCG</t>
  </si>
  <si>
    <t>E38000132</t>
  </si>
  <si>
    <t>04L</t>
  </si>
  <si>
    <t>NHS Nottingham North and East CCG</t>
  </si>
  <si>
    <t>E38000133</t>
  </si>
  <si>
    <t>04M</t>
  </si>
  <si>
    <t>NHS Nottingham West CCG</t>
  </si>
  <si>
    <t>E38000134</t>
  </si>
  <si>
    <t>04N</t>
  </si>
  <si>
    <t>NHS Rushcliffe CCG</t>
  </si>
  <si>
    <t>E38000142</t>
  </si>
  <si>
    <t>04R</t>
  </si>
  <si>
    <t>NHS Southern Derbyshire CCG</t>
  </si>
  <si>
    <t>E38000169</t>
  </si>
  <si>
    <t>06H</t>
  </si>
  <si>
    <t>NHS Cambridgeshire and Peterborough CCG</t>
  </si>
  <si>
    <t>Q56</t>
  </si>
  <si>
    <t>East Anglia Area Team</t>
  </si>
  <si>
    <t>E38000026</t>
  </si>
  <si>
    <t>06M</t>
  </si>
  <si>
    <t>NHS Great Yarmouth and Waveney CCG</t>
  </si>
  <si>
    <t>E38000063</t>
  </si>
  <si>
    <t>06L</t>
  </si>
  <si>
    <t>NHS Ipswich and East Suffolk CCG</t>
  </si>
  <si>
    <t>E38000086</t>
  </si>
  <si>
    <t>06V</t>
  </si>
  <si>
    <t>NHS North Norfolk CCG</t>
  </si>
  <si>
    <t>E38000124</t>
  </si>
  <si>
    <t>06W</t>
  </si>
  <si>
    <t>NHS Norwich CCG</t>
  </si>
  <si>
    <t>E38000131</t>
  </si>
  <si>
    <t>06Y</t>
  </si>
  <si>
    <t>NHS South Norfolk CCG</t>
  </si>
  <si>
    <t>E38000159</t>
  </si>
  <si>
    <t>07J</t>
  </si>
  <si>
    <t>NHS West Norfolk CCG</t>
  </si>
  <si>
    <t>E38000203</t>
  </si>
  <si>
    <t>07K</t>
  </si>
  <si>
    <t>NHS West Suffolk CCG</t>
  </si>
  <si>
    <t>E38000204</t>
  </si>
  <si>
    <t>99E</t>
  </si>
  <si>
    <t>NHS Basildon and Brentwood CCG</t>
  </si>
  <si>
    <t>Q57</t>
  </si>
  <si>
    <t>Essex Area Team</t>
  </si>
  <si>
    <t>E38000007</t>
  </si>
  <si>
    <t>99F</t>
  </si>
  <si>
    <t>NHS Castle Point and Rochford CCG</t>
  </si>
  <si>
    <t>E38000030</t>
  </si>
  <si>
    <t>06Q</t>
  </si>
  <si>
    <t>NHS Mid Essex CCG</t>
  </si>
  <si>
    <t>E38000106</t>
  </si>
  <si>
    <t>06T</t>
  </si>
  <si>
    <t>NHS North East Essex CCG</t>
  </si>
  <si>
    <t>E38000117</t>
  </si>
  <si>
    <t>99G</t>
  </si>
  <si>
    <t>NHS Southend CCG</t>
  </si>
  <si>
    <t>E38000168</t>
  </si>
  <si>
    <t>07G</t>
  </si>
  <si>
    <t>NHS Thurrock CCG</t>
  </si>
  <si>
    <t>E38000185</t>
  </si>
  <si>
    <t>07H</t>
  </si>
  <si>
    <t>NHS West Essex CCG</t>
  </si>
  <si>
    <t>E38000197</t>
  </si>
  <si>
    <t>06F</t>
  </si>
  <si>
    <t>NHS Bedfordshire CCG</t>
  </si>
  <si>
    <t>Q58</t>
  </si>
  <si>
    <t>Hertfordshire and The South Midlands Area Team</t>
  </si>
  <si>
    <t>E38000010</t>
  </si>
  <si>
    <t>03V</t>
  </si>
  <si>
    <t>NHS Corby CCG</t>
  </si>
  <si>
    <t>E38000037</t>
  </si>
  <si>
    <t>06K</t>
  </si>
  <si>
    <t>NHS East and North Hertfordshire CCG</t>
  </si>
  <si>
    <t>E38000049</t>
  </si>
  <si>
    <t>06N</t>
  </si>
  <si>
    <t>NHS Herts Valleys CCG</t>
  </si>
  <si>
    <t>E38000079</t>
  </si>
  <si>
    <t>06P</t>
  </si>
  <si>
    <t>NHS Luton CCG</t>
  </si>
  <si>
    <t>E38000102</t>
  </si>
  <si>
    <t>04F</t>
  </si>
  <si>
    <t>NHS Milton Keynes CCG</t>
  </si>
  <si>
    <t>E38000107</t>
  </si>
  <si>
    <t>04G</t>
  </si>
  <si>
    <t>NHS Nene CCG</t>
  </si>
  <si>
    <t>E38000108</t>
  </si>
  <si>
    <t>03W</t>
  </si>
  <si>
    <t>NHS East Leicestershire and Rutland CCG</t>
  </si>
  <si>
    <t>Q59</t>
  </si>
  <si>
    <t>Leicestershire and Lincolnshire Area Team</t>
  </si>
  <si>
    <t>E38000051</t>
  </si>
  <si>
    <t>04C</t>
  </si>
  <si>
    <t>NHS Leicester City CCG</t>
  </si>
  <si>
    <t>E38000097</t>
  </si>
  <si>
    <t>03T</t>
  </si>
  <si>
    <t>NHS Lincolnshire East CCG</t>
  </si>
  <si>
    <t>E38000099</t>
  </si>
  <si>
    <t>04D</t>
  </si>
  <si>
    <t>NHS Lincolnshire West CCG</t>
  </si>
  <si>
    <t>E38000100</t>
  </si>
  <si>
    <t>99D</t>
  </si>
  <si>
    <t>NHS South Lincolnshire CCG</t>
  </si>
  <si>
    <t>E38000157</t>
  </si>
  <si>
    <t>04Q</t>
  </si>
  <si>
    <t>NHS South West Lincolnshire CCG</t>
  </si>
  <si>
    <t>E38000165</t>
  </si>
  <si>
    <t>04V</t>
  </si>
  <si>
    <t>NHS West Leicestershire CCG</t>
  </si>
  <si>
    <t>E38000201</t>
  </si>
  <si>
    <t>04Y</t>
  </si>
  <si>
    <t>NHS Cannock Chase CCG</t>
  </si>
  <si>
    <t>Q60</t>
  </si>
  <si>
    <t>Shropshire and Staffordshire Area Team</t>
  </si>
  <si>
    <t>E38000028</t>
  </si>
  <si>
    <t>05D</t>
  </si>
  <si>
    <t>NHS East Staffordshire CCG</t>
  </si>
  <si>
    <t>E38000053</t>
  </si>
  <si>
    <t>05G</t>
  </si>
  <si>
    <t>NHS North Staffordshire CCG</t>
  </si>
  <si>
    <t>E38000126</t>
  </si>
  <si>
    <t>05N</t>
  </si>
  <si>
    <t>NHS Shropshire CCG</t>
  </si>
  <si>
    <t>E38000147</t>
  </si>
  <si>
    <t>05Q</t>
  </si>
  <si>
    <t>NHS South East Staffordshire and Seisdon Peninsula CCG</t>
  </si>
  <si>
    <t>E38000153</t>
  </si>
  <si>
    <t>05V</t>
  </si>
  <si>
    <t>NHS Stafford and Surrounds CCG</t>
  </si>
  <si>
    <t>E38000173</t>
  </si>
  <si>
    <t>05W</t>
  </si>
  <si>
    <t>NHS Stoke On Trent CCG</t>
  </si>
  <si>
    <t>E38000175</t>
  </si>
  <si>
    <t>05X</t>
  </si>
  <si>
    <t>NHS Telford and Wrekin CCG</t>
  </si>
  <si>
    <t>E38000183</t>
  </si>
  <si>
    <t>11E</t>
  </si>
  <si>
    <t>NHS Bath and North East Somerset CCG</t>
  </si>
  <si>
    <t>Q64</t>
  </si>
  <si>
    <t>Bath, Gloucestershire, Swindon and Wiltshire Area Team</t>
  </si>
  <si>
    <t>E38000009</t>
  </si>
  <si>
    <t>11M</t>
  </si>
  <si>
    <t>NHS Gloucestershire CCG</t>
  </si>
  <si>
    <t>E38000062</t>
  </si>
  <si>
    <t>12D</t>
  </si>
  <si>
    <t>NHS Swindon CCG</t>
  </si>
  <si>
    <t>E38000181</t>
  </si>
  <si>
    <t>99N</t>
  </si>
  <si>
    <t>NHS Wiltshire CCG</t>
  </si>
  <si>
    <t>E38000206</t>
  </si>
  <si>
    <t>11H</t>
  </si>
  <si>
    <t>NHS Bristol CCG</t>
  </si>
  <si>
    <t>Q65</t>
  </si>
  <si>
    <t>Bristol, North Somerset, Somerset and South Gloucestershire Area Team</t>
  </si>
  <si>
    <t>E38000022</t>
  </si>
  <si>
    <t>11T</t>
  </si>
  <si>
    <t>NHS North Somerset CCG</t>
  </si>
  <si>
    <t>E38000125</t>
  </si>
  <si>
    <t>11X</t>
  </si>
  <si>
    <t>NHS Somerset CCG</t>
  </si>
  <si>
    <t>E38000150</t>
  </si>
  <si>
    <t>12A</t>
  </si>
  <si>
    <t>NHS South Gloucestershire CCG</t>
  </si>
  <si>
    <t>E38000155</t>
  </si>
  <si>
    <t>11N</t>
  </si>
  <si>
    <t>NHS Kernow CCG</t>
  </si>
  <si>
    <t>Q66</t>
  </si>
  <si>
    <t>Devon, Cornwall and Isles Of Scilly Area Team</t>
  </si>
  <si>
    <t>E38000089</t>
  </si>
  <si>
    <t>99P</t>
  </si>
  <si>
    <t>NHS Northern, Eastern and Western Devon CCG</t>
  </si>
  <si>
    <t>E38000129</t>
  </si>
  <si>
    <t>99Q</t>
  </si>
  <si>
    <t>NHS South Devon and Torbay CCG</t>
  </si>
  <si>
    <t>E38000152</t>
  </si>
  <si>
    <t>09C</t>
  </si>
  <si>
    <t>NHS Ashford CCG</t>
  </si>
  <si>
    <t>Q67</t>
  </si>
  <si>
    <t>Kent and Medway Area Team</t>
  </si>
  <si>
    <t>E38000002</t>
  </si>
  <si>
    <t>09E</t>
  </si>
  <si>
    <t>NHS Canterbury and Coastal CCG</t>
  </si>
  <si>
    <t>E38000029</t>
  </si>
  <si>
    <t>09J</t>
  </si>
  <si>
    <t>NHS Dartford, Gravesham and Swanley CCG</t>
  </si>
  <si>
    <t>E38000043</t>
  </si>
  <si>
    <t>09W</t>
  </si>
  <si>
    <t>NHS Medway CCG</t>
  </si>
  <si>
    <t>E38000104</t>
  </si>
  <si>
    <t>10A</t>
  </si>
  <si>
    <t>NHS South Kent Coast CCG</t>
  </si>
  <si>
    <t>E38000156</t>
  </si>
  <si>
    <t>10D</t>
  </si>
  <si>
    <t>NHS Swale CCG</t>
  </si>
  <si>
    <t>E38000180</t>
  </si>
  <si>
    <t>10E</t>
  </si>
  <si>
    <t>NHS Thanet CCG</t>
  </si>
  <si>
    <t>E38000184</t>
  </si>
  <si>
    <t>99J</t>
  </si>
  <si>
    <t>NHS West Kent CCG</t>
  </si>
  <si>
    <t>E38000199</t>
  </si>
  <si>
    <t>09D</t>
  </si>
  <si>
    <t>NHS Brighton and Hove CCG</t>
  </si>
  <si>
    <t>Q68</t>
  </si>
  <si>
    <t>Surrey and Sussex Area Team</t>
  </si>
  <si>
    <t>E38000021</t>
  </si>
  <si>
    <t>09G</t>
  </si>
  <si>
    <t>NHS Coastal West Sussex CCG</t>
  </si>
  <si>
    <t>E38000036</t>
  </si>
  <si>
    <t>09H</t>
  </si>
  <si>
    <t>NHS Crawley CCG</t>
  </si>
  <si>
    <t>E38000039</t>
  </si>
  <si>
    <t>09L</t>
  </si>
  <si>
    <t>NHS East Surrey CCG</t>
  </si>
  <si>
    <t>E38000054</t>
  </si>
  <si>
    <t>09F</t>
  </si>
  <si>
    <t>NHS Eastbourne, Hailsham and Seaford CCG</t>
  </si>
  <si>
    <t>E38000055</t>
  </si>
  <si>
    <t>09N</t>
  </si>
  <si>
    <t>NHS Guildford and Waverley CCG</t>
  </si>
  <si>
    <t>E38000067</t>
  </si>
  <si>
    <t>09P</t>
  </si>
  <si>
    <t>NHS Hastings and Rother CCG</t>
  </si>
  <si>
    <t>E38000076</t>
  </si>
  <si>
    <t>99K</t>
  </si>
  <si>
    <t>NHS High Weald Lewes Havens CCG</t>
  </si>
  <si>
    <t>E38000081</t>
  </si>
  <si>
    <t>09X</t>
  </si>
  <si>
    <t>NHS Horsham and Mid Sussex CCG</t>
  </si>
  <si>
    <t>E38000083</t>
  </si>
  <si>
    <t>09Y</t>
  </si>
  <si>
    <t>NHS North West Surrey CCG</t>
  </si>
  <si>
    <t>E38000128</t>
  </si>
  <si>
    <t>99H</t>
  </si>
  <si>
    <t>NHS Surrey Downs CCG</t>
  </si>
  <si>
    <t>E38000177</t>
  </si>
  <si>
    <t>10C</t>
  </si>
  <si>
    <t>NHS Surrey Heath CCG</t>
  </si>
  <si>
    <t>E38000178</t>
  </si>
  <si>
    <t>10Y</t>
  </si>
  <si>
    <t>NHS Aylesbury Vale CCG</t>
  </si>
  <si>
    <t>Q69</t>
  </si>
  <si>
    <t>Thames Valley Area Team</t>
  </si>
  <si>
    <t>E38000003</t>
  </si>
  <si>
    <t>10G</t>
  </si>
  <si>
    <t>NHS Bracknell and Ascot CCG</t>
  </si>
  <si>
    <t>E38000017</t>
  </si>
  <si>
    <t>10H</t>
  </si>
  <si>
    <t>NHS Chiltern CCG</t>
  </si>
  <si>
    <t>E38000033</t>
  </si>
  <si>
    <t>10M</t>
  </si>
  <si>
    <t>NHS Newbury and District CCG</t>
  </si>
  <si>
    <t>E38000110</t>
  </si>
  <si>
    <t>10N</t>
  </si>
  <si>
    <t>NHS North &amp; West Reading CCG</t>
  </si>
  <si>
    <t>E38000114</t>
  </si>
  <si>
    <t>10Q</t>
  </si>
  <si>
    <t>NHS Oxfordshire CCG</t>
  </si>
  <si>
    <t>E38000136</t>
  </si>
  <si>
    <t>10T</t>
  </si>
  <si>
    <t>NHS Slough CCG</t>
  </si>
  <si>
    <t>E38000148</t>
  </si>
  <si>
    <t>10W</t>
  </si>
  <si>
    <t>NHS South Reading CCG</t>
  </si>
  <si>
    <t>E38000160</t>
  </si>
  <si>
    <t>11C</t>
  </si>
  <si>
    <t>NHS Windsor, Ascot and Maidenhead CCG</t>
  </si>
  <si>
    <t>E38000207</t>
  </si>
  <si>
    <t>11D</t>
  </si>
  <si>
    <t>NHS Wokingham CCG</t>
  </si>
  <si>
    <t>E38000209</t>
  </si>
  <si>
    <t>11J</t>
  </si>
  <si>
    <t>NHS Dorset CCG</t>
  </si>
  <si>
    <t>Q70</t>
  </si>
  <si>
    <t>Wessex Area Team</t>
  </si>
  <si>
    <t>E38000045</t>
  </si>
  <si>
    <t>10K</t>
  </si>
  <si>
    <t>NHS Fareham and Gosport CCG</t>
  </si>
  <si>
    <t>E38000059</t>
  </si>
  <si>
    <t>10L</t>
  </si>
  <si>
    <t>NHS Isle Of Wight CCG</t>
  </si>
  <si>
    <t>E38000087</t>
  </si>
  <si>
    <t>99M</t>
  </si>
  <si>
    <t>NHS North East Hampshire and Farnham CCG</t>
  </si>
  <si>
    <t>E38000118</t>
  </si>
  <si>
    <t>10J</t>
  </si>
  <si>
    <t>NHS North Hampshire CCG</t>
  </si>
  <si>
    <t>E38000120</t>
  </si>
  <si>
    <t>10R</t>
  </si>
  <si>
    <t>NHS Portsmouth CCG</t>
  </si>
  <si>
    <t>E38000137</t>
  </si>
  <si>
    <t>10V</t>
  </si>
  <si>
    <t>NHS South Eastern Hampshire CCG</t>
  </si>
  <si>
    <t>E38000154</t>
  </si>
  <si>
    <t>10X</t>
  </si>
  <si>
    <t>NHS Southampton CCG</t>
  </si>
  <si>
    <t>E38000167</t>
  </si>
  <si>
    <t>11A</t>
  </si>
  <si>
    <t>NHS West Hampshire CCG</t>
  </si>
  <si>
    <t>E38000198</t>
  </si>
  <si>
    <t>07L</t>
  </si>
  <si>
    <t>NHS Barking and Dagenham CCG</t>
  </si>
  <si>
    <t>Q71</t>
  </si>
  <si>
    <t>London Area Team</t>
  </si>
  <si>
    <t>E38000004</t>
  </si>
  <si>
    <t>07M</t>
  </si>
  <si>
    <t>NHS Barnet CCG</t>
  </si>
  <si>
    <t>E38000005</t>
  </si>
  <si>
    <t>07N</t>
  </si>
  <si>
    <t>NHS Bexley CCG</t>
  </si>
  <si>
    <t>E38000011</t>
  </si>
  <si>
    <t>07P</t>
  </si>
  <si>
    <t>NHS Brent CCG</t>
  </si>
  <si>
    <t>E38000020</t>
  </si>
  <si>
    <t>07Q</t>
  </si>
  <si>
    <t>NHS Bromley CCG</t>
  </si>
  <si>
    <t>E38000023</t>
  </si>
  <si>
    <t>07R</t>
  </si>
  <si>
    <t>NHS Camden CCG</t>
  </si>
  <si>
    <t>E38000027</t>
  </si>
  <si>
    <t>09A</t>
  </si>
  <si>
    <t>NHS Central London (Westminster) CCG</t>
  </si>
  <si>
    <t>E38000031</t>
  </si>
  <si>
    <t>07T</t>
  </si>
  <si>
    <t>NHS City and Hackney CCG</t>
  </si>
  <si>
    <t>E38000035</t>
  </si>
  <si>
    <t>07V</t>
  </si>
  <si>
    <t>NHS Croydon CCG</t>
  </si>
  <si>
    <t>E38000040</t>
  </si>
  <si>
    <t>07W</t>
  </si>
  <si>
    <t>NHS Ealing CCG</t>
  </si>
  <si>
    <t>E38000048</t>
  </si>
  <si>
    <t>07X</t>
  </si>
  <si>
    <t>NHS Enfield CCG</t>
  </si>
  <si>
    <t>E38000057</t>
  </si>
  <si>
    <t>08A</t>
  </si>
  <si>
    <t>NHS Greenwich CCG</t>
  </si>
  <si>
    <t>E38000066</t>
  </si>
  <si>
    <t>08C</t>
  </si>
  <si>
    <t>NHS Hammersmith and Fulham CCG</t>
  </si>
  <si>
    <t>E38000070</t>
  </si>
  <si>
    <t>08D</t>
  </si>
  <si>
    <t>NHS Haringey CCG</t>
  </si>
  <si>
    <t>E38000072</t>
  </si>
  <si>
    <t>08E</t>
  </si>
  <si>
    <t>NHS Harrow CCG</t>
  </si>
  <si>
    <t>E38000074</t>
  </si>
  <si>
    <t>08F</t>
  </si>
  <si>
    <t>NHS Havering CCG</t>
  </si>
  <si>
    <t>E38000077</t>
  </si>
  <si>
    <t>08G</t>
  </si>
  <si>
    <t>NHS Hillingdon CCG</t>
  </si>
  <si>
    <t>E38000082</t>
  </si>
  <si>
    <t>07Y</t>
  </si>
  <si>
    <t>NHS Hounslow CCG</t>
  </si>
  <si>
    <t>E38000084</t>
  </si>
  <si>
    <t>08H</t>
  </si>
  <si>
    <t>NHS Islington CCG</t>
  </si>
  <si>
    <t>E38000088</t>
  </si>
  <si>
    <t>08J</t>
  </si>
  <si>
    <t>NHS Kingston CCG</t>
  </si>
  <si>
    <t>E38000090</t>
  </si>
  <si>
    <t>08K</t>
  </si>
  <si>
    <t>NHS Lambeth CCG</t>
  </si>
  <si>
    <t>E38000092</t>
  </si>
  <si>
    <t>08L</t>
  </si>
  <si>
    <t>NHS Lewisham CCG</t>
  </si>
  <si>
    <t>E38000098</t>
  </si>
  <si>
    <t>08R</t>
  </si>
  <si>
    <t>NHS Merton CCG</t>
  </si>
  <si>
    <t>E38000105</t>
  </si>
  <si>
    <t>08M</t>
  </si>
  <si>
    <t>NHS Newham CCG</t>
  </si>
  <si>
    <t>E38000113</t>
  </si>
  <si>
    <t>08N</t>
  </si>
  <si>
    <t>NHS Redbridge CCG</t>
  </si>
  <si>
    <t>E38000138</t>
  </si>
  <si>
    <t>08P</t>
  </si>
  <si>
    <t>NHS Richmond CCG</t>
  </si>
  <si>
    <t>E38000140</t>
  </si>
  <si>
    <t>08Q</t>
  </si>
  <si>
    <t>NHS Southwark CCG</t>
  </si>
  <si>
    <t>E38000171</t>
  </si>
  <si>
    <t>08T</t>
  </si>
  <si>
    <t>NHS Sutton CCG</t>
  </si>
  <si>
    <t>E38000179</t>
  </si>
  <si>
    <t>08V</t>
  </si>
  <si>
    <t>NHS Tower Hamlets CCG</t>
  </si>
  <si>
    <t>E38000186</t>
  </si>
  <si>
    <t>08W</t>
  </si>
  <si>
    <t>NHS Waltham Forest CCG</t>
  </si>
  <si>
    <t>E38000192</t>
  </si>
  <si>
    <t>08X</t>
  </si>
  <si>
    <t>NHS Wandsworth CCG</t>
  </si>
  <si>
    <t>E38000193</t>
  </si>
  <si>
    <t>08Y</t>
  </si>
  <si>
    <t>NHS West London CCG</t>
  </si>
  <si>
    <t>E38000202</t>
  </si>
  <si>
    <t>CCG Name</t>
  </si>
  <si>
    <t>St Helens</t>
  </si>
  <si>
    <t>N Kirklees</t>
  </si>
  <si>
    <t>Durham, Darlington And Tees Area Team</t>
  </si>
  <si>
    <t>Wakefield</t>
  </si>
  <si>
    <t>Cheshire, Warrington And Wirral Area Team</t>
  </si>
  <si>
    <t>Vale Royal</t>
  </si>
  <si>
    <t>Arden, Herefordshire And Worcestershire Area Team</t>
  </si>
  <si>
    <t>Wyre Forest</t>
  </si>
  <si>
    <t>Darlington</t>
  </si>
  <si>
    <t>South Yorkshire And Bassetlaw Area Team</t>
  </si>
  <si>
    <t>Wigan Borough</t>
  </si>
  <si>
    <t>Chorley &amp; S Ribble</t>
  </si>
  <si>
    <t>Birmingham And The Black Country Area Team</t>
  </si>
  <si>
    <t>Leeds S &amp; East</t>
  </si>
  <si>
    <t>S Cheshire</t>
  </si>
  <si>
    <t>W Cheshire</t>
  </si>
  <si>
    <t>W Lancashire</t>
  </si>
  <si>
    <t>Greater Preston</t>
  </si>
  <si>
    <t>Salford</t>
  </si>
  <si>
    <t>Hertfordshire And The South Midlands Area Team</t>
  </si>
  <si>
    <t>Luton</t>
  </si>
  <si>
    <t>Derbyshire And Nottinghamshire Area Team</t>
  </si>
  <si>
    <t>Mansfield &amp; Ashfield</t>
  </si>
  <si>
    <t>Southern Derbyshire</t>
  </si>
  <si>
    <t>Shropshire And Staffordshire Area Team</t>
  </si>
  <si>
    <t>E Staffordshire</t>
  </si>
  <si>
    <t>Warrington</t>
  </si>
  <si>
    <t>Central Manchester</t>
  </si>
  <si>
    <t>Walsall</t>
  </si>
  <si>
    <t>Airedale, Wharfedale &amp; Craven</t>
  </si>
  <si>
    <t>N Manchester</t>
  </si>
  <si>
    <t>North Yorkshire And Humber Area Team</t>
  </si>
  <si>
    <t>Scarborough &amp; Ryedale</t>
  </si>
  <si>
    <t>Leeds West</t>
  </si>
  <si>
    <t>Wolverhampton</t>
  </si>
  <si>
    <t>N Derbyshire</t>
  </si>
  <si>
    <t>Cumbria, Northumberland, Tyne And Wear Area Team</t>
  </si>
  <si>
    <t>Cumbria</t>
  </si>
  <si>
    <t>Bath, Gloucestershire, Swindon And Wiltshire Area Team</t>
  </si>
  <si>
    <t>Heywood, Middleton &amp; Rochdale</t>
  </si>
  <si>
    <t>Norwich</t>
  </si>
  <si>
    <t>N Norfolk</t>
  </si>
  <si>
    <t>S Norfolk</t>
  </si>
  <si>
    <t>Surrey And Sussex Area Team</t>
  </si>
  <si>
    <t>Guildford &amp; Waverley</t>
  </si>
  <si>
    <t>S Worcestershire</t>
  </si>
  <si>
    <t>E Lancashire</t>
  </si>
  <si>
    <t>Southport &amp; Formby</t>
  </si>
  <si>
    <t>N E Essex</t>
  </si>
  <si>
    <t>Oldham</t>
  </si>
  <si>
    <t>Corby</t>
  </si>
  <si>
    <t>Trafford</t>
  </si>
  <si>
    <t>Bury</t>
  </si>
  <si>
    <t>Bradford City</t>
  </si>
  <si>
    <t>Blackburn with Darwen</t>
  </si>
  <si>
    <t>Se Staffordshire &amp; Seisdon Peninsula</t>
  </si>
  <si>
    <t>Vale Of York</t>
  </si>
  <si>
    <t>S Manchester</t>
  </si>
  <si>
    <t>Leeds North</t>
  </si>
  <si>
    <t>Coventry &amp; Rugby</t>
  </si>
  <si>
    <t>Leicestershire And Lincolnshire Area Team</t>
  </si>
  <si>
    <t>Leicester City</t>
  </si>
  <si>
    <t>Harrogate &amp; Rural District</t>
  </si>
  <si>
    <t>N &amp; W Reading</t>
  </si>
  <si>
    <t>City &amp; Hackney</t>
  </si>
  <si>
    <t>Nene</t>
  </si>
  <si>
    <t>Solihull</t>
  </si>
  <si>
    <t>S Reading</t>
  </si>
  <si>
    <t>Oxfordshire</t>
  </si>
  <si>
    <t>Brighton &amp; Hove</t>
  </si>
  <si>
    <t>Hambleton, Richmondshire &amp; Whitby</t>
  </si>
  <si>
    <t>S Lincolnshire</t>
  </si>
  <si>
    <t>Coastal W Sussex</t>
  </si>
  <si>
    <t>Bristol, North Somerset, Somerset And South Gloucestershire Area Team</t>
  </si>
  <si>
    <t>N Somerset</t>
  </si>
  <si>
    <t>N E Hampshire &amp; Farnham</t>
  </si>
  <si>
    <t>Bristol</t>
  </si>
  <si>
    <t>Crawley</t>
  </si>
  <si>
    <t>Warwickshire North</t>
  </si>
  <si>
    <t>Sutton</t>
  </si>
  <si>
    <t>S Gloucestershire</t>
  </si>
  <si>
    <t>Kent And Medway Area Team</t>
  </si>
  <si>
    <t>Ashford</t>
  </si>
  <si>
    <t>Devon, Cornwall And Isles Of Scilly Area Team</t>
  </si>
  <si>
    <t>Kernow</t>
  </si>
  <si>
    <t>S Kent Coast</t>
  </si>
  <si>
    <t>Thanet</t>
  </si>
  <si>
    <t>Slough</t>
  </si>
  <si>
    <t>Redditch &amp; Bromsgrove</t>
  </si>
  <si>
    <t>Lancashire North</t>
  </si>
  <si>
    <t>Eastbourne, Hailsham &amp; Seaford</t>
  </si>
  <si>
    <t>Birmingham Crosscity</t>
  </si>
  <si>
    <t>Sandwell &amp; W Birmingham</t>
  </si>
  <si>
    <t>Canterbury &amp; Coastal</t>
  </si>
  <si>
    <t>Barking &amp; Dagenham</t>
  </si>
  <si>
    <t>Greenwich</t>
  </si>
  <si>
    <t>Nottingham City</t>
  </si>
  <si>
    <t>Thurrock</t>
  </si>
  <si>
    <t>E Surrey</t>
  </si>
  <si>
    <t>Swale</t>
  </si>
  <si>
    <t>Bexley</t>
  </si>
  <si>
    <t>Birmingham S &amp; Central</t>
  </si>
  <si>
    <t>Dartford, Gravesham &amp; Swanley</t>
  </si>
  <si>
    <t>S Eastern Hampshire</t>
  </si>
  <si>
    <t>Swindon</t>
  </si>
  <si>
    <t>Southend</t>
  </si>
  <si>
    <t>Castle Point &amp; Rochford</t>
  </si>
  <si>
    <t>Fareham &amp; Gosport</t>
  </si>
  <si>
    <t>Hastings &amp; Rother</t>
  </si>
  <si>
    <t>Merton</t>
  </si>
  <si>
    <t>Southampton</t>
  </si>
  <si>
    <t>N Durham</t>
  </si>
  <si>
    <t>Herefordshire</t>
  </si>
  <si>
    <t>Lincolnshire West</t>
  </si>
  <si>
    <t>Wokingham</t>
  </si>
  <si>
    <t>W Kent</t>
  </si>
  <si>
    <t>Surrey Downs</t>
  </si>
  <si>
    <t>Bracknell &amp; Ascot</t>
  </si>
  <si>
    <t>Surrey Heath</t>
  </si>
  <si>
    <t>E Leicestershire &amp; Rutland</t>
  </si>
  <si>
    <t>Tameside &amp; Glossop</t>
  </si>
  <si>
    <t>W Leicestershire</t>
  </si>
  <si>
    <t>Great Yarmouth &amp; Waveney</t>
  </si>
  <si>
    <t>S W Lincolnshire</t>
  </si>
  <si>
    <t>Halton</t>
  </si>
  <si>
    <t>High Weald Lewes Havens</t>
  </si>
  <si>
    <t>Northern, Eastern &amp; Western Devon</t>
  </si>
  <si>
    <t>Herts Valleys</t>
  </si>
  <si>
    <t>Horsham &amp; Mid Sussex</t>
  </si>
  <si>
    <t>Bradford Districts</t>
  </si>
  <si>
    <t>Wirral</t>
  </si>
  <si>
    <t>Lincolnshire East</t>
  </si>
  <si>
    <t>Newark &amp; Sherwood</t>
  </si>
  <si>
    <t>Hardwick</t>
  </si>
  <si>
    <t>Durham Dales, Easington &amp; Sedgefield</t>
  </si>
  <si>
    <t>Northumberland</t>
  </si>
  <si>
    <t>Haringey</t>
  </si>
  <si>
    <t>Knowsley</t>
  </si>
  <si>
    <t>Central London (Westminster)</t>
  </si>
  <si>
    <t>Cannock Chase</t>
  </si>
  <si>
    <t>Cambridgeshire &amp; Peterborough</t>
  </si>
  <si>
    <t>Brent</t>
  </si>
  <si>
    <t>Richmond</t>
  </si>
  <si>
    <t>W London</t>
  </si>
  <si>
    <t>Hammersmith &amp; Fulham</t>
  </si>
  <si>
    <t>Newbury &amp; District</t>
  </si>
  <si>
    <t>Erewash</t>
  </si>
  <si>
    <t>Dorset</t>
  </si>
  <si>
    <t>S Sefton</t>
  </si>
  <si>
    <t>Wiltshire</t>
  </si>
  <si>
    <t>N Tyneside</t>
  </si>
  <si>
    <t>Somerset</t>
  </si>
  <si>
    <t>Bedfordshire</t>
  </si>
  <si>
    <t>Basildon &amp; Brentwood</t>
  </si>
  <si>
    <t>Eastern Cheshire</t>
  </si>
  <si>
    <t>E Riding of Yorkshire</t>
  </si>
  <si>
    <t>Windsor, Ascot &amp; Maidenhead</t>
  </si>
  <si>
    <t>Hartlepool &amp; Stockton-On-Tees</t>
  </si>
  <si>
    <t>N W Surrey</t>
  </si>
  <si>
    <t>Aylesbury Vale</t>
  </si>
  <si>
    <t>Bath &amp; N E Somerset</t>
  </si>
  <si>
    <t>Fylde &amp; Wyre</t>
  </si>
  <si>
    <t>Ipswich &amp; E Suffolk</t>
  </si>
  <si>
    <t>Sunderland</t>
  </si>
  <si>
    <t>S Devon &amp; Torbay</t>
  </si>
  <si>
    <t>W Norfolk</t>
  </si>
  <si>
    <t>Chiltern</t>
  </si>
  <si>
    <t>W Hampshire</t>
  </si>
  <si>
    <t>N Hampshire</t>
  </si>
  <si>
    <t>Stafford &amp; Surrounds</t>
  </si>
  <si>
    <t>Greater Huddersfield</t>
  </si>
  <si>
    <t>Liverpool</t>
  </si>
  <si>
    <t>W Essex</t>
  </si>
  <si>
    <t>Shropshire</t>
  </si>
  <si>
    <t>Nottingham N &amp; East</t>
  </si>
  <si>
    <t>E &amp; N Hertfordshire</t>
  </si>
  <si>
    <t>Rushcliffe</t>
  </si>
  <si>
    <t>Nottingham West</t>
  </si>
  <si>
    <t>Calderdale</t>
  </si>
  <si>
    <t>N Staffordshire</t>
  </si>
  <si>
    <t>N Lincolnshire</t>
  </si>
  <si>
    <t>Stoke On Trent</t>
  </si>
  <si>
    <t>Newcastle West</t>
  </si>
  <si>
    <t>Telford &amp; Wrekin</t>
  </si>
  <si>
    <t>Newcastle N &amp; E</t>
  </si>
  <si>
    <t>Doncaster</t>
  </si>
  <si>
    <t>Bassetlaw</t>
  </si>
  <si>
    <t>N E Lincolnshire</t>
  </si>
  <si>
    <t>Hull</t>
  </si>
  <si>
    <t>No. of infants due a 6–8 week check (1)</t>
  </si>
  <si>
    <t>Infants totally or partially breastfed (2)</t>
  </si>
  <si>
    <t>Infants totally breastfed (2)</t>
  </si>
  <si>
    <t>Infants partially breastfed (2)</t>
  </si>
  <si>
    <t>Infants not at all breastfed (2)</t>
  </si>
  <si>
    <t>Infants whose breastfeeding status was not known (3)</t>
  </si>
  <si>
    <t>1. Red cells mean that no. of infants due for a 6–8  week checks does not meet validation criteria (see definitions sheet for details).</t>
  </si>
  <si>
    <t>2. Blank cells mean that data does not meet validation criteria (see definitions sheet for details).</t>
  </si>
  <si>
    <t>3. Shaded cells mean that percentage of infants whose breastfeeding status was recorded falls short of data quality standard of 95%.</t>
  </si>
  <si>
    <t>Qtr % totally breastfed at 6-8 weeks</t>
  </si>
  <si>
    <t>Qtr % partially breastfed at 6-8 weeks</t>
  </si>
  <si>
    <t>Qtr % not at all breastfed at 6-8 weeks</t>
  </si>
  <si>
    <t>Qtr % Not Known BF 6-8 Weeks</t>
  </si>
  <si>
    <t xml:space="preserve">Qtr % BF 6-8 </t>
  </si>
  <si>
    <t>No of Live Births v Infants Compare QA Min</t>
  </si>
  <si>
    <t>No of Live Births v Infants Compare QA Max</t>
  </si>
  <si>
    <t>2013/14</t>
  </si>
  <si>
    <t>Table 1: Initiation of breastfeeding, England Trend</t>
  </si>
  <si>
    <t>Table 2: Prevalence of breastfeeding at 6 to 8 weeks, England Trend</t>
  </si>
  <si>
    <t>Table 1: Initiation of breastfeeding, England Trend - Commissioner based</t>
  </si>
  <si>
    <t>Table 2: Prevalence of breastfeeding at 6 to 8 weeks, England Trend - Commissioner based</t>
  </si>
  <si>
    <t>Breastfeeding initiation definitions</t>
  </si>
  <si>
    <t>Ashford and St Peter's Hospitals NHS Foundation Trust</t>
  </si>
  <si>
    <t>Barking, Havering and Redbridge University Hospitals NHS Trust</t>
  </si>
  <si>
    <t>Barts Health NHS Trust</t>
  </si>
  <si>
    <t>Basildon and Thurrock University Hospitals NHS Foundation Trust</t>
  </si>
  <si>
    <t>Bedford Hospital NHS Trust</t>
  </si>
  <si>
    <t>Buckinghamshire Healthcare NHS Trust</t>
  </si>
  <si>
    <t>Calderdale and Huddersfield NHS Foundation Trust</t>
  </si>
  <si>
    <t>City Hospitals Sunderland NHS Foundation Trust</t>
  </si>
  <si>
    <t>Dartford and Gravesham NHS Trust</t>
  </si>
  <si>
    <t>Doncaster and Bassetlaw Hospitals NHS Foundation Trust</t>
  </si>
  <si>
    <t>East and North Hertfordshire NHS Trust</t>
  </si>
  <si>
    <t>East Cheshire NHS Trust</t>
  </si>
  <si>
    <t>East Sussex Healthcare NHS Trust</t>
  </si>
  <si>
    <t>Hampshire Hospitals NHS Foundation Trust</t>
  </si>
  <si>
    <t>Hull and East Yorkshire Hospitals NHS Trust</t>
  </si>
  <si>
    <t>Ipswich Hospital NHS Trust</t>
  </si>
  <si>
    <t>Lancashire Teaching Hospitals NHS Foundation Trust</t>
  </si>
  <si>
    <t>Medway NHS Foundation Trust</t>
  </si>
  <si>
    <t>Norfolk and Norwich University Hospitals NHS Foundation Trust</t>
  </si>
  <si>
    <t>North Tees and Hartlepool NHS Foundation Trust</t>
  </si>
  <si>
    <t>Northern Devon Healthcare NHS Trust</t>
  </si>
  <si>
    <t>Northern Lincolnshire and Goole NHS Foundation Trust</t>
  </si>
  <si>
    <t>Poole Hospital NHS Foundation Trust</t>
  </si>
  <si>
    <t>Sheffield Teaching Hospitals NHS Foundation Trust</t>
  </si>
  <si>
    <t>Shrewsbury and Telford Hospital NHS Trust</t>
  </si>
  <si>
    <t>South Devon Healthcare NHS Foundation Trust</t>
  </si>
  <si>
    <t>South London Healthcare NHS Trust</t>
  </si>
  <si>
    <t>Southend University Hospital NHS Foundation Trust</t>
  </si>
  <si>
    <t>Surrey and Sussex Healthcare NHS Trust</t>
  </si>
  <si>
    <t>Taunton and Somerset NHS Foundation Trust</t>
  </si>
  <si>
    <t>The Newcastle Upon Tyne Hospitals NHS Foundation Trust</t>
  </si>
  <si>
    <t>The Queen Elizabeth Hospital, King's Lynn, NHS Foundation Trust</t>
  </si>
  <si>
    <t>The Royal Bournemouth and Christchurch Hospitals NHS Foundation Trust</t>
  </si>
  <si>
    <t>The Whittington Hospital NHS Trust</t>
  </si>
  <si>
    <t>University Hospital Southampton NHS Foundation Trust</t>
  </si>
  <si>
    <t>West Middlesex University Hospital NHS Trust</t>
  </si>
  <si>
    <t>2013/14 OT</t>
  </si>
  <si>
    <t>Source: NHS England</t>
  </si>
  <si>
    <t>Q00</t>
  </si>
  <si>
    <t>England</t>
  </si>
  <si>
    <t>Table 3: Drop Off rate between breastfeeding initiation &amp; Prevalence of breastfeeding at 6 to 8 weeks, England Trend</t>
  </si>
  <si>
    <t>Table 4 : Initiation of breastfeeding, by NHS Trust Quarterly</t>
  </si>
  <si>
    <t>6-8 week breastfeeding definitions</t>
  </si>
  <si>
    <t>Data Quality</t>
  </si>
  <si>
    <t>2014/15 Q1</t>
  </si>
  <si>
    <t>4. Area Team and England actuals and percentages are calculated including the data from those CCGs who have failed the validation criteria.</t>
  </si>
  <si>
    <t>2013/14 Q1*</t>
  </si>
  <si>
    <t>2013/14 Q2*</t>
  </si>
  <si>
    <t>2013/14 Q3*</t>
  </si>
  <si>
    <t>2013/14 Q4*</t>
  </si>
  <si>
    <t>3. * Comparisons with OT before 2013/14 cannot be made as there was a definition change between 2012/13 and 2013/14, from 2013/14 comparison of 6-8 week prevalence against the previous quarter's BFI</t>
  </si>
  <si>
    <t>2014/15 Q2</t>
  </si>
  <si>
    <t>2014/15 Q3</t>
  </si>
  <si>
    <t>2014/15 Q4</t>
  </si>
  <si>
    <t>Check children</t>
  </si>
  <si>
    <t>Check 5%</t>
  </si>
  <si>
    <t>Check higher than bfi</t>
  </si>
  <si>
    <t>Table 3: Drop Off rate between breastfeeding initiation and Prevalence of breastfeeding at 6 to 8 weeks</t>
  </si>
  <si>
    <t>2015/16 Q1</t>
  </si>
  <si>
    <t>X24</t>
  </si>
  <si>
    <t>Military Practices</t>
  </si>
  <si>
    <t>NHS England</t>
  </si>
  <si>
    <t>12H</t>
  </si>
  <si>
    <t>Durham, Darlington &amp; Tees Commissioning Hub</t>
  </si>
  <si>
    <t>Durham, Darlington &amp; Tees</t>
  </si>
  <si>
    <t>12K</t>
  </si>
  <si>
    <t>Lancashire Commissioning Hub</t>
  </si>
  <si>
    <t>12M</t>
  </si>
  <si>
    <t>Cumbria, Northumberland, Tyne &amp; Wear Commissioning Hub</t>
  </si>
  <si>
    <t>Cumbria, Northumberland, Tyne &amp; Wear</t>
  </si>
  <si>
    <t>12Q</t>
  </si>
  <si>
    <t>West Yorkshire Commissioning Hub</t>
  </si>
  <si>
    <t>West Yorkshire</t>
  </si>
  <si>
    <t>12V</t>
  </si>
  <si>
    <t>Derbyshire &amp; Nottinghamshire Commissioning Hub</t>
  </si>
  <si>
    <t>Derbyshire &amp; Nottinghamshire</t>
  </si>
  <si>
    <t>12W</t>
  </si>
  <si>
    <t>East Anglia Commissioning Hub</t>
  </si>
  <si>
    <t>East Anglia</t>
  </si>
  <si>
    <t>13C</t>
  </si>
  <si>
    <t>Shropshire &amp; Staffordshire Commissioning Hub</t>
  </si>
  <si>
    <t>Shropshire &amp; Staffordshire</t>
  </si>
  <si>
    <t>13D</t>
  </si>
  <si>
    <t>North East London Commissioning Hub</t>
  </si>
  <si>
    <t>London</t>
  </si>
  <si>
    <t>13F</t>
  </si>
  <si>
    <t>South London Commissioning Hub</t>
  </si>
  <si>
    <t>13H</t>
  </si>
  <si>
    <t>Bristol, N Somerset, Somerset &amp; S Gloucestershire Commissioning Hub</t>
  </si>
  <si>
    <t>Bristol, N Somerset, Somerset &amp; S Gloucestershire</t>
  </si>
  <si>
    <t>13K</t>
  </si>
  <si>
    <t>Kent &amp; Medway Commissioning Hub</t>
  </si>
  <si>
    <t>Kent &amp; Medway</t>
  </si>
  <si>
    <t>13M</t>
  </si>
  <si>
    <t>Thames Valley Commissioning Hub</t>
  </si>
  <si>
    <t>Thames Valley</t>
  </si>
  <si>
    <t>13A</t>
  </si>
  <si>
    <t>13R</t>
  </si>
  <si>
    <t>Leicesterhire &amp; Lincolnshire Commissioning Hub</t>
  </si>
  <si>
    <t>London Commissioning Hub</t>
  </si>
  <si>
    <t>RD1</t>
  </si>
  <si>
    <t>Heatherwood and Wexham Park Hospitals NHS Foundation Trust*</t>
  </si>
  <si>
    <t>Barnet and Chase Farm Hospitals NHS Trust*</t>
  </si>
  <si>
    <t>Kettering General Hospital NHS Foundation Trust*</t>
  </si>
  <si>
    <t>Great Western Hospitals NHS Foundation Trust*</t>
  </si>
  <si>
    <t>* See Data Quality note for explanation</t>
  </si>
  <si>
    <t>Crown Copyright © 2015</t>
  </si>
  <si>
    <t>England Trend - Commissioner based</t>
  </si>
  <si>
    <t>Royal United Hospitals Bath NHS Foundation Trust*</t>
  </si>
  <si>
    <t>R1K</t>
  </si>
  <si>
    <t>Not at all</t>
  </si>
  <si>
    <t>Royal Free London NHS Foundation Trust*</t>
  </si>
  <si>
    <t>Frimley Health NHS Foundation Trust*</t>
  </si>
  <si>
    <t>North West London Hospitals NHS Trust*</t>
  </si>
  <si>
    <t>Ealing Hospital NHS Trust*</t>
  </si>
  <si>
    <t>London North West Healthcare NHS Trust*</t>
  </si>
  <si>
    <t>2014/15 OT</t>
  </si>
  <si>
    <t>St George's University Hospitals NHS Foundation Trust</t>
  </si>
  <si>
    <t>Derby Teaching Hospitals NHS Foundation Trust</t>
  </si>
  <si>
    <t>Coverage Target 85%*</t>
  </si>
  <si>
    <t xml:space="preserve">  Feedback was sought from the user perspective on lowering the threshold for the England figure.  </t>
  </si>
  <si>
    <t xml:space="preserve">  The change in quality standard for the validation check does not apply at the lower levels of geography.  </t>
  </si>
  <si>
    <t>The Princess Alexandra Hospital NHS Trust</t>
  </si>
  <si>
    <t>Quarter 1 2015/16</t>
  </si>
  <si>
    <t>24th September 2015</t>
  </si>
  <si>
    <t>2015/16 Q2</t>
  </si>
  <si>
    <t>2015/16 Q3</t>
  </si>
  <si>
    <t>2015/16 Q4</t>
  </si>
  <si>
    <t>Table 4 : Initiation of breastfeeding, by NHS Trust - Quarterly 2015/16</t>
  </si>
  <si>
    <t>Fig 1 : Mothers initiating breastfeeding as a percentage of maternities by NHS Trusts 2015/16 Q1</t>
  </si>
  <si>
    <t>Fig 2 : Mothers not known initiating breastfeeding as a percentage of maternities by NHS Trusts 2015/16 Q1</t>
  </si>
  <si>
    <t>Fig 3 : Mothers initiating breastfeeding as a percentage of maternities by CCGs 2015/16 Q1</t>
  </si>
  <si>
    <t>Fig 4 : Mothers not known initiating breastfeeding as a percentage of maternities by CCGs 2015/16 Q1</t>
  </si>
  <si>
    <t>Fig 5 : Infants 6-8 week breastfeeding status as a percentage of infants due 6-8 week reviews by CCGs 2015/16 Q1</t>
  </si>
  <si>
    <t>Fig 6 : Percentage Infants not known breastfeeding as a percentage of infants due 6-8 week reviews by CCGs 2015/16 Q1</t>
  </si>
  <si>
    <t>Table 5: Initiation of breastfeeding, by CCG and Area Team - Quarterly 2015/16</t>
  </si>
  <si>
    <t>Table 5 : Initiation of breastfeeding, by CCG and Area Team Quarterly</t>
  </si>
  <si>
    <t>2016/17 Q1</t>
  </si>
  <si>
    <t>Table 6 : Prevalence of breastfeeding at 6 to 8 weeks by CCG and Area Team Quarterly 2015/16 Q1</t>
  </si>
  <si>
    <t>Table 6 : Prevalence of breastfeeding at 6 to 8 weeks, 2015/16 Q1, by CCG and Area Team</t>
  </si>
  <si>
    <t>NHS North East Lincolnshire CCG*</t>
  </si>
  <si>
    <t>Cambridge University Hospitals NHS Foundation Trust</t>
  </si>
  <si>
    <t>Imperial College Healthcare NHS Trust</t>
  </si>
  <si>
    <t>Isle Of Wight NHS Trust</t>
  </si>
  <si>
    <t>King's College Hospital NHS Foundation Trust</t>
  </si>
  <si>
    <t>Lewisham and Greenwich NHS Trust</t>
  </si>
  <si>
    <t>Mid Staffordshire NHS Foundation Trust</t>
  </si>
  <si>
    <t>Sandwell and West Birmingham Hospitals NHS Trust</t>
  </si>
  <si>
    <t>South Tees Hospitals NHS Foundation Trust</t>
  </si>
  <si>
    <t>University Hospitals Of North Midlands NHS Trust</t>
  </si>
  <si>
    <t>University Hospitals Of Leicester NHS Trust</t>
  </si>
  <si>
    <t>Worcestershire Acute Hospitals NHS Trust</t>
  </si>
  <si>
    <t>NHS Barnsley CCG*</t>
  </si>
  <si>
    <t>NHS Milton Keynes CCG*</t>
  </si>
  <si>
    <t>NHS Leeds South and East CCG*</t>
  </si>
  <si>
    <t>NHS Hounslow CCG*</t>
  </si>
  <si>
    <t xml:space="preserve">* Coverage target for 2013/14 onwards has been reduced to 85% for England level figures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</si>
</sst>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000000000000%"/>
    <numFmt numFmtId="166" formatCode="[$-F800]dddd\,\ mmmm\ dd\,\ yyyy"/>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1"/>
      <name val="Arial"/>
      <family val="2"/>
    </font>
    <font>
      <sz val="12"/>
      <color theme="1"/>
      <name val="Arial"/>
      <family val="2"/>
    </font>
    <font>
      <sz val="10"/>
      <color theme="0"/>
      <name val="Arial"/>
      <family val="2"/>
    </font>
    <font>
      <sz val="10"/>
      <color indexed="10"/>
      <name val="Arial"/>
      <family val="2"/>
    </font>
    <font>
      <sz val="10"/>
      <color indexed="8"/>
      <name val="Arial"/>
      <family val="2"/>
    </font>
    <font>
      <u/>
      <sz val="12"/>
      <name val="Arial"/>
      <family val="2"/>
    </font>
    <font>
      <b/>
      <sz val="12"/>
      <name val="Arial"/>
      <family val="2"/>
    </font>
    <font>
      <u/>
      <sz val="12"/>
      <color indexed="12"/>
      <name val="Arial"/>
      <family val="2"/>
    </font>
    <font>
      <sz val="14"/>
      <color theme="4"/>
      <name val="Arial"/>
      <family val="2"/>
    </font>
    <font>
      <b/>
      <sz val="14"/>
      <color theme="4"/>
      <name val="Arial"/>
      <family val="2"/>
    </font>
    <font>
      <sz val="12"/>
      <color theme="4"/>
      <name val="Arial"/>
      <family val="2"/>
    </font>
    <font>
      <b/>
      <sz val="12"/>
      <color theme="4"/>
      <name val="Arial"/>
      <family val="2"/>
    </font>
    <font>
      <sz val="10"/>
      <color theme="4"/>
      <name val="Arial"/>
      <family val="2"/>
    </font>
    <font>
      <u/>
      <sz val="11"/>
      <color theme="10"/>
      <name val="Calibri"/>
      <family val="2"/>
      <scheme val="minor"/>
    </font>
    <font>
      <u/>
      <sz val="10"/>
      <name val="Arial"/>
      <family val="2"/>
    </font>
    <font>
      <sz val="10"/>
      <color rgb="FFFF0000"/>
      <name val="Arial"/>
      <family val="2"/>
    </font>
    <font>
      <sz val="11"/>
      <name val="Calibri"/>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22"/>
        <bgColor indexed="0"/>
      </patternFill>
    </fill>
    <fill>
      <patternFill patternType="solid">
        <fgColor theme="0" tint="-0.249977111117893"/>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indexed="8"/>
      </left>
      <right/>
      <top/>
      <bottom/>
      <diagonal/>
    </border>
    <border>
      <left/>
      <right/>
      <top style="thin">
        <color auto="1"/>
      </top>
      <bottom/>
      <diagonal/>
    </border>
    <border>
      <left/>
      <right/>
      <top style="medium">
        <color indexed="64"/>
      </top>
      <bottom/>
      <diagonal/>
    </border>
    <border>
      <left/>
      <right style="thin">
        <color indexed="64"/>
      </right>
      <top style="medium">
        <color indexed="64"/>
      </top>
      <bottom/>
      <diagonal/>
    </border>
  </borders>
  <cellStyleXfs count="116">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1"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7" fillId="0" borderId="0"/>
    <xf numFmtId="0" fontId="10" fillId="0" borderId="0"/>
    <xf numFmtId="0" fontId="8" fillId="0" borderId="0"/>
    <xf numFmtId="0" fontId="10" fillId="0" borderId="0"/>
    <xf numFmtId="0" fontId="8" fillId="0" borderId="0"/>
    <xf numFmtId="0" fontId="9" fillId="0" borderId="0"/>
    <xf numFmtId="0" fontId="8" fillId="0" borderId="0"/>
    <xf numFmtId="0" fontId="39" fillId="0" borderId="0"/>
    <xf numFmtId="0" fontId="10" fillId="23" borderId="7" applyNumberFormat="0" applyFont="0" applyAlignment="0" applyProtection="0"/>
    <xf numFmtId="0" fontId="8" fillId="23" borderId="7" applyNumberFormat="0" applyFont="0" applyAlignment="0" applyProtection="0"/>
    <xf numFmtId="0" fontId="34" fillId="20" borderId="8" applyNumberFormat="0" applyAlignment="0" applyProtection="0"/>
    <xf numFmtId="9" fontId="1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7" fillId="0" borderId="0"/>
    <xf numFmtId="0" fontId="8" fillId="0" borderId="0"/>
    <xf numFmtId="9" fontId="7" fillId="0" borderId="0" applyFont="0" applyFill="0" applyBorder="0" applyAlignment="0" applyProtection="0"/>
    <xf numFmtId="43" fontId="8"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0" fontId="51" fillId="0" borderId="0" applyNumberFormat="0" applyFill="0" applyBorder="0" applyAlignment="0" applyProtection="0"/>
    <xf numFmtId="0" fontId="5" fillId="0" borderId="0"/>
    <xf numFmtId="0" fontId="5"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8" fillId="0" borderId="0"/>
    <xf numFmtId="0" fontId="2" fillId="0" borderId="0"/>
    <xf numFmtId="0" fontId="8" fillId="0" borderId="0"/>
    <xf numFmtId="0" fontId="54" fillId="0" borderId="0"/>
    <xf numFmtId="0" fontId="8" fillId="0" borderId="0"/>
    <xf numFmtId="0" fontId="2" fillId="0" borderId="0"/>
    <xf numFmtId="0" fontId="2" fillId="0" borderId="0"/>
    <xf numFmtId="0" fontId="2" fillId="0" borderId="0"/>
    <xf numFmtId="0" fontId="39" fillId="0" borderId="0"/>
    <xf numFmtId="0" fontId="2" fillId="0" borderId="0"/>
    <xf numFmtId="0" fontId="39" fillId="0" borderId="0"/>
    <xf numFmtId="0" fontId="2" fillId="0" borderId="0"/>
    <xf numFmtId="0" fontId="2" fillId="0" borderId="0"/>
    <xf numFmtId="0" fontId="2" fillId="0" borderId="0"/>
    <xf numFmtId="0" fontId="8"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5" fillId="0" borderId="0" applyFont="0" applyFill="0" applyBorder="0" applyAlignment="0" applyProtection="0"/>
    <xf numFmtId="0" fontId="8" fillId="0" borderId="0"/>
    <xf numFmtId="9"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95">
    <xf numFmtId="0" fontId="0" fillId="0" borderId="0" xfId="0"/>
    <xf numFmtId="0" fontId="13" fillId="24" borderId="0" xfId="0" applyFont="1" applyFill="1"/>
    <xf numFmtId="0" fontId="13" fillId="24" borderId="10" xfId="0" applyFont="1" applyFill="1" applyBorder="1"/>
    <xf numFmtId="0" fontId="12" fillId="24" borderId="0" xfId="0" applyFont="1" applyFill="1"/>
    <xf numFmtId="0" fontId="14" fillId="24" borderId="0" xfId="0" applyFont="1" applyFill="1" applyAlignment="1">
      <alignment vertical="top" wrapText="1"/>
    </xf>
    <xf numFmtId="0" fontId="12" fillId="24" borderId="10" xfId="0" applyFont="1" applyFill="1" applyBorder="1"/>
    <xf numFmtId="0" fontId="15" fillId="0" borderId="0" xfId="0" applyFont="1"/>
    <xf numFmtId="0" fontId="16" fillId="0" borderId="0" xfId="0" applyFont="1"/>
    <xf numFmtId="0" fontId="15" fillId="0" borderId="0" xfId="0" applyFont="1" applyAlignment="1">
      <alignment horizontal="justify"/>
    </xf>
    <xf numFmtId="0" fontId="11" fillId="0" borderId="0" xfId="34" applyAlignment="1" applyProtection="1">
      <alignment horizontal="justify"/>
    </xf>
    <xf numFmtId="0" fontId="16" fillId="0" borderId="0" xfId="0" applyFont="1" applyAlignment="1">
      <alignment horizontal="center"/>
    </xf>
    <xf numFmtId="0" fontId="16" fillId="0" borderId="0" xfId="0" applyFont="1" applyAlignment="1">
      <alignment horizontal="justify"/>
    </xf>
    <xf numFmtId="0" fontId="11" fillId="0" borderId="0" xfId="34" applyFont="1" applyAlignment="1" applyProtection="1">
      <alignment horizontal="justify"/>
    </xf>
    <xf numFmtId="0" fontId="38" fillId="0" borderId="0" xfId="44" applyFont="1"/>
    <xf numFmtId="0" fontId="8" fillId="0" borderId="0" xfId="44"/>
    <xf numFmtId="0" fontId="18" fillId="0" borderId="0" xfId="44" applyFont="1" applyBorder="1"/>
    <xf numFmtId="0" fontId="8" fillId="0" borderId="0" xfId="44" applyBorder="1"/>
    <xf numFmtId="0" fontId="8" fillId="24" borderId="17" xfId="44" applyFill="1" applyBorder="1"/>
    <xf numFmtId="3" fontId="0" fillId="0" borderId="17" xfId="0" applyNumberFormat="1" applyBorder="1"/>
    <xf numFmtId="3" fontId="0" fillId="0" borderId="18" xfId="0" applyNumberFormat="1" applyBorder="1"/>
    <xf numFmtId="164" fontId="0" fillId="0" borderId="0" xfId="51" applyNumberFormat="1" applyFont="1" applyBorder="1"/>
    <xf numFmtId="3" fontId="8" fillId="0" borderId="17" xfId="44" applyNumberFormat="1" applyBorder="1"/>
    <xf numFmtId="3" fontId="8" fillId="0" borderId="18" xfId="44" applyNumberFormat="1" applyBorder="1"/>
    <xf numFmtId="164" fontId="0" fillId="0" borderId="0" xfId="52" applyNumberFormat="1" applyFont="1" applyBorder="1"/>
    <xf numFmtId="0" fontId="8" fillId="0" borderId="17" xfId="44" applyBorder="1" applyAlignment="1">
      <alignment horizontal="right"/>
    </xf>
    <xf numFmtId="3" fontId="8" fillId="0" borderId="0" xfId="44" applyNumberFormat="1"/>
    <xf numFmtId="164" fontId="8" fillId="0" borderId="17" xfId="44" applyNumberFormat="1" applyBorder="1"/>
    <xf numFmtId="164" fontId="8" fillId="0" borderId="0" xfId="51" applyNumberFormat="1"/>
    <xf numFmtId="0" fontId="8" fillId="24" borderId="18" xfId="44" applyFill="1" applyBorder="1" applyProtection="1">
      <protection locked="0"/>
    </xf>
    <xf numFmtId="0" fontId="8" fillId="24" borderId="19" xfId="44" applyFill="1" applyBorder="1" applyProtection="1">
      <protection locked="0"/>
    </xf>
    <xf numFmtId="0" fontId="8" fillId="24" borderId="17" xfId="44" applyFill="1" applyBorder="1" applyAlignment="1">
      <alignment horizontal="right" wrapText="1"/>
    </xf>
    <xf numFmtId="0" fontId="8" fillId="0" borderId="17" xfId="44" applyBorder="1"/>
    <xf numFmtId="3" fontId="0" fillId="0" borderId="18" xfId="0" applyNumberFormat="1" applyBorder="1" applyProtection="1">
      <protection locked="0"/>
    </xf>
    <xf numFmtId="164" fontId="0" fillId="0" borderId="19" xfId="51" applyNumberFormat="1" applyFont="1" applyBorder="1" applyProtection="1">
      <protection locked="0"/>
    </xf>
    <xf numFmtId="164" fontId="8" fillId="0" borderId="0" xfId="44" applyNumberFormat="1"/>
    <xf numFmtId="165" fontId="8" fillId="0" borderId="0" xfId="44" applyNumberFormat="1"/>
    <xf numFmtId="0" fontId="8" fillId="0" borderId="14" xfId="44" applyBorder="1"/>
    <xf numFmtId="3" fontId="0" fillId="0" borderId="14" xfId="0" applyNumberFormat="1" applyBorder="1"/>
    <xf numFmtId="3" fontId="0" fillId="0" borderId="15" xfId="0" applyNumberFormat="1" applyBorder="1"/>
    <xf numFmtId="164" fontId="0" fillId="0" borderId="16" xfId="51" applyNumberFormat="1" applyFont="1" applyBorder="1"/>
    <xf numFmtId="3" fontId="8" fillId="0" borderId="14" xfId="44" applyNumberFormat="1" applyBorder="1"/>
    <xf numFmtId="3" fontId="8" fillId="0" borderId="15" xfId="44" applyNumberFormat="1" applyBorder="1"/>
    <xf numFmtId="164" fontId="0" fillId="0" borderId="16" xfId="52" applyNumberFormat="1" applyFont="1" applyBorder="1"/>
    <xf numFmtId="164" fontId="8" fillId="0" borderId="14" xfId="44" applyNumberFormat="1" applyBorder="1"/>
    <xf numFmtId="3" fontId="8" fillId="0" borderId="0" xfId="44" applyNumberFormat="1" applyBorder="1"/>
    <xf numFmtId="0" fontId="8" fillId="0" borderId="0" xfId="44" applyFont="1" applyAlignment="1">
      <alignment horizontal="left"/>
    </xf>
    <xf numFmtId="0" fontId="8" fillId="25" borderId="11" xfId="44" applyFont="1" applyFill="1" applyBorder="1" applyAlignment="1">
      <alignment horizontal="center" vertical="center"/>
    </xf>
    <xf numFmtId="0" fontId="8" fillId="25" borderId="11" xfId="44" applyFont="1" applyFill="1" applyBorder="1" applyAlignment="1">
      <alignment horizontal="center" wrapText="1"/>
    </xf>
    <xf numFmtId="0" fontId="8" fillId="25" borderId="11" xfId="44" applyFont="1" applyFill="1" applyBorder="1" applyAlignment="1">
      <alignment horizontal="center" vertical="center" wrapText="1"/>
    </xf>
    <xf numFmtId="0" fontId="8" fillId="25" borderId="0" xfId="44" applyFill="1"/>
    <xf numFmtId="0" fontId="8" fillId="25" borderId="14" xfId="44" applyFill="1" applyBorder="1"/>
    <xf numFmtId="0" fontId="8" fillId="25" borderId="14" xfId="44" applyFill="1" applyBorder="1" applyAlignment="1">
      <alignment horizontal="center" wrapText="1"/>
    </xf>
    <xf numFmtId="0" fontId="8" fillId="25" borderId="14" xfId="44" applyFill="1" applyBorder="1" applyAlignment="1">
      <alignment horizontal="center"/>
    </xf>
    <xf numFmtId="0" fontId="0" fillId="25" borderId="15" xfId="0" applyFill="1" applyBorder="1" applyAlignment="1">
      <alignment horizontal="center"/>
    </xf>
    <xf numFmtId="0" fontId="0" fillId="25" borderId="16" xfId="0" applyFill="1" applyBorder="1" applyAlignment="1">
      <alignment horizontal="center" wrapText="1"/>
    </xf>
    <xf numFmtId="0" fontId="8" fillId="25" borderId="15" xfId="44" applyFill="1" applyBorder="1" applyAlignment="1">
      <alignment horizontal="center"/>
    </xf>
    <xf numFmtId="0" fontId="8" fillId="25" borderId="16" xfId="44" applyFill="1" applyBorder="1" applyAlignment="1">
      <alignment horizontal="center" wrapText="1"/>
    </xf>
    <xf numFmtId="0" fontId="18" fillId="0" borderId="0" xfId="0" applyFont="1" applyBorder="1"/>
    <xf numFmtId="0" fontId="0" fillId="0" borderId="0" xfId="0" applyBorder="1"/>
    <xf numFmtId="0" fontId="0" fillId="0" borderId="17" xfId="0" applyBorder="1"/>
    <xf numFmtId="164" fontId="12" fillId="0" borderId="0" xfId="51" applyNumberFormat="1" applyFont="1" applyBorder="1" applyAlignment="1">
      <alignment horizontal="right"/>
    </xf>
    <xf numFmtId="164" fontId="0" fillId="0" borderId="19" xfId="51" applyNumberFormat="1" applyFont="1" applyBorder="1"/>
    <xf numFmtId="3" fontId="0" fillId="0" borderId="0" xfId="0" applyNumberFormat="1"/>
    <xf numFmtId="164" fontId="0" fillId="0" borderId="0" xfId="0" applyNumberFormat="1"/>
    <xf numFmtId="164" fontId="8" fillId="0" borderId="19" xfId="51" applyNumberFormat="1" applyBorder="1"/>
    <xf numFmtId="164" fontId="0" fillId="0" borderId="21" xfId="51" applyNumberFormat="1" applyFont="1" applyBorder="1"/>
    <xf numFmtId="0" fontId="8" fillId="0" borderId="0" xfId="44" applyBorder="1" applyAlignment="1">
      <alignment horizontal="right"/>
    </xf>
    <xf numFmtId="164" fontId="12" fillId="0" borderId="0" xfId="52" applyNumberFormat="1" applyFont="1" applyBorder="1" applyAlignment="1">
      <alignment horizontal="right"/>
    </xf>
    <xf numFmtId="164" fontId="8" fillId="24" borderId="19" xfId="52" applyNumberFormat="1" applyFont="1" applyFill="1" applyBorder="1" applyAlignment="1">
      <alignment horizontal="right" wrapText="1"/>
    </xf>
    <xf numFmtId="164" fontId="8" fillId="0" borderId="17" xfId="52" applyNumberFormat="1" applyBorder="1"/>
    <xf numFmtId="0" fontId="8" fillId="24" borderId="19" xfId="44" applyFill="1" applyBorder="1" applyAlignment="1">
      <alignment horizontal="right" wrapText="1"/>
    </xf>
    <xf numFmtId="164" fontId="0" fillId="0" borderId="17" xfId="52" applyNumberFormat="1" applyFont="1" applyBorder="1"/>
    <xf numFmtId="164" fontId="0" fillId="0" borderId="14" xfId="52" applyNumberFormat="1" applyFont="1" applyBorder="1"/>
    <xf numFmtId="164" fontId="8" fillId="0" borderId="14" xfId="52" applyNumberFormat="1" applyBorder="1"/>
    <xf numFmtId="164" fontId="8" fillId="0" borderId="0" xfId="52" applyNumberFormat="1" applyBorder="1"/>
    <xf numFmtId="0" fontId="0" fillId="0" borderId="0" xfId="0" applyFill="1" applyBorder="1"/>
    <xf numFmtId="0" fontId="20" fillId="0" borderId="0" xfId="0" applyFont="1" applyFill="1" applyBorder="1"/>
    <xf numFmtId="0" fontId="18" fillId="0" borderId="0" xfId="0" applyFont="1" applyFill="1" applyBorder="1"/>
    <xf numFmtId="0" fontId="8" fillId="0" borderId="0" xfId="0" applyFont="1" applyFill="1" applyBorder="1"/>
    <xf numFmtId="0" fontId="0" fillId="0" borderId="10" xfId="0" applyFill="1" applyBorder="1"/>
    <xf numFmtId="0" fontId="0" fillId="0" borderId="22" xfId="0" applyFill="1" applyBorder="1" applyAlignment="1">
      <alignment horizontal="center"/>
    </xf>
    <xf numFmtId="0" fontId="0" fillId="0" borderId="10" xfId="0" applyFill="1" applyBorder="1" applyAlignment="1">
      <alignment horizontal="center"/>
    </xf>
    <xf numFmtId="0" fontId="0" fillId="0" borderId="23" xfId="0" applyFill="1" applyBorder="1" applyAlignment="1">
      <alignment horizontal="center"/>
    </xf>
    <xf numFmtId="0" fontId="8" fillId="0" borderId="22" xfId="0" applyFont="1" applyFill="1" applyBorder="1" applyAlignment="1">
      <alignment horizontal="center" wrapText="1"/>
    </xf>
    <xf numFmtId="0" fontId="8" fillId="0" borderId="10" xfId="0" applyFont="1" applyFill="1" applyBorder="1" applyAlignment="1">
      <alignment horizontal="center" wrapText="1"/>
    </xf>
    <xf numFmtId="0" fontId="0" fillId="0" borderId="10" xfId="0" applyFill="1" applyBorder="1" applyAlignment="1">
      <alignment horizontal="right" wrapText="1"/>
    </xf>
    <xf numFmtId="0" fontId="0" fillId="0" borderId="23" xfId="0" applyFill="1" applyBorder="1" applyAlignment="1">
      <alignment horizontal="right" wrapText="1"/>
    </xf>
    <xf numFmtId="0" fontId="0" fillId="0" borderId="22" xfId="0" applyFill="1" applyBorder="1" applyAlignment="1">
      <alignment horizontal="right"/>
    </xf>
    <xf numFmtId="0" fontId="0" fillId="0" borderId="10" xfId="0" applyFill="1" applyBorder="1" applyAlignment="1">
      <alignment horizontal="right"/>
    </xf>
    <xf numFmtId="0" fontId="0" fillId="0" borderId="23" xfId="0" applyFill="1" applyBorder="1" applyAlignment="1">
      <alignment horizontal="right"/>
    </xf>
    <xf numFmtId="3" fontId="0" fillId="0" borderId="18" xfId="0" applyNumberFormat="1" applyFill="1" applyBorder="1"/>
    <xf numFmtId="3" fontId="0" fillId="0" borderId="0" xfId="0" applyNumberFormat="1" applyFill="1" applyBorder="1"/>
    <xf numFmtId="164" fontId="8" fillId="0" borderId="0" xfId="51" applyNumberFormat="1" applyFill="1" applyBorder="1"/>
    <xf numFmtId="164" fontId="12" fillId="0" borderId="0" xfId="51" applyNumberFormat="1" applyFont="1" applyFill="1" applyBorder="1" applyAlignment="1">
      <alignment horizontal="right"/>
    </xf>
    <xf numFmtId="164" fontId="8" fillId="0" borderId="19" xfId="51" applyNumberFormat="1" applyFill="1" applyBorder="1"/>
    <xf numFmtId="0" fontId="0" fillId="0" borderId="16" xfId="0" applyFill="1" applyBorder="1"/>
    <xf numFmtId="164" fontId="8" fillId="0" borderId="16" xfId="51" applyNumberFormat="1" applyFill="1" applyBorder="1"/>
    <xf numFmtId="164" fontId="8" fillId="0" borderId="21" xfId="51" applyNumberFormat="1" applyFill="1" applyBorder="1"/>
    <xf numFmtId="0" fontId="41" fillId="0" borderId="0" xfId="0" applyFont="1" applyFill="1" applyBorder="1"/>
    <xf numFmtId="0" fontId="0" fillId="0" borderId="0" xfId="0" applyFill="1" applyBorder="1" applyAlignment="1"/>
    <xf numFmtId="0" fontId="0" fillId="0" borderId="0" xfId="0" applyBorder="1" applyAlignment="1">
      <alignment horizontal="left"/>
    </xf>
    <xf numFmtId="0" fontId="40" fillId="25" borderId="0" xfId="0" applyFont="1" applyFill="1" applyBorder="1"/>
    <xf numFmtId="0" fontId="0" fillId="26" borderId="0" xfId="0" applyFill="1" applyBorder="1"/>
    <xf numFmtId="0" fontId="7" fillId="0" borderId="0" xfId="56"/>
    <xf numFmtId="0" fontId="42" fillId="27" borderId="24" xfId="57" applyFont="1" applyFill="1" applyBorder="1" applyAlignment="1">
      <alignment horizontal="center" wrapText="1"/>
    </xf>
    <xf numFmtId="164" fontId="7" fillId="0" borderId="0" xfId="58" applyNumberFormat="1" applyFont="1"/>
    <xf numFmtId="0" fontId="8" fillId="0" borderId="10" xfId="0" applyFont="1" applyFill="1" applyBorder="1"/>
    <xf numFmtId="0" fontId="20" fillId="28" borderId="0" xfId="0" applyFont="1" applyFill="1" applyBorder="1"/>
    <xf numFmtId="0" fontId="8" fillId="0" borderId="0" xfId="40" applyBorder="1"/>
    <xf numFmtId="0" fontId="8" fillId="0" borderId="0" xfId="40"/>
    <xf numFmtId="0" fontId="18" fillId="0" borderId="0" xfId="40" applyFont="1" applyBorder="1"/>
    <xf numFmtId="0" fontId="8" fillId="0" borderId="0" xfId="40" applyFill="1"/>
    <xf numFmtId="3" fontId="8" fillId="0" borderId="0" xfId="40" applyNumberFormat="1" applyBorder="1"/>
    <xf numFmtId="0" fontId="20" fillId="0" borderId="0" xfId="40" applyFont="1"/>
    <xf numFmtId="0" fontId="8" fillId="0" borderId="0" xfId="40" applyBorder="1" applyAlignment="1">
      <alignment horizontal="left"/>
    </xf>
    <xf numFmtId="164" fontId="0" fillId="0" borderId="0" xfId="58" applyNumberFormat="1" applyFont="1"/>
    <xf numFmtId="0" fontId="8" fillId="25" borderId="14" xfId="44" applyFill="1" applyBorder="1" applyAlignment="1">
      <alignment horizontal="right" wrapText="1"/>
    </xf>
    <xf numFmtId="0" fontId="8" fillId="25" borderId="15" xfId="44" applyFill="1" applyBorder="1" applyAlignment="1">
      <alignment horizontal="right"/>
    </xf>
    <xf numFmtId="0" fontId="8" fillId="25" borderId="16" xfId="44" applyFill="1" applyBorder="1" applyAlignment="1">
      <alignment horizontal="right" wrapText="1"/>
    </xf>
    <xf numFmtId="0" fontId="8" fillId="25" borderId="21" xfId="44" applyFill="1" applyBorder="1" applyAlignment="1">
      <alignment horizontal="right" wrapText="1"/>
    </xf>
    <xf numFmtId="0" fontId="8" fillId="25" borderId="0" xfId="44" applyFill="1" applyBorder="1" applyAlignment="1">
      <alignment horizontal="right"/>
    </xf>
    <xf numFmtId="0" fontId="0" fillId="25" borderId="11" xfId="0" applyFill="1" applyBorder="1" applyAlignment="1">
      <alignment horizontal="center" vertical="center"/>
    </xf>
    <xf numFmtId="0" fontId="0" fillId="25" borderId="11" xfId="0" applyFill="1" applyBorder="1" applyAlignment="1">
      <alignment horizontal="center"/>
    </xf>
    <xf numFmtId="9" fontId="0" fillId="25" borderId="13" xfId="0" applyNumberFormat="1" applyFill="1" applyBorder="1" applyAlignment="1">
      <alignment horizontal="right"/>
    </xf>
    <xf numFmtId="0" fontId="0" fillId="25" borderId="0" xfId="0" applyFill="1"/>
    <xf numFmtId="0" fontId="0" fillId="25" borderId="14" xfId="0" applyFill="1" applyBorder="1"/>
    <xf numFmtId="0" fontId="0" fillId="25" borderId="14" xfId="0" applyFill="1" applyBorder="1" applyAlignment="1">
      <alignment horizontal="right"/>
    </xf>
    <xf numFmtId="0" fontId="0" fillId="25" borderId="15" xfId="0" applyFill="1" applyBorder="1" applyAlignment="1">
      <alignment horizontal="right"/>
    </xf>
    <xf numFmtId="0" fontId="0" fillId="25" borderId="16" xfId="0" applyFill="1" applyBorder="1" applyAlignment="1">
      <alignment horizontal="right" wrapText="1"/>
    </xf>
    <xf numFmtId="0" fontId="0" fillId="25" borderId="21" xfId="0" applyFill="1" applyBorder="1" applyAlignment="1">
      <alignment horizontal="right" wrapText="1"/>
    </xf>
    <xf numFmtId="164" fontId="12" fillId="0" borderId="21" xfId="51" applyNumberFormat="1" applyFont="1" applyBorder="1" applyAlignment="1">
      <alignment horizontal="right"/>
    </xf>
    <xf numFmtId="0" fontId="40" fillId="0" borderId="0" xfId="0" applyFont="1" applyFill="1" applyBorder="1"/>
    <xf numFmtId="0" fontId="14" fillId="0" borderId="0" xfId="0" applyFont="1"/>
    <xf numFmtId="0" fontId="14" fillId="24" borderId="0" xfId="0" applyFont="1" applyFill="1"/>
    <xf numFmtId="0" fontId="14" fillId="24" borderId="10" xfId="0" applyFont="1" applyFill="1" applyBorder="1"/>
    <xf numFmtId="0" fontId="14" fillId="24" borderId="10" xfId="0" applyFont="1" applyFill="1" applyBorder="1" applyAlignment="1">
      <alignment wrapText="1"/>
    </xf>
    <xf numFmtId="0" fontId="43" fillId="24" borderId="0" xfId="34" applyFont="1" applyFill="1" applyAlignment="1" applyProtection="1">
      <alignment vertical="top" wrapText="1"/>
    </xf>
    <xf numFmtId="0" fontId="14" fillId="24" borderId="0" xfId="0" applyFont="1" applyFill="1" applyAlignment="1">
      <alignment wrapText="1"/>
    </xf>
    <xf numFmtId="0" fontId="44" fillId="0" borderId="0" xfId="0" applyFont="1"/>
    <xf numFmtId="0" fontId="14" fillId="0" borderId="0" xfId="0" applyFont="1" applyAlignment="1">
      <alignment horizontal="justify"/>
    </xf>
    <xf numFmtId="0" fontId="45" fillId="0" borderId="0" xfId="34" applyFont="1" applyAlignment="1" applyProtection="1">
      <alignment horizontal="justify"/>
    </xf>
    <xf numFmtId="0" fontId="44" fillId="0" borderId="0" xfId="0" applyFont="1" applyAlignment="1">
      <alignment horizontal="center"/>
    </xf>
    <xf numFmtId="0" fontId="46" fillId="24" borderId="0" xfId="0" applyFont="1" applyFill="1" applyAlignment="1">
      <alignment horizontal="center"/>
    </xf>
    <xf numFmtId="0" fontId="47" fillId="24" borderId="0" xfId="0" applyFont="1" applyFill="1" applyAlignment="1">
      <alignment horizontal="center"/>
    </xf>
    <xf numFmtId="166" fontId="48" fillId="24" borderId="0" xfId="0" applyNumberFormat="1" applyFont="1" applyFill="1" applyAlignment="1">
      <alignment horizontal="center"/>
    </xf>
    <xf numFmtId="166" fontId="48" fillId="24" borderId="0" xfId="0" applyNumberFormat="1" applyFont="1" applyFill="1" applyBorder="1" applyAlignment="1">
      <alignment horizontal="center"/>
    </xf>
    <xf numFmtId="0" fontId="48" fillId="24" borderId="10" xfId="0" applyFont="1" applyFill="1" applyBorder="1"/>
    <xf numFmtId="0" fontId="48" fillId="24" borderId="0" xfId="0" applyFont="1" applyFill="1"/>
    <xf numFmtId="0" fontId="49" fillId="24" borderId="0" xfId="0" applyFont="1" applyFill="1"/>
    <xf numFmtId="0" fontId="47" fillId="0" borderId="0" xfId="44" applyFont="1"/>
    <xf numFmtId="0" fontId="47" fillId="0" borderId="0" xfId="0" applyFont="1"/>
    <xf numFmtId="0" fontId="50" fillId="0" borderId="0" xfId="0" applyFont="1" applyFill="1" applyBorder="1"/>
    <xf numFmtId="0" fontId="47" fillId="0" borderId="0" xfId="0" applyFont="1" applyFill="1" applyBorder="1"/>
    <xf numFmtId="0" fontId="47" fillId="0" borderId="0" xfId="40" applyFont="1" applyBorder="1"/>
    <xf numFmtId="164" fontId="0" fillId="0" borderId="0" xfId="0" applyNumberFormat="1" applyFill="1" applyBorder="1"/>
    <xf numFmtId="164" fontId="12" fillId="0" borderId="21" xfId="52" applyNumberFormat="1" applyFont="1" applyBorder="1" applyAlignment="1">
      <alignment horizontal="right"/>
    </xf>
    <xf numFmtId="0" fontId="40" fillId="0" borderId="0" xfId="0" applyFont="1"/>
    <xf numFmtId="3" fontId="40" fillId="0" borderId="0" xfId="44" applyNumberFormat="1" applyFont="1"/>
    <xf numFmtId="0" fontId="0" fillId="0" borderId="26" xfId="0" applyFill="1" applyBorder="1"/>
    <xf numFmtId="164" fontId="0" fillId="0" borderId="10" xfId="0" applyNumberFormat="1" applyFill="1" applyBorder="1" applyAlignment="1">
      <alignment horizontal="center"/>
    </xf>
    <xf numFmtId="164" fontId="0" fillId="0" borderId="10" xfId="0" applyNumberFormat="1" applyFill="1" applyBorder="1" applyAlignment="1">
      <alignment horizontal="right"/>
    </xf>
    <xf numFmtId="164" fontId="0" fillId="0" borderId="23" xfId="0" applyNumberFormat="1" applyFill="1" applyBorder="1" applyAlignment="1">
      <alignment horizontal="right"/>
    </xf>
    <xf numFmtId="3" fontId="8" fillId="0" borderId="0" xfId="0" applyNumberFormat="1" applyFont="1" applyFill="1" applyBorder="1" applyAlignment="1">
      <alignment horizontal="center" wrapText="1"/>
    </xf>
    <xf numFmtId="164" fontId="0" fillId="0" borderId="0" xfId="0" applyNumberFormat="1" applyFill="1" applyBorder="1" applyAlignment="1">
      <alignment horizontal="center"/>
    </xf>
    <xf numFmtId="164" fontId="0" fillId="0" borderId="0" xfId="0" applyNumberFormat="1" applyFill="1" applyBorder="1" applyAlignment="1">
      <alignment horizontal="right"/>
    </xf>
    <xf numFmtId="0" fontId="0" fillId="0" borderId="0" xfId="0" applyFill="1" applyBorder="1" applyAlignment="1">
      <alignment horizontal="right"/>
    </xf>
    <xf numFmtId="164" fontId="0" fillId="0" borderId="19" xfId="0" applyNumberFormat="1" applyFill="1" applyBorder="1" applyAlignment="1">
      <alignment horizontal="right"/>
    </xf>
    <xf numFmtId="3" fontId="8" fillId="0" borderId="18" xfId="0" applyNumberFormat="1" applyFont="1" applyFill="1" applyBorder="1" applyAlignment="1">
      <alignment horizontal="center" wrapText="1"/>
    </xf>
    <xf numFmtId="1" fontId="41" fillId="0" borderId="0" xfId="0" applyNumberFormat="1" applyFont="1" applyFill="1" applyBorder="1"/>
    <xf numFmtId="164" fontId="0" fillId="0" borderId="0" xfId="0" applyNumberFormat="1" applyFill="1" applyBorder="1" applyAlignment="1"/>
    <xf numFmtId="164" fontId="40" fillId="0" borderId="0" xfId="51" applyNumberFormat="1" applyFont="1" applyFill="1" applyBorder="1"/>
    <xf numFmtId="0" fontId="41" fillId="0" borderId="0" xfId="0" applyFont="1" applyBorder="1"/>
    <xf numFmtId="164" fontId="0" fillId="0" borderId="0" xfId="0" applyNumberFormat="1" applyBorder="1"/>
    <xf numFmtId="1" fontId="0" fillId="0" borderId="0" xfId="0" applyNumberFormat="1" applyBorder="1" applyAlignment="1">
      <alignment horizontal="left"/>
    </xf>
    <xf numFmtId="0" fontId="8" fillId="0" borderId="0" xfId="44" applyNumberFormat="1"/>
    <xf numFmtId="0" fontId="8" fillId="25" borderId="0" xfId="44" applyNumberFormat="1" applyFill="1"/>
    <xf numFmtId="0" fontId="5" fillId="0" borderId="0" xfId="65"/>
    <xf numFmtId="0" fontId="8" fillId="0" borderId="12" xfId="0" applyFont="1" applyFill="1" applyBorder="1" applyAlignment="1">
      <alignment horizontal="center" wrapText="1"/>
    </xf>
    <xf numFmtId="0" fontId="8" fillId="0" borderId="20" xfId="0" applyFont="1" applyFill="1" applyBorder="1" applyAlignment="1">
      <alignment horizontal="center" wrapText="1"/>
    </xf>
    <xf numFmtId="0" fontId="0" fillId="0" borderId="15" xfId="0" applyFill="1" applyBorder="1" applyAlignment="1">
      <alignment horizontal="center"/>
    </xf>
    <xf numFmtId="0" fontId="0" fillId="0" borderId="16" xfId="0" applyFill="1" applyBorder="1" applyAlignment="1">
      <alignment horizontal="center"/>
    </xf>
    <xf numFmtId="0" fontId="0" fillId="0" borderId="16" xfId="0" applyFill="1" applyBorder="1" applyAlignment="1">
      <alignment horizontal="right" wrapText="1"/>
    </xf>
    <xf numFmtId="0" fontId="0" fillId="0" borderId="2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8" fillId="0" borderId="19" xfId="51" applyNumberFormat="1" applyFill="1" applyBorder="1"/>
    <xf numFmtId="0" fontId="8" fillId="25" borderId="12" xfId="44" applyFont="1" applyFill="1" applyBorder="1" applyAlignment="1">
      <alignment horizontal="center" vertical="center"/>
    </xf>
    <xf numFmtId="0" fontId="8" fillId="24" borderId="18" xfId="44" applyFill="1" applyBorder="1"/>
    <xf numFmtId="3" fontId="8" fillId="0" borderId="18" xfId="0" applyNumberFormat="1" applyFont="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164" fontId="8" fillId="0" borderId="27" xfId="51" applyNumberFormat="1" applyFill="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0" fontId="8" fillId="0" borderId="25" xfId="0" applyFont="1" applyFill="1" applyBorder="1" applyAlignment="1">
      <alignment horizontal="center" wrapText="1"/>
    </xf>
    <xf numFmtId="1" fontId="40" fillId="0" borderId="0" xfId="44" applyNumberFormat="1" applyFont="1"/>
    <xf numFmtId="1" fontId="8" fillId="0" borderId="0" xfId="51" applyNumberFormat="1" applyFill="1" applyBorder="1"/>
    <xf numFmtId="0" fontId="0" fillId="0" borderId="19" xfId="0" applyFill="1" applyBorder="1"/>
    <xf numFmtId="0" fontId="0" fillId="0" borderId="21" xfId="0" applyFill="1" applyBorder="1"/>
    <xf numFmtId="0" fontId="0" fillId="0" borderId="19" xfId="0" applyBorder="1"/>
    <xf numFmtId="0" fontId="0" fillId="0" borderId="21" xfId="0" applyBorder="1"/>
    <xf numFmtId="0" fontId="52" fillId="0" borderId="0" xfId="34" applyFont="1" applyFill="1" applyBorder="1" applyAlignment="1" applyProtection="1"/>
    <xf numFmtId="0" fontId="20" fillId="0" borderId="0" xfId="40" applyFont="1" applyBorder="1"/>
    <xf numFmtId="0" fontId="8" fillId="26" borderId="0" xfId="40" applyFill="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3" fontId="0" fillId="0" borderId="0" xfId="0" applyNumberFormat="1" applyFill="1" applyBorder="1" applyAlignment="1">
      <alignment horizontal="center"/>
    </xf>
    <xf numFmtId="3" fontId="0" fillId="0" borderId="19" xfId="0" applyNumberFormat="1" applyFill="1" applyBorder="1" applyAlignment="1">
      <alignment horizontal="center"/>
    </xf>
    <xf numFmtId="3" fontId="0" fillId="0" borderId="18" xfId="0" applyNumberFormat="1" applyFill="1" applyBorder="1" applyAlignment="1">
      <alignment horizontal="center"/>
    </xf>
    <xf numFmtId="164" fontId="8" fillId="0" borderId="0" xfId="51" applyNumberFormat="1" applyFill="1" applyBorder="1" applyAlignment="1">
      <alignment horizontal="center"/>
    </xf>
    <xf numFmtId="3" fontId="0" fillId="0" borderId="16" xfId="0" applyNumberFormat="1" applyFill="1" applyBorder="1" applyAlignment="1">
      <alignment horizontal="center"/>
    </xf>
    <xf numFmtId="164" fontId="8" fillId="0" borderId="16" xfId="51" applyNumberFormat="1" applyFill="1" applyBorder="1" applyAlignment="1">
      <alignment horizontal="center"/>
    </xf>
    <xf numFmtId="164" fontId="12" fillId="0" borderId="0" xfId="51" applyNumberFormat="1" applyFont="1" applyFill="1" applyBorder="1" applyAlignment="1">
      <alignment horizontal="center"/>
    </xf>
    <xf numFmtId="164" fontId="12" fillId="0" borderId="19" xfId="51" applyNumberFormat="1" applyFont="1" applyFill="1" applyBorder="1" applyAlignment="1">
      <alignment horizontal="center"/>
    </xf>
    <xf numFmtId="164" fontId="12" fillId="0" borderId="16" xfId="51" applyNumberFormat="1" applyFont="1" applyFill="1" applyBorder="1" applyAlignment="1">
      <alignment horizontal="center"/>
    </xf>
    <xf numFmtId="164" fontId="12" fillId="0" borderId="21" xfId="51" applyNumberFormat="1" applyFont="1" applyFill="1" applyBorder="1" applyAlignment="1">
      <alignment horizontal="center"/>
    </xf>
    <xf numFmtId="1" fontId="8" fillId="0" borderId="18" xfId="51" applyNumberFormat="1" applyFill="1" applyBorder="1" applyAlignment="1">
      <alignment horizontal="center"/>
    </xf>
    <xf numFmtId="3" fontId="0" fillId="0" borderId="25" xfId="0" applyNumberFormat="1" applyBorder="1" applyAlignment="1">
      <alignment horizontal="center"/>
    </xf>
    <xf numFmtId="164" fontId="8" fillId="0" borderId="0" xfId="51" applyNumberFormat="1" applyBorder="1" applyAlignment="1">
      <alignment horizontal="center"/>
    </xf>
    <xf numFmtId="164" fontId="12" fillId="0" borderId="25" xfId="51" applyNumberFormat="1" applyFont="1" applyBorder="1" applyAlignment="1">
      <alignment horizontal="center"/>
    </xf>
    <xf numFmtId="164" fontId="8" fillId="0" borderId="25" xfId="51" applyNumberFormat="1" applyBorder="1" applyAlignment="1">
      <alignment horizontal="center"/>
    </xf>
    <xf numFmtId="3" fontId="0" fillId="0" borderId="18" xfId="0" applyNumberFormat="1" applyBorder="1" applyAlignment="1">
      <alignment horizontal="center"/>
    </xf>
    <xf numFmtId="3" fontId="0" fillId="0" borderId="0" xfId="0" applyNumberFormat="1" applyBorder="1" applyAlignment="1">
      <alignment horizontal="center"/>
    </xf>
    <xf numFmtId="164" fontId="12" fillId="0" borderId="0" xfId="51" applyNumberFormat="1" applyFont="1" applyBorder="1" applyAlignment="1">
      <alignment horizontal="center"/>
    </xf>
    <xf numFmtId="3" fontId="8" fillId="0" borderId="0" xfId="51" applyNumberFormat="1" applyBorder="1" applyAlignment="1">
      <alignment horizontal="center"/>
    </xf>
    <xf numFmtId="164" fontId="8" fillId="0" borderId="0" xfId="51" applyNumberFormat="1" applyFont="1" applyBorder="1" applyAlignment="1">
      <alignment horizontal="center"/>
    </xf>
    <xf numFmtId="3" fontId="0" fillId="0" borderId="16" xfId="0" applyNumberFormat="1" applyBorder="1" applyAlignment="1">
      <alignment horizontal="center"/>
    </xf>
    <xf numFmtId="164" fontId="8" fillId="0" borderId="16" xfId="51" applyNumberFormat="1" applyBorder="1" applyAlignment="1">
      <alignment horizontal="center"/>
    </xf>
    <xf numFmtId="164" fontId="12" fillId="0" borderId="16" xfId="51" applyNumberFormat="1" applyFont="1" applyBorder="1" applyAlignment="1">
      <alignment horizontal="center"/>
    </xf>
    <xf numFmtId="164" fontId="8" fillId="0" borderId="16" xfId="51" applyNumberFormat="1" applyFont="1" applyBorder="1" applyAlignment="1">
      <alignment horizontal="center"/>
    </xf>
    <xf numFmtId="0" fontId="0" fillId="0" borderId="0" xfId="0" applyFill="1" applyBorder="1" applyAlignment="1">
      <alignment horizontal="center"/>
    </xf>
    <xf numFmtId="0" fontId="53" fillId="0" borderId="0" xfId="0" applyFont="1" applyFill="1" applyBorder="1"/>
    <xf numFmtId="0" fontId="8" fillId="0" borderId="17" xfId="0" applyFont="1" applyBorder="1"/>
    <xf numFmtId="164" fontId="8" fillId="0" borderId="19" xfId="44" applyNumberFormat="1" applyBorder="1"/>
    <xf numFmtId="164" fontId="0" fillId="0" borderId="19" xfId="52" applyNumberFormat="1" applyFont="1" applyBorder="1"/>
    <xf numFmtId="0" fontId="0" fillId="0" borderId="0" xfId="0" applyFill="1" applyBorder="1" applyAlignment="1">
      <alignment horizontal="center"/>
    </xf>
    <xf numFmtId="0" fontId="0" fillId="0" borderId="0" xfId="0" applyFill="1" applyBorder="1" applyAlignment="1">
      <alignment horizontal="center"/>
    </xf>
    <xf numFmtId="3" fontId="0" fillId="0" borderId="21" xfId="0" applyNumberFormat="1" applyFill="1" applyBorder="1" applyAlignment="1">
      <alignment horizontal="center"/>
    </xf>
    <xf numFmtId="9" fontId="8" fillId="0" borderId="0" xfId="90" applyFont="1"/>
    <xf numFmtId="0" fontId="53" fillId="0" borderId="0" xfId="44" applyFont="1"/>
    <xf numFmtId="0" fontId="53" fillId="25" borderId="0" xfId="44" applyFont="1" applyFill="1"/>
    <xf numFmtId="165" fontId="53" fillId="0" borderId="0" xfId="44" applyNumberFormat="1" applyFont="1"/>
    <xf numFmtId="0" fontId="40" fillId="0" borderId="0" xfId="44" applyFont="1"/>
    <xf numFmtId="0" fontId="40" fillId="25" borderId="0" xfId="44" applyFont="1" applyFill="1"/>
    <xf numFmtId="165" fontId="40" fillId="0" borderId="0" xfId="44" applyNumberFormat="1" applyFont="1"/>
    <xf numFmtId="164" fontId="40" fillId="0" borderId="0" xfId="44" applyNumberFormat="1" applyFont="1"/>
    <xf numFmtId="3" fontId="41" fillId="0" borderId="0" xfId="0" applyNumberFormat="1" applyFont="1" applyFill="1" applyBorder="1"/>
    <xf numFmtId="0" fontId="0" fillId="0" borderId="0" xfId="0" applyFill="1" applyBorder="1" applyAlignment="1">
      <alignment horizontal="center"/>
    </xf>
    <xf numFmtId="3" fontId="8" fillId="0" borderId="17" xfId="44" applyNumberFormat="1" applyBorder="1"/>
    <xf numFmtId="3" fontId="8" fillId="0" borderId="18" xfId="44" applyNumberFormat="1" applyBorder="1"/>
    <xf numFmtId="164" fontId="8" fillId="0" borderId="17" xfId="44" applyNumberFormat="1" applyBorder="1"/>
    <xf numFmtId="164" fontId="8" fillId="0" borderId="19" xfId="51" applyNumberFormat="1" applyBorder="1"/>
    <xf numFmtId="164" fontId="8" fillId="24" borderId="19" xfId="52" applyNumberFormat="1" applyFont="1" applyFill="1" applyBorder="1" applyAlignment="1">
      <alignment horizontal="right" wrapText="1"/>
    </xf>
    <xf numFmtId="0" fontId="53" fillId="0" borderId="0" xfId="44" applyFont="1"/>
    <xf numFmtId="3" fontId="53" fillId="0" borderId="0" xfId="44" applyNumberFormat="1" applyFont="1"/>
    <xf numFmtId="0" fontId="0" fillId="0" borderId="18" xfId="0" applyFill="1" applyBorder="1" applyAlignment="1">
      <alignment horizontal="center"/>
    </xf>
    <xf numFmtId="0" fontId="0" fillId="0" borderId="18" xfId="0" applyFill="1" applyBorder="1" applyAlignment="1">
      <alignment horizontal="center"/>
    </xf>
    <xf numFmtId="0" fontId="40" fillId="0" borderId="0" xfId="0" applyFont="1" applyFill="1"/>
    <xf numFmtId="3" fontId="40" fillId="0" borderId="0" xfId="0" applyNumberFormat="1" applyFont="1" applyFill="1"/>
    <xf numFmtId="3" fontId="0" fillId="0" borderId="15" xfId="0" applyNumberFormat="1" applyFill="1" applyBorder="1" applyAlignment="1">
      <alignment horizontal="center"/>
    </xf>
    <xf numFmtId="1" fontId="8" fillId="0" borderId="15" xfId="51" applyNumberFormat="1" applyFill="1" applyBorder="1" applyAlignment="1">
      <alignment horizontal="center"/>
    </xf>
    <xf numFmtId="0" fontId="0" fillId="0" borderId="27" xfId="0" applyFill="1" applyBorder="1"/>
    <xf numFmtId="3" fontId="0" fillId="0" borderId="15" xfId="0" applyNumberFormat="1" applyBorder="1" applyAlignment="1">
      <alignment horizontal="center"/>
    </xf>
    <xf numFmtId="3" fontId="8" fillId="0" borderId="16" xfId="51" applyNumberFormat="1" applyBorder="1" applyAlignment="1">
      <alignment horizontal="center"/>
    </xf>
    <xf numFmtId="0" fontId="40" fillId="0" borderId="10" xfId="0" applyFont="1" applyFill="1" applyBorder="1" applyAlignment="1">
      <alignment horizontal="center"/>
    </xf>
    <xf numFmtId="0" fontId="18" fillId="0" borderId="0" xfId="0" applyFont="1" applyFill="1" applyBorder="1" applyAlignment="1">
      <alignment horizontal="center"/>
    </xf>
    <xf numFmtId="0" fontId="8" fillId="0" borderId="0" xfId="0" applyFont="1" applyFill="1" applyBorder="1" applyAlignment="1">
      <alignment horizontal="center"/>
    </xf>
    <xf numFmtId="0" fontId="8" fillId="0" borderId="10" xfId="0" applyFont="1" applyFill="1" applyBorder="1" applyAlignment="1">
      <alignment horizontal="center"/>
    </xf>
    <xf numFmtId="0" fontId="8" fillId="0" borderId="0" xfId="51" applyNumberFormat="1" applyFont="1" applyFill="1" applyBorder="1"/>
    <xf numFmtId="0" fontId="8" fillId="0" borderId="0" xfId="0" applyFont="1" applyBorder="1"/>
    <xf numFmtId="1" fontId="40" fillId="0" borderId="0" xfId="40" applyNumberFormat="1" applyFont="1"/>
    <xf numFmtId="0" fontId="40" fillId="0" borderId="0" xfId="40" applyFont="1"/>
    <xf numFmtId="1" fontId="40" fillId="0" borderId="0" xfId="0" applyNumberFormat="1" applyFont="1" applyFill="1"/>
    <xf numFmtId="0" fontId="40" fillId="0" borderId="0" xfId="40" applyFont="1" applyFill="1"/>
    <xf numFmtId="1" fontId="40" fillId="0" borderId="0" xfId="0" applyNumberFormat="1" applyFont="1" applyFill="1" applyAlignment="1">
      <alignment horizontal="center"/>
    </xf>
    <xf numFmtId="1" fontId="40" fillId="0" borderId="0" xfId="0" applyNumberFormat="1" applyFont="1"/>
    <xf numFmtId="0" fontId="40" fillId="0" borderId="0" xfId="0" applyFont="1" applyFill="1" applyBorder="1" applyAlignment="1"/>
    <xf numFmtId="0" fontId="0" fillId="0" borderId="11" xfId="0" applyBorder="1"/>
    <xf numFmtId="0" fontId="0" fillId="0" borderId="14" xfId="0" applyBorder="1"/>
    <xf numFmtId="0" fontId="0" fillId="25" borderId="12" xfId="0" applyFill="1" applyBorder="1" applyAlignment="1">
      <alignment horizontal="center"/>
    </xf>
    <xf numFmtId="0" fontId="0" fillId="25" borderId="13" xfId="0" applyFill="1" applyBorder="1" applyAlignment="1">
      <alignment horizontal="center"/>
    </xf>
    <xf numFmtId="0" fontId="0" fillId="25" borderId="20" xfId="0" applyFill="1" applyBorder="1" applyAlignment="1">
      <alignment horizontal="center"/>
    </xf>
    <xf numFmtId="0" fontId="8" fillId="25" borderId="12" xfId="44" applyFont="1" applyFill="1" applyBorder="1" applyAlignment="1">
      <alignment horizontal="center" vertical="center" wrapText="1"/>
    </xf>
    <xf numFmtId="0" fontId="8" fillId="25" borderId="13" xfId="44" applyFont="1" applyFill="1" applyBorder="1" applyAlignment="1">
      <alignment horizontal="center" vertical="center" wrapText="1"/>
    </xf>
    <xf numFmtId="0" fontId="8" fillId="25" borderId="20" xfId="44" applyFont="1" applyFill="1" applyBorder="1" applyAlignment="1">
      <alignment horizontal="center" vertical="center" wrapText="1"/>
    </xf>
    <xf numFmtId="0" fontId="0" fillId="0" borderId="0" xfId="0" applyFill="1" applyBorder="1" applyAlignment="1">
      <alignment horizontal="center"/>
    </xf>
    <xf numFmtId="0" fontId="0" fillId="0" borderId="19" xfId="0" applyFill="1" applyBorder="1" applyAlignment="1">
      <alignment horizontal="center"/>
    </xf>
    <xf numFmtId="0" fontId="18" fillId="0" borderId="12" xfId="0" applyFont="1" applyFill="1" applyBorder="1" applyAlignment="1">
      <alignment horizontal="center"/>
    </xf>
    <xf numFmtId="0" fontId="18" fillId="0" borderId="25" xfId="0" applyFont="1" applyFill="1" applyBorder="1" applyAlignment="1">
      <alignment horizontal="center"/>
    </xf>
    <xf numFmtId="0" fontId="18" fillId="0" borderId="20" xfId="0" applyFont="1" applyFill="1" applyBorder="1" applyAlignment="1">
      <alignment horizontal="center"/>
    </xf>
    <xf numFmtId="0" fontId="0" fillId="0" borderId="18" xfId="0" applyFill="1" applyBorder="1" applyAlignment="1">
      <alignment horizontal="center"/>
    </xf>
    <xf numFmtId="0" fontId="8" fillId="0" borderId="25" xfId="0" applyFont="1" applyFill="1" applyBorder="1" applyAlignment="1">
      <alignment horizontal="center" wrapText="1"/>
    </xf>
  </cellXfs>
  <cellStyles count="11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9"/>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0"/>
    <cellStyle name="Hyperlink 3" xfId="63"/>
    <cellStyle name="Input" xfId="35" builtinId="20" customBuiltin="1"/>
    <cellStyle name="Linked Cell" xfId="36" builtinId="24" customBuiltin="1"/>
    <cellStyle name="Neutral" xfId="37" builtinId="28" customBuiltin="1"/>
    <cellStyle name="Normal" xfId="0" builtinId="0"/>
    <cellStyle name="Normal 10" xfId="71"/>
    <cellStyle name="Normal 11" xfId="72"/>
    <cellStyle name="Normal 11 2" xfId="104"/>
    <cellStyle name="Normal 2" xfId="38"/>
    <cellStyle name="Normal 2 2" xfId="39"/>
    <cellStyle name="Normal 2 2 2" xfId="73"/>
    <cellStyle name="Normal 2 2 3" xfId="74"/>
    <cellStyle name="Normal 2 3" xfId="40"/>
    <cellStyle name="Normal 3" xfId="41"/>
    <cellStyle name="Normal 3 2" xfId="42"/>
    <cellStyle name="Normal 3 2 2" xfId="75"/>
    <cellStyle name="Normal 3 2 3" xfId="76"/>
    <cellStyle name="Normal 3 2 3 2" xfId="105"/>
    <cellStyle name="Normal 3 3" xfId="77"/>
    <cellStyle name="Normal 3 3 2" xfId="106"/>
    <cellStyle name="Normal 4" xfId="43"/>
    <cellStyle name="Normal 4 2" xfId="78"/>
    <cellStyle name="Normal 4 2 2" xfId="107"/>
    <cellStyle name="Normal 4 3" xfId="79"/>
    <cellStyle name="Normal 4 4" xfId="91"/>
    <cellStyle name="Normal 5" xfId="44"/>
    <cellStyle name="Normal 5 2" xfId="66"/>
    <cellStyle name="Normal 5 2 2" xfId="99"/>
    <cellStyle name="Normal 5 3" xfId="80"/>
    <cellStyle name="Normal 5 3 2" xfId="108"/>
    <cellStyle name="Normal 6" xfId="45"/>
    <cellStyle name="Normal 6 2" xfId="67"/>
    <cellStyle name="Normal 6 2 2" xfId="100"/>
    <cellStyle name="Normal 6 3" xfId="81"/>
    <cellStyle name="Normal 6 4" xfId="82"/>
    <cellStyle name="Normal 6 4 2" xfId="109"/>
    <cellStyle name="Normal 7" xfId="56"/>
    <cellStyle name="Normal 7 2" xfId="68"/>
    <cellStyle name="Normal 7 2 2" xfId="101"/>
    <cellStyle name="Normal 7 3" xfId="83"/>
    <cellStyle name="Normal 7 3 2" xfId="110"/>
    <cellStyle name="Normal 7 4" xfId="93"/>
    <cellStyle name="Normal 8" xfId="61"/>
    <cellStyle name="Normal 8 2" xfId="65"/>
    <cellStyle name="Normal 8 2 2" xfId="70"/>
    <cellStyle name="Normal 8 2 2 2" xfId="103"/>
    <cellStyle name="Normal 8 2 3" xfId="98"/>
    <cellStyle name="Normal 8 3" xfId="84"/>
    <cellStyle name="Normal 8 3 2" xfId="111"/>
    <cellStyle name="Normal 8 4" xfId="85"/>
    <cellStyle name="Normal 8 5" xfId="95"/>
    <cellStyle name="Normal 9" xfId="64"/>
    <cellStyle name="Normal 9 2" xfId="86"/>
    <cellStyle name="Normal 9 2 2" xfId="112"/>
    <cellStyle name="Normal 9 3" xfId="97"/>
    <cellStyle name="Normal_Sheet1" xfId="57"/>
    <cellStyle name="Note" xfId="46" builtinId="10" customBuiltin="1"/>
    <cellStyle name="Note 2" xfId="47"/>
    <cellStyle name="Output" xfId="48" builtinId="21" customBuiltin="1"/>
    <cellStyle name="Percent" xfId="90" builtinId="5"/>
    <cellStyle name="Percent 2" xfId="49"/>
    <cellStyle name="Percent 2 2" xfId="50"/>
    <cellStyle name="Percent 2 2 2" xfId="92"/>
    <cellStyle name="Percent 2 3" xfId="51"/>
    <cellStyle name="Percent 3" xfId="52"/>
    <cellStyle name="Percent 3 2" xfId="69"/>
    <cellStyle name="Percent 3 2 2" xfId="102"/>
    <cellStyle name="Percent 3 3" xfId="87"/>
    <cellStyle name="Percent 3 3 2" xfId="113"/>
    <cellStyle name="Percent 4" xfId="58"/>
    <cellStyle name="Percent 4 2" xfId="88"/>
    <cellStyle name="Percent 4 2 2" xfId="114"/>
    <cellStyle name="Percent 4 3" xfId="94"/>
    <cellStyle name="Percent 5" xfId="62"/>
    <cellStyle name="Percent 5 2" xfId="89"/>
    <cellStyle name="Percent 5 2 2" xfId="115"/>
    <cellStyle name="Percent 5 3" xfId="96"/>
    <cellStyle name="Title" xfId="53" builtinId="15" customBuiltin="1"/>
    <cellStyle name="Total" xfId="54" builtinId="25" customBuiltin="1"/>
    <cellStyle name="Warning Text" xfId="55" builtinId="11" customBuiltin="1"/>
  </cellStyles>
  <dxfs count="88">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0" tint="-0.34998626667073579"/>
        </patternFill>
      </fill>
    </dxf>
    <dxf>
      <font>
        <color auto="1"/>
      </font>
      <fill>
        <patternFill>
          <bgColor theme="0" tint="-0.34998626667073579"/>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ont>
        <color auto="1"/>
      </font>
      <fill>
        <patternFill>
          <bgColor theme="5" tint="0.39994506668294322"/>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8080"/>
        </patternFill>
      </fill>
    </dxf>
    <dxf>
      <fill>
        <patternFill>
          <bgColor rgb="FFFF8080"/>
        </patternFill>
      </fill>
    </dxf>
    <dxf>
      <fill>
        <patternFill>
          <bgColor rgb="FFFF8080"/>
        </patternFill>
      </fill>
    </dxf>
    <dxf>
      <fill>
        <patternFill>
          <bgColor rgb="FFFF8080"/>
        </patternFill>
      </fill>
    </dxf>
    <dxf>
      <fill>
        <patternFill>
          <bgColor rgb="FFFF8080"/>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rgb="FFFF8080"/>
        </patternFill>
      </fill>
    </dxf>
    <dxf>
      <fill>
        <patternFill>
          <bgColor rgb="FFFF8080"/>
        </patternFill>
      </fill>
    </dxf>
    <dxf>
      <fill>
        <patternFill>
          <bgColor rgb="FFFF8080"/>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s>
  <tableStyles count="0" defaultTableStyle="TableStyleMedium2" defaultPivotStyle="PivotStyleLight16"/>
  <colors>
    <mruColors>
      <color rgb="FFFFCC99"/>
      <color rgb="FF4F81BD"/>
      <color rgb="FF7030A0"/>
      <color rgb="FFFF8080"/>
      <color rgb="FF9999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chartsheet" Target="chartsheets/sheet5.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15.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3.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24" Type="http://schemas.openxmlformats.org/officeDocument/2006/relationships/externalLink" Target="externalLinks/externalLink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worksheet" Target="worksheets/sheet17.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worksheet" Target="worksheets/sheet16.xml"/><Relationship Id="rId27" Type="http://schemas.openxmlformats.org/officeDocument/2006/relationships/externalLink" Target="externalLinks/externalLink4.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8729600"/>
        <c:axId val="38731136"/>
      </c:barChart>
      <c:catAx>
        <c:axId val="38729600"/>
        <c:scaling>
          <c:orientation val="minMax"/>
        </c:scaling>
        <c:delete val="0"/>
        <c:axPos val="b"/>
        <c:majorTickMark val="out"/>
        <c:minorTickMark val="none"/>
        <c:tickLblPos val="nextTo"/>
        <c:crossAx val="38731136"/>
        <c:crosses val="autoZero"/>
        <c:auto val="1"/>
        <c:lblAlgn val="ctr"/>
        <c:lblOffset val="100"/>
        <c:noMultiLvlLbl val="0"/>
      </c:catAx>
      <c:valAx>
        <c:axId val="38731136"/>
        <c:scaling>
          <c:orientation val="minMax"/>
        </c:scaling>
        <c:delete val="0"/>
        <c:axPos val="l"/>
        <c:majorGridlines/>
        <c:majorTickMark val="out"/>
        <c:minorTickMark val="none"/>
        <c:tickLblPos val="nextTo"/>
        <c:crossAx val="38729600"/>
        <c:crosses val="autoZero"/>
        <c:crossBetween val="between"/>
      </c:valAx>
    </c:plotArea>
    <c:legend>
      <c:legendPos val="r"/>
      <c:layout/>
      <c:overlay val="0"/>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313503305004723E-2"/>
          <c:y val="6.780803124247152E-2"/>
          <c:w val="0.93524079320113318"/>
          <c:h val="0.8951196317851573"/>
        </c:manualLayout>
      </c:layout>
      <c:barChart>
        <c:barDir val="bar"/>
        <c:grouping val="percentStacked"/>
        <c:varyColors val="0"/>
        <c:dLbls>
          <c:showLegendKey val="0"/>
          <c:showVal val="0"/>
          <c:showCatName val="0"/>
          <c:showSerName val="0"/>
          <c:showPercent val="0"/>
          <c:showBubbleSize val="0"/>
        </c:dLbls>
        <c:gapWidth val="71"/>
        <c:overlap val="100"/>
        <c:axId val="40377344"/>
        <c:axId val="103576320"/>
      </c:barChart>
      <c:catAx>
        <c:axId val="40377344"/>
        <c:scaling>
          <c:orientation val="minMax"/>
        </c:scaling>
        <c:delete val="1"/>
        <c:axPos val="l"/>
        <c:numFmt formatCode="General" sourceLinked="1"/>
        <c:majorTickMark val="out"/>
        <c:minorTickMark val="none"/>
        <c:tickLblPos val="nextTo"/>
        <c:crossAx val="103576320"/>
        <c:crosses val="autoZero"/>
        <c:auto val="1"/>
        <c:lblAlgn val="ctr"/>
        <c:lblOffset val="100"/>
        <c:noMultiLvlLbl val="0"/>
      </c:catAx>
      <c:valAx>
        <c:axId val="103576320"/>
        <c:scaling>
          <c:orientation val="minMax"/>
        </c:scaling>
        <c:delete val="1"/>
        <c:axPos val="b"/>
        <c:numFmt formatCode="0%" sourceLinked="1"/>
        <c:majorTickMark val="out"/>
        <c:minorTickMark val="none"/>
        <c:tickLblPos val="nextTo"/>
        <c:crossAx val="4037734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100"/>
              <a:t>Infants 6-8 week breastfeeding</a:t>
            </a:r>
            <a:r>
              <a:rPr lang="en-GB" sz="1100" baseline="0"/>
              <a:t> </a:t>
            </a:r>
            <a:r>
              <a:rPr lang="en-GB" sz="1100"/>
              <a:t>status as a percentage of</a:t>
            </a:r>
            <a:r>
              <a:rPr lang="en-GB" sz="1100" baseline="0"/>
              <a:t> </a:t>
            </a:r>
            <a:r>
              <a:rPr lang="en-GB" sz="1100"/>
              <a:t>infants due 6-8 week reviews</a:t>
            </a:r>
            <a:r>
              <a:rPr lang="en-GB" sz="1100" baseline="0"/>
              <a:t> </a:t>
            </a:r>
            <a:r>
              <a:rPr lang="en-GB" sz="1100"/>
              <a:t>by CCGs in England 2015/16</a:t>
            </a:r>
            <a:r>
              <a:rPr lang="en-GB" sz="1100" baseline="0"/>
              <a:t> Q1</a:t>
            </a:r>
            <a:endParaRPr lang="en-GB" sz="1100"/>
          </a:p>
        </c:rich>
      </c:tx>
      <c:layout/>
      <c:overlay val="0"/>
    </c:title>
    <c:autoTitleDeleted val="0"/>
    <c:plotArea>
      <c:layout>
        <c:manualLayout>
          <c:layoutTarget val="inner"/>
          <c:xMode val="edge"/>
          <c:yMode val="edge"/>
          <c:x val="0.19853211417879696"/>
          <c:y val="5.6644731002827547E-2"/>
          <c:w val="0.76718217153548873"/>
          <c:h val="0.91108260742769476"/>
        </c:manualLayout>
      </c:layout>
      <c:barChart>
        <c:barDir val="bar"/>
        <c:grouping val="percentStacked"/>
        <c:varyColors val="0"/>
        <c:ser>
          <c:idx val="0"/>
          <c:order val="0"/>
          <c:tx>
            <c:v>Qtr % totally breastfed at 6-8 weeks</c:v>
          </c:tx>
          <c:spPr>
            <a:solidFill>
              <a:srgbClr val="92D050"/>
            </a:solidFill>
          </c:spPr>
          <c:invertIfNegative val="0"/>
          <c:cat>
            <c:strLit>
              <c:ptCount val="102"/>
              <c:pt idx="0">
                <c:v>Knowsley</c:v>
              </c:pt>
              <c:pt idx="1">
                <c:v>S Tees</c:v>
              </c:pt>
              <c:pt idx="2">
                <c:v>St Helens</c:v>
              </c:pt>
              <c:pt idx="3">
                <c:v>Wigan Borough</c:v>
              </c:pt>
              <c:pt idx="4">
                <c:v>Hartlepool &amp; Stockton-On-Tees</c:v>
              </c:pt>
              <c:pt idx="5">
                <c:v>Sunderland</c:v>
              </c:pt>
              <c:pt idx="6">
                <c:v>Doncaster</c:v>
              </c:pt>
              <c:pt idx="7">
                <c:v>Darlington</c:v>
              </c:pt>
              <c:pt idx="8">
                <c:v>W Lancashire</c:v>
              </c:pt>
              <c:pt idx="9">
                <c:v>Hull</c:v>
              </c:pt>
              <c:pt idx="10">
                <c:v>Mansfield &amp; Ashfield</c:v>
              </c:pt>
              <c:pt idx="11">
                <c:v>Stoke On Trent</c:v>
              </c:pt>
              <c:pt idx="12">
                <c:v>S Cheshire</c:v>
              </c:pt>
              <c:pt idx="13">
                <c:v>Wakefield</c:v>
              </c:pt>
              <c:pt idx="14">
                <c:v>Wirral</c:v>
              </c:pt>
              <c:pt idx="15">
                <c:v>Vale Royal</c:v>
              </c:pt>
              <c:pt idx="16">
                <c:v>Warrington</c:v>
              </c:pt>
              <c:pt idx="17">
                <c:v>Liverpool</c:v>
              </c:pt>
              <c:pt idx="18">
                <c:v>Erewash</c:v>
              </c:pt>
              <c:pt idx="19">
                <c:v>Lincolnshire East</c:v>
              </c:pt>
              <c:pt idx="20">
                <c:v>Newark &amp; Sherwood</c:v>
              </c:pt>
              <c:pt idx="21">
                <c:v>Northumberland</c:v>
              </c:pt>
              <c:pt idx="22">
                <c:v>Dudley</c:v>
              </c:pt>
              <c:pt idx="23">
                <c:v>Chorley &amp; S Ribble</c:v>
              </c:pt>
              <c:pt idx="24">
                <c:v>Oldham</c:v>
              </c:pt>
              <c:pt idx="25">
                <c:v>Walsall</c:v>
              </c:pt>
              <c:pt idx="26">
                <c:v>Wyre Forest</c:v>
              </c:pt>
              <c:pt idx="27">
                <c:v>N Durham</c:v>
              </c:pt>
              <c:pt idx="28">
                <c:v>Bassetlaw</c:v>
              </c:pt>
              <c:pt idx="29">
                <c:v>Corby</c:v>
              </c:pt>
              <c:pt idx="30">
                <c:v>N Staffordshire</c:v>
              </c:pt>
              <c:pt idx="31">
                <c:v>N Tyneside</c:v>
              </c:pt>
              <c:pt idx="32">
                <c:v>Bolton</c:v>
              </c:pt>
              <c:pt idx="33">
                <c:v>Great Yarmouth &amp; Waveney</c:v>
              </c:pt>
              <c:pt idx="34">
                <c:v>W Norfolk</c:v>
              </c:pt>
              <c:pt idx="35">
                <c:v>Basildon &amp; Brentwood</c:v>
              </c:pt>
              <c:pt idx="36">
                <c:v>Fareham &amp; Gosport</c:v>
              </c:pt>
              <c:pt idx="37">
                <c:v>W Cheshire</c:v>
              </c:pt>
              <c:pt idx="38">
                <c:v>S Eastern Hampshire</c:v>
              </c:pt>
              <c:pt idx="39">
                <c:v>Calderdale</c:v>
              </c:pt>
              <c:pt idx="40">
                <c:v>N Derbyshire</c:v>
              </c:pt>
              <c:pt idx="41">
                <c:v>E Riding of Yorkshire</c:v>
              </c:pt>
              <c:pt idx="42">
                <c:v>Nottingham N &amp; East</c:v>
              </c:pt>
              <c:pt idx="43">
                <c:v>S W Lincolnshire</c:v>
              </c:pt>
              <c:pt idx="44">
                <c:v>Wolverhampton</c:v>
              </c:pt>
              <c:pt idx="45">
                <c:v>Isle Of Wight</c:v>
              </c:pt>
              <c:pt idx="46">
                <c:v>Newcastle West</c:v>
              </c:pt>
              <c:pt idx="47">
                <c:v>Redditch &amp; Bromsgrove</c:v>
              </c:pt>
              <c:pt idx="48">
                <c:v>S Lincolnshire</c:v>
              </c:pt>
              <c:pt idx="49">
                <c:v>Solihull</c:v>
              </c:pt>
              <c:pt idx="50">
                <c:v>W Leicestershire</c:v>
              </c:pt>
              <c:pt idx="51">
                <c:v>W Suffolk</c:v>
              </c:pt>
              <c:pt idx="52">
                <c:v>N Norfolk</c:v>
              </c:pt>
              <c:pt idx="53">
                <c:v>Thurrock</c:v>
              </c:pt>
              <c:pt idx="54">
                <c:v>Nottingham City</c:v>
              </c:pt>
              <c:pt idx="55">
                <c:v>Newcastle N &amp; E</c:v>
              </c:pt>
              <c:pt idx="56">
                <c:v>Nene</c:v>
              </c:pt>
              <c:pt idx="57">
                <c:v>Shropshire</c:v>
              </c:pt>
              <c:pt idx="58">
                <c:v>Mid Essex</c:v>
              </c:pt>
              <c:pt idx="59">
                <c:v>Nottingham West</c:v>
              </c:pt>
              <c:pt idx="60">
                <c:v>S Gloucestershire</c:v>
              </c:pt>
              <c:pt idx="61">
                <c:v>N E Essex</c:v>
              </c:pt>
              <c:pt idx="62">
                <c:v>S Devon &amp; Torbay</c:v>
              </c:pt>
              <c:pt idx="63">
                <c:v>S Norfolk</c:v>
              </c:pt>
              <c:pt idx="64">
                <c:v>Bradford City</c:v>
              </c:pt>
              <c:pt idx="65">
                <c:v>Ipswich &amp; E Suffolk</c:v>
              </c:pt>
              <c:pt idx="66">
                <c:v>Stockport</c:v>
              </c:pt>
              <c:pt idx="67">
                <c:v>S Worcestershire</c:v>
              </c:pt>
              <c:pt idx="68">
                <c:v>Herefordshire</c:v>
              </c:pt>
              <c:pt idx="69">
                <c:v>Bedfordshire</c:v>
              </c:pt>
              <c:pt idx="70">
                <c:v>N Hampshire</c:v>
              </c:pt>
              <c:pt idx="71">
                <c:v>Somerset</c:v>
              </c:pt>
              <c:pt idx="72">
                <c:v>Northern, Eastern &amp; Western Devon</c:v>
              </c:pt>
              <c:pt idx="73">
                <c:v>N Somerset</c:v>
              </c:pt>
              <c:pt idx="74">
                <c:v>W Hampshire</c:v>
              </c:pt>
              <c:pt idx="75">
                <c:v>Southampton</c:v>
              </c:pt>
              <c:pt idx="76">
                <c:v>Swindon</c:v>
              </c:pt>
              <c:pt idx="77">
                <c:v>Dorset</c:v>
              </c:pt>
              <c:pt idx="78">
                <c:v>Eastern Cheshire</c:v>
              </c:pt>
              <c:pt idx="79">
                <c:v>Surrey Heath</c:v>
              </c:pt>
              <c:pt idx="80">
                <c:v>S Warwickshire</c:v>
              </c:pt>
              <c:pt idx="81">
                <c:v>Luton</c:v>
              </c:pt>
              <c:pt idx="82">
                <c:v>Gloucestershire</c:v>
              </c:pt>
              <c:pt idx="83">
                <c:v>E Leicestershire &amp; Rutland</c:v>
              </c:pt>
              <c:pt idx="84">
                <c:v>Norwich</c:v>
              </c:pt>
              <c:pt idx="85">
                <c:v>N E Hampshire &amp; Farnham</c:v>
              </c:pt>
              <c:pt idx="86">
                <c:v>Sheffield</c:v>
              </c:pt>
              <c:pt idx="87">
                <c:v>Cambridgeshire &amp; Peterborough</c:v>
              </c:pt>
              <c:pt idx="88">
                <c:v>Sutton</c:v>
              </c:pt>
              <c:pt idx="89">
                <c:v>E Surrey</c:v>
              </c:pt>
              <c:pt idx="90">
                <c:v>Oxfordshire</c:v>
              </c:pt>
              <c:pt idx="91">
                <c:v>Birmingham S &amp; Central</c:v>
              </c:pt>
              <c:pt idx="92">
                <c:v>Leicester City</c:v>
              </c:pt>
              <c:pt idx="93">
                <c:v>Rushcliffe</c:v>
              </c:pt>
              <c:pt idx="94">
                <c:v>Hillingdon</c:v>
              </c:pt>
              <c:pt idx="95">
                <c:v>Croydon</c:v>
              </c:pt>
              <c:pt idx="96">
                <c:v>Guildford &amp; Waverley</c:v>
              </c:pt>
              <c:pt idx="97">
                <c:v>Islington</c:v>
              </c:pt>
              <c:pt idx="98">
                <c:v>Merton</c:v>
              </c:pt>
              <c:pt idx="99">
                <c:v>Lewisham</c:v>
              </c:pt>
              <c:pt idx="100">
                <c:v>Brighton &amp; Hove</c:v>
              </c:pt>
              <c:pt idx="101">
                <c:v>City &amp; Hackney</c:v>
              </c:pt>
            </c:strLit>
          </c:cat>
          <c:val>
            <c:numLit>
              <c:formatCode>General</c:formatCode>
              <c:ptCount val="102"/>
              <c:pt idx="0">
                <c:v>0.16152019002375298</c:v>
              </c:pt>
              <c:pt idx="1">
                <c:v>0.16566626650660263</c:v>
              </c:pt>
              <c:pt idx="2">
                <c:v>0.1858974358974359</c:v>
              </c:pt>
              <c:pt idx="3">
                <c:v>0.18278301886792453</c:v>
              </c:pt>
              <c:pt idx="4">
                <c:v>0.18593563766388557</c:v>
              </c:pt>
              <c:pt idx="5">
                <c:v>0.18023255813953487</c:v>
              </c:pt>
              <c:pt idx="6">
                <c:v>0.20501635768811341</c:v>
              </c:pt>
              <c:pt idx="7">
                <c:v>0.23843416370106763</c:v>
              </c:pt>
              <c:pt idx="8">
                <c:v>0.22932330827067668</c:v>
              </c:pt>
              <c:pt idx="9">
                <c:v>0.22992700729927007</c:v>
              </c:pt>
              <c:pt idx="10">
                <c:v>0.22067594433399601</c:v>
              </c:pt>
              <c:pt idx="11">
                <c:v>0.23238566131025959</c:v>
              </c:pt>
              <c:pt idx="12">
                <c:v>0.2540415704387991</c:v>
              </c:pt>
              <c:pt idx="13">
                <c:v>0.23393574297188754</c:v>
              </c:pt>
              <c:pt idx="14">
                <c:v>0.25814536340852129</c:v>
              </c:pt>
              <c:pt idx="15">
                <c:v>0.25352112676056338</c:v>
              </c:pt>
              <c:pt idx="16">
                <c:v>0.27835051546391754</c:v>
              </c:pt>
              <c:pt idx="17">
                <c:v>0.20564808110065169</c:v>
              </c:pt>
              <c:pt idx="18">
                <c:v>0.26639344262295084</c:v>
              </c:pt>
              <c:pt idx="19">
                <c:v>0.25411334552102377</c:v>
              </c:pt>
              <c:pt idx="20">
                <c:v>0.25</c:v>
              </c:pt>
              <c:pt idx="21">
                <c:v>0.27374301675977653</c:v>
              </c:pt>
              <c:pt idx="22">
                <c:v>0.23416965352449223</c:v>
              </c:pt>
              <c:pt idx="23">
                <c:v>0.2414486921529175</c:v>
              </c:pt>
              <c:pt idx="24">
                <c:v>0.19749652294853964</c:v>
              </c:pt>
              <c:pt idx="25">
                <c:v>0.21945432977461446</c:v>
              </c:pt>
              <c:pt idx="26">
                <c:v>0.27573529411764708</c:v>
              </c:pt>
              <c:pt idx="27">
                <c:v>0.27536231884057971</c:v>
              </c:pt>
              <c:pt idx="28">
                <c:v>0.28880866425992779</c:v>
              </c:pt>
              <c:pt idx="29">
                <c:v>0.25409836065573771</c:v>
              </c:pt>
              <c:pt idx="30">
                <c:v>0.29791666666666666</c:v>
              </c:pt>
              <c:pt idx="31">
                <c:v>0.30501930501930502</c:v>
              </c:pt>
              <c:pt idx="32">
                <c:v>0.26927374301675977</c:v>
              </c:pt>
              <c:pt idx="33">
                <c:v>0.30608695652173912</c:v>
              </c:pt>
              <c:pt idx="34">
                <c:v>0.29876543209876544</c:v>
              </c:pt>
              <c:pt idx="35">
                <c:v>0.2585551330798479</c:v>
              </c:pt>
              <c:pt idx="36">
                <c:v>0.30849220103986136</c:v>
              </c:pt>
              <c:pt idx="37">
                <c:v>0.28733766233766234</c:v>
              </c:pt>
              <c:pt idx="38">
                <c:v>0.30524344569288392</c:v>
              </c:pt>
              <c:pt idx="39">
                <c:v>0.32053422370617696</c:v>
              </c:pt>
              <c:pt idx="40">
                <c:v>0.34487951807228917</c:v>
              </c:pt>
              <c:pt idx="41">
                <c:v>0.33655394524959742</c:v>
              </c:pt>
              <c:pt idx="42">
                <c:v>0.33482142857142855</c:v>
              </c:pt>
              <c:pt idx="43">
                <c:v>0.29062500000000002</c:v>
              </c:pt>
              <c:pt idx="44">
                <c:v>0.27249683143219267</c:v>
              </c:pt>
              <c:pt idx="45">
                <c:v>0.28196721311475409</c:v>
              </c:pt>
              <c:pt idx="46">
                <c:v>0.27972027972027974</c:v>
              </c:pt>
              <c:pt idx="47">
                <c:v>0.33757961783439489</c:v>
              </c:pt>
              <c:pt idx="48">
                <c:v>0.33660933660933662</c:v>
              </c:pt>
              <c:pt idx="49">
                <c:v>0.32440944881889766</c:v>
              </c:pt>
              <c:pt idx="50">
                <c:v>0.33439829605963789</c:v>
              </c:pt>
              <c:pt idx="51">
                <c:v>0.3327433628318584</c:v>
              </c:pt>
              <c:pt idx="52">
                <c:v>0.35777126099706746</c:v>
              </c:pt>
              <c:pt idx="53">
                <c:v>0.31204379562043794</c:v>
              </c:pt>
              <c:pt idx="54">
                <c:v>0.32304725168756027</c:v>
              </c:pt>
              <c:pt idx="55">
                <c:v>0.3575757575757576</c:v>
              </c:pt>
              <c:pt idx="56">
                <c:v>0.33225979602791195</c:v>
              </c:pt>
              <c:pt idx="57">
                <c:v>0.35147058823529409</c:v>
              </c:pt>
              <c:pt idx="58">
                <c:v>0.3356997971602434</c:v>
              </c:pt>
              <c:pt idx="59">
                <c:v>0.35766423357664234</c:v>
              </c:pt>
              <c:pt idx="60">
                <c:v>0.34788540245566169</c:v>
              </c:pt>
              <c:pt idx="61">
                <c:v>0.35203520352035206</c:v>
              </c:pt>
              <c:pt idx="62">
                <c:v>0.37919999999999998</c:v>
              </c:pt>
              <c:pt idx="63">
                <c:v>0.37815126050420167</c:v>
              </c:pt>
              <c:pt idx="64">
                <c:v>0.26748971193415638</c:v>
              </c:pt>
              <c:pt idx="65">
                <c:v>0.37178166838311022</c:v>
              </c:pt>
              <c:pt idx="66">
                <c:v>0.4120734908136483</c:v>
              </c:pt>
              <c:pt idx="67">
                <c:v>0.37393767705382436</c:v>
              </c:pt>
              <c:pt idx="68">
                <c:v>0.375</c:v>
              </c:pt>
              <c:pt idx="69">
                <c:v>0.34937083641746852</c:v>
              </c:pt>
              <c:pt idx="70">
                <c:v>0.36185133239831696</c:v>
              </c:pt>
              <c:pt idx="71">
                <c:v>0.38942665673864485</c:v>
              </c:pt>
              <c:pt idx="72">
                <c:v>0.38414346389806514</c:v>
              </c:pt>
              <c:pt idx="73">
                <c:v>0.40194174757281553</c:v>
              </c:pt>
              <c:pt idx="74">
                <c:v>0.40056022408963587</c:v>
              </c:pt>
              <c:pt idx="75">
                <c:v>0.3359375</c:v>
              </c:pt>
              <c:pt idx="76">
                <c:v>0.34788540245566169</c:v>
              </c:pt>
              <c:pt idx="77">
                <c:v>0.382147024504084</c:v>
              </c:pt>
              <c:pt idx="78">
                <c:v>0.3795309168443497</c:v>
              </c:pt>
              <c:pt idx="79">
                <c:v>0.35294117647058826</c:v>
              </c:pt>
              <c:pt idx="80">
                <c:v>0.37865748709122204</c:v>
              </c:pt>
              <c:pt idx="81">
                <c:v>0.36029411764705882</c:v>
              </c:pt>
              <c:pt idx="82">
                <c:v>0.40392879066912218</c:v>
              </c:pt>
              <c:pt idx="83">
                <c:v>0.39894319682959051</c:v>
              </c:pt>
              <c:pt idx="84">
                <c:v>0.390625</c:v>
              </c:pt>
              <c:pt idx="85">
                <c:v>0.33333333333333331</c:v>
              </c:pt>
              <c:pt idx="86">
                <c:v>0.38432601880877743</c:v>
              </c:pt>
              <c:pt idx="87">
                <c:v>0.38274509803921569</c:v>
              </c:pt>
              <c:pt idx="88">
                <c:v>0.40544629349470501</c:v>
              </c:pt>
              <c:pt idx="89">
                <c:v>0.41666666666666669</c:v>
              </c:pt>
              <c:pt idx="90">
                <c:v>0.46074715755278828</c:v>
              </c:pt>
              <c:pt idx="91">
                <c:v>0.36374695863746959</c:v>
              </c:pt>
              <c:pt idx="92">
                <c:v>0.43280000000000002</c:v>
              </c:pt>
              <c:pt idx="93">
                <c:v>0.5168539325842697</c:v>
              </c:pt>
              <c:pt idx="94">
                <c:v>0.41569459172852596</c:v>
              </c:pt>
              <c:pt idx="95">
                <c:v>0.35664873174481171</c:v>
              </c:pt>
              <c:pt idx="96">
                <c:v>0.47177419354838712</c:v>
              </c:pt>
              <c:pt idx="97">
                <c:v>0.47360248447204967</c:v>
              </c:pt>
              <c:pt idx="98">
                <c:v>0.46195652173913043</c:v>
              </c:pt>
              <c:pt idx="99">
                <c:v>0.43873873873873875</c:v>
              </c:pt>
              <c:pt idx="100">
                <c:v>0.53892215568862278</c:v>
              </c:pt>
              <c:pt idx="101">
                <c:v>0.4991119005328597</c:v>
              </c:pt>
            </c:numLit>
          </c:val>
        </c:ser>
        <c:ser>
          <c:idx val="1"/>
          <c:order val="1"/>
          <c:tx>
            <c:v>Qtr % partially breastfed at 6-8 weeks</c:v>
          </c:tx>
          <c:spPr>
            <a:solidFill>
              <a:srgbClr val="FFC000"/>
            </a:solidFill>
          </c:spPr>
          <c:invertIfNegative val="0"/>
          <c:cat>
            <c:strLit>
              <c:ptCount val="102"/>
              <c:pt idx="0">
                <c:v>Knowsley</c:v>
              </c:pt>
              <c:pt idx="1">
                <c:v>S Tees</c:v>
              </c:pt>
              <c:pt idx="2">
                <c:v>St Helens</c:v>
              </c:pt>
              <c:pt idx="3">
                <c:v>Wigan Borough</c:v>
              </c:pt>
              <c:pt idx="4">
                <c:v>Hartlepool &amp; Stockton-On-Tees</c:v>
              </c:pt>
              <c:pt idx="5">
                <c:v>Sunderland</c:v>
              </c:pt>
              <c:pt idx="6">
                <c:v>Doncaster</c:v>
              </c:pt>
              <c:pt idx="7">
                <c:v>Darlington</c:v>
              </c:pt>
              <c:pt idx="8">
                <c:v>W Lancashire</c:v>
              </c:pt>
              <c:pt idx="9">
                <c:v>Hull</c:v>
              </c:pt>
              <c:pt idx="10">
                <c:v>Mansfield &amp; Ashfield</c:v>
              </c:pt>
              <c:pt idx="11">
                <c:v>Stoke On Trent</c:v>
              </c:pt>
              <c:pt idx="12">
                <c:v>S Cheshire</c:v>
              </c:pt>
              <c:pt idx="13">
                <c:v>Wakefield</c:v>
              </c:pt>
              <c:pt idx="14">
                <c:v>Wirral</c:v>
              </c:pt>
              <c:pt idx="15">
                <c:v>Vale Royal</c:v>
              </c:pt>
              <c:pt idx="16">
                <c:v>Warrington</c:v>
              </c:pt>
              <c:pt idx="17">
                <c:v>Liverpool</c:v>
              </c:pt>
              <c:pt idx="18">
                <c:v>Erewash</c:v>
              </c:pt>
              <c:pt idx="19">
                <c:v>Lincolnshire East</c:v>
              </c:pt>
              <c:pt idx="20">
                <c:v>Newark &amp; Sherwood</c:v>
              </c:pt>
              <c:pt idx="21">
                <c:v>Northumberland</c:v>
              </c:pt>
              <c:pt idx="22">
                <c:v>Dudley</c:v>
              </c:pt>
              <c:pt idx="23">
                <c:v>Chorley &amp; S Ribble</c:v>
              </c:pt>
              <c:pt idx="24">
                <c:v>Oldham</c:v>
              </c:pt>
              <c:pt idx="25">
                <c:v>Walsall</c:v>
              </c:pt>
              <c:pt idx="26">
                <c:v>Wyre Forest</c:v>
              </c:pt>
              <c:pt idx="27">
                <c:v>N Durham</c:v>
              </c:pt>
              <c:pt idx="28">
                <c:v>Bassetlaw</c:v>
              </c:pt>
              <c:pt idx="29">
                <c:v>Corby</c:v>
              </c:pt>
              <c:pt idx="30">
                <c:v>N Staffordshire</c:v>
              </c:pt>
              <c:pt idx="31">
                <c:v>N Tyneside</c:v>
              </c:pt>
              <c:pt idx="32">
                <c:v>Bolton</c:v>
              </c:pt>
              <c:pt idx="33">
                <c:v>Great Yarmouth &amp; Waveney</c:v>
              </c:pt>
              <c:pt idx="34">
                <c:v>W Norfolk</c:v>
              </c:pt>
              <c:pt idx="35">
                <c:v>Basildon &amp; Brentwood</c:v>
              </c:pt>
              <c:pt idx="36">
                <c:v>Fareham &amp; Gosport</c:v>
              </c:pt>
              <c:pt idx="37">
                <c:v>W Cheshire</c:v>
              </c:pt>
              <c:pt idx="38">
                <c:v>S Eastern Hampshire</c:v>
              </c:pt>
              <c:pt idx="39">
                <c:v>Calderdale</c:v>
              </c:pt>
              <c:pt idx="40">
                <c:v>N Derbyshire</c:v>
              </c:pt>
              <c:pt idx="41">
                <c:v>E Riding of Yorkshire</c:v>
              </c:pt>
              <c:pt idx="42">
                <c:v>Nottingham N &amp; East</c:v>
              </c:pt>
              <c:pt idx="43">
                <c:v>S W Lincolnshire</c:v>
              </c:pt>
              <c:pt idx="44">
                <c:v>Wolverhampton</c:v>
              </c:pt>
              <c:pt idx="45">
                <c:v>Isle Of Wight</c:v>
              </c:pt>
              <c:pt idx="46">
                <c:v>Newcastle West</c:v>
              </c:pt>
              <c:pt idx="47">
                <c:v>Redditch &amp; Bromsgrove</c:v>
              </c:pt>
              <c:pt idx="48">
                <c:v>S Lincolnshire</c:v>
              </c:pt>
              <c:pt idx="49">
                <c:v>Solihull</c:v>
              </c:pt>
              <c:pt idx="50">
                <c:v>W Leicestershire</c:v>
              </c:pt>
              <c:pt idx="51">
                <c:v>W Suffolk</c:v>
              </c:pt>
              <c:pt idx="52">
                <c:v>N Norfolk</c:v>
              </c:pt>
              <c:pt idx="53">
                <c:v>Thurrock</c:v>
              </c:pt>
              <c:pt idx="54">
                <c:v>Nottingham City</c:v>
              </c:pt>
              <c:pt idx="55">
                <c:v>Newcastle N &amp; E</c:v>
              </c:pt>
              <c:pt idx="56">
                <c:v>Nene</c:v>
              </c:pt>
              <c:pt idx="57">
                <c:v>Shropshire</c:v>
              </c:pt>
              <c:pt idx="58">
                <c:v>Mid Essex</c:v>
              </c:pt>
              <c:pt idx="59">
                <c:v>Nottingham West</c:v>
              </c:pt>
              <c:pt idx="60">
                <c:v>S Gloucestershire</c:v>
              </c:pt>
              <c:pt idx="61">
                <c:v>N E Essex</c:v>
              </c:pt>
              <c:pt idx="62">
                <c:v>S Devon &amp; Torbay</c:v>
              </c:pt>
              <c:pt idx="63">
                <c:v>S Norfolk</c:v>
              </c:pt>
              <c:pt idx="64">
                <c:v>Bradford City</c:v>
              </c:pt>
              <c:pt idx="65">
                <c:v>Ipswich &amp; E Suffolk</c:v>
              </c:pt>
              <c:pt idx="66">
                <c:v>Stockport</c:v>
              </c:pt>
              <c:pt idx="67">
                <c:v>S Worcestershire</c:v>
              </c:pt>
              <c:pt idx="68">
                <c:v>Herefordshire</c:v>
              </c:pt>
              <c:pt idx="69">
                <c:v>Bedfordshire</c:v>
              </c:pt>
              <c:pt idx="70">
                <c:v>N Hampshire</c:v>
              </c:pt>
              <c:pt idx="71">
                <c:v>Somerset</c:v>
              </c:pt>
              <c:pt idx="72">
                <c:v>Northern, Eastern &amp; Western Devon</c:v>
              </c:pt>
              <c:pt idx="73">
                <c:v>N Somerset</c:v>
              </c:pt>
              <c:pt idx="74">
                <c:v>W Hampshire</c:v>
              </c:pt>
              <c:pt idx="75">
                <c:v>Southampton</c:v>
              </c:pt>
              <c:pt idx="76">
                <c:v>Swindon</c:v>
              </c:pt>
              <c:pt idx="77">
                <c:v>Dorset</c:v>
              </c:pt>
              <c:pt idx="78">
                <c:v>Eastern Cheshire</c:v>
              </c:pt>
              <c:pt idx="79">
                <c:v>Surrey Heath</c:v>
              </c:pt>
              <c:pt idx="80">
                <c:v>S Warwickshire</c:v>
              </c:pt>
              <c:pt idx="81">
                <c:v>Luton</c:v>
              </c:pt>
              <c:pt idx="82">
                <c:v>Gloucestershire</c:v>
              </c:pt>
              <c:pt idx="83">
                <c:v>E Leicestershire &amp; Rutland</c:v>
              </c:pt>
              <c:pt idx="84">
                <c:v>Norwich</c:v>
              </c:pt>
              <c:pt idx="85">
                <c:v>N E Hampshire &amp; Farnham</c:v>
              </c:pt>
              <c:pt idx="86">
                <c:v>Sheffield</c:v>
              </c:pt>
              <c:pt idx="87">
                <c:v>Cambridgeshire &amp; Peterborough</c:v>
              </c:pt>
              <c:pt idx="88">
                <c:v>Sutton</c:v>
              </c:pt>
              <c:pt idx="89">
                <c:v>E Surrey</c:v>
              </c:pt>
              <c:pt idx="90">
                <c:v>Oxfordshire</c:v>
              </c:pt>
              <c:pt idx="91">
                <c:v>Birmingham S &amp; Central</c:v>
              </c:pt>
              <c:pt idx="92">
                <c:v>Leicester City</c:v>
              </c:pt>
              <c:pt idx="93">
                <c:v>Rushcliffe</c:v>
              </c:pt>
              <c:pt idx="94">
                <c:v>Hillingdon</c:v>
              </c:pt>
              <c:pt idx="95">
                <c:v>Croydon</c:v>
              </c:pt>
              <c:pt idx="96">
                <c:v>Guildford &amp; Waverley</c:v>
              </c:pt>
              <c:pt idx="97">
                <c:v>Islington</c:v>
              </c:pt>
              <c:pt idx="98">
                <c:v>Merton</c:v>
              </c:pt>
              <c:pt idx="99">
                <c:v>Lewisham</c:v>
              </c:pt>
              <c:pt idx="100">
                <c:v>Brighton &amp; Hove</c:v>
              </c:pt>
              <c:pt idx="101">
                <c:v>City &amp; Hackney</c:v>
              </c:pt>
            </c:strLit>
          </c:cat>
          <c:val>
            <c:numLit>
              <c:formatCode>General</c:formatCode>
              <c:ptCount val="102"/>
              <c:pt idx="0">
                <c:v>4.5130641330166268E-2</c:v>
              </c:pt>
              <c:pt idx="1">
                <c:v>8.2833133253301314E-2</c:v>
              </c:pt>
              <c:pt idx="2">
                <c:v>4.2735042735042736E-2</c:v>
              </c:pt>
              <c:pt idx="3">
                <c:v>8.9622641509433956E-2</c:v>
              </c:pt>
              <c:pt idx="4">
                <c:v>8.5816448152562577E-2</c:v>
              </c:pt>
              <c:pt idx="5">
                <c:v>7.7034883720930231E-2</c:v>
              </c:pt>
              <c:pt idx="6">
                <c:v>9.3784078516902944E-2</c:v>
              </c:pt>
              <c:pt idx="7">
                <c:v>8.5409252669039148E-2</c:v>
              </c:pt>
              <c:pt idx="8">
                <c:v>8.646616541353383E-2</c:v>
              </c:pt>
              <c:pt idx="9">
                <c:v>9.7323600973236016E-2</c:v>
              </c:pt>
              <c:pt idx="10">
                <c:v>6.3618290258449298E-2</c:v>
              </c:pt>
              <c:pt idx="11">
                <c:v>0.10012360939431397</c:v>
              </c:pt>
              <c:pt idx="12">
                <c:v>7.6212471131639717E-2</c:v>
              </c:pt>
              <c:pt idx="13">
                <c:v>9.2369477911646583E-2</c:v>
              </c:pt>
              <c:pt idx="14">
                <c:v>8.8972431077694231E-2</c:v>
              </c:pt>
              <c:pt idx="15">
                <c:v>6.6901408450704219E-2</c:v>
              </c:pt>
              <c:pt idx="16">
                <c:v>6.8728522336769765E-2</c:v>
              </c:pt>
              <c:pt idx="17">
                <c:v>9.9927588703837805E-2</c:v>
              </c:pt>
              <c:pt idx="18">
                <c:v>8.6065573770491802E-2</c:v>
              </c:pt>
              <c:pt idx="19">
                <c:v>7.4954296160877509E-2</c:v>
              </c:pt>
              <c:pt idx="20">
                <c:v>0.10256410256410256</c:v>
              </c:pt>
              <c:pt idx="21">
                <c:v>8.1005586592178769E-2</c:v>
              </c:pt>
              <c:pt idx="22">
                <c:v>0.1039426523297491</c:v>
              </c:pt>
              <c:pt idx="23">
                <c:v>8.249496981891348E-2</c:v>
              </c:pt>
              <c:pt idx="24">
                <c:v>0.16968011126564672</c:v>
              </c:pt>
              <c:pt idx="25">
                <c:v>0.15183867141162516</c:v>
              </c:pt>
              <c:pt idx="26">
                <c:v>9.5588235294117641E-2</c:v>
              </c:pt>
              <c:pt idx="27">
                <c:v>0.10144927536231885</c:v>
              </c:pt>
              <c:pt idx="28">
                <c:v>8.3032490974729242E-2</c:v>
              </c:pt>
              <c:pt idx="29">
                <c:v>0.10655737704918032</c:v>
              </c:pt>
              <c:pt idx="30">
                <c:v>0.10208333333333333</c:v>
              </c:pt>
              <c:pt idx="31">
                <c:v>9.6525096525096526E-2</c:v>
              </c:pt>
              <c:pt idx="32">
                <c:v>0.1329608938547486</c:v>
              </c:pt>
              <c:pt idx="33">
                <c:v>9.7391304347826085E-2</c:v>
              </c:pt>
              <c:pt idx="34">
                <c:v>8.8888888888888892E-2</c:v>
              </c:pt>
              <c:pt idx="35">
                <c:v>0.12420785804816223</c:v>
              </c:pt>
              <c:pt idx="36">
                <c:v>0.10918544194107452</c:v>
              </c:pt>
              <c:pt idx="37">
                <c:v>9.4155844155844159E-2</c:v>
              </c:pt>
              <c:pt idx="38">
                <c:v>0.11797752808988764</c:v>
              </c:pt>
              <c:pt idx="39">
                <c:v>0.1018363939899833</c:v>
              </c:pt>
              <c:pt idx="40">
                <c:v>8.8855421686746983E-2</c:v>
              </c:pt>
              <c:pt idx="41">
                <c:v>9.5008051529790666E-2</c:v>
              </c:pt>
              <c:pt idx="42">
                <c:v>7.8125E-2</c:v>
              </c:pt>
              <c:pt idx="43">
                <c:v>0.13125000000000001</c:v>
              </c:pt>
              <c:pt idx="44">
                <c:v>0.13561470215462612</c:v>
              </c:pt>
              <c:pt idx="45">
                <c:v>0.16065573770491803</c:v>
              </c:pt>
              <c:pt idx="46">
                <c:v>0.1655011655011655</c:v>
              </c:pt>
              <c:pt idx="47">
                <c:v>9.9787685774946927E-2</c:v>
              </c:pt>
              <c:pt idx="48">
                <c:v>8.5995085995085999E-2</c:v>
              </c:pt>
              <c:pt idx="49">
                <c:v>0.12283464566929134</c:v>
              </c:pt>
              <c:pt idx="50">
                <c:v>9.79765708200213E-2</c:v>
              </c:pt>
              <c:pt idx="51">
                <c:v>0.11327433628318584</c:v>
              </c:pt>
              <c:pt idx="52">
                <c:v>8.5043988269794715E-2</c:v>
              </c:pt>
              <c:pt idx="53">
                <c:v>0.16058394160583941</c:v>
              </c:pt>
              <c:pt idx="54">
                <c:v>0.15429122468659595</c:v>
              </c:pt>
              <c:pt idx="55">
                <c:v>0.12727272727272726</c:v>
              </c:pt>
              <c:pt idx="56">
                <c:v>0.12238325281803543</c:v>
              </c:pt>
              <c:pt idx="57">
                <c:v>0.11470588235294117</c:v>
              </c:pt>
              <c:pt idx="58">
                <c:v>0.15111561866125761</c:v>
              </c:pt>
              <c:pt idx="59">
                <c:v>0.11678832116788321</c:v>
              </c:pt>
              <c:pt idx="60">
                <c:v>0.13915416098226466</c:v>
              </c:pt>
              <c:pt idx="61">
                <c:v>0.14631463146314633</c:v>
              </c:pt>
              <c:pt idx="62">
                <c:v>8.48E-2</c:v>
              </c:pt>
              <c:pt idx="63">
                <c:v>8.9075630252100843E-2</c:v>
              </c:pt>
              <c:pt idx="64">
                <c:v>0.20987654320987653</c:v>
              </c:pt>
              <c:pt idx="65">
                <c:v>0.1101956745623069</c:v>
              </c:pt>
              <c:pt idx="66">
                <c:v>9.1863517060367453E-2</c:v>
              </c:pt>
              <c:pt idx="67">
                <c:v>0.12181303116147309</c:v>
              </c:pt>
              <c:pt idx="68">
                <c:v>0.1275</c:v>
              </c:pt>
              <c:pt idx="69">
                <c:v>0.15025906735751296</c:v>
              </c:pt>
              <c:pt idx="70">
                <c:v>0.14866760168302945</c:v>
              </c:pt>
              <c:pt idx="71">
                <c:v>0.11020104244229337</c:v>
              </c:pt>
              <c:pt idx="72">
                <c:v>0.11090136857008023</c:v>
              </c:pt>
              <c:pt idx="73">
                <c:v>0.11650485436893204</c:v>
              </c:pt>
              <c:pt idx="74">
                <c:v>0.12044817927170869</c:v>
              </c:pt>
              <c:pt idx="75">
                <c:v>0.15104166666666666</c:v>
              </c:pt>
              <c:pt idx="76">
                <c:v>0.15825375170532061</c:v>
              </c:pt>
              <c:pt idx="77">
                <c:v>0.13243873978996498</c:v>
              </c:pt>
              <c:pt idx="78">
                <c:v>0.1279317697228145</c:v>
              </c:pt>
              <c:pt idx="79">
                <c:v>0.15126050420168066</c:v>
              </c:pt>
              <c:pt idx="80">
                <c:v>0.14629948364888123</c:v>
              </c:pt>
              <c:pt idx="81">
                <c:v>0.16911764705882354</c:v>
              </c:pt>
              <c:pt idx="82">
                <c:v>0.12031921424186617</c:v>
              </c:pt>
              <c:pt idx="83">
                <c:v>0.1202113606340819</c:v>
              </c:pt>
              <c:pt idx="84">
                <c:v>0.140625</c:v>
              </c:pt>
              <c:pt idx="85">
                <c:v>0.1864406779661017</c:v>
              </c:pt>
              <c:pt idx="86">
                <c:v>0.16739811912225705</c:v>
              </c:pt>
              <c:pt idx="87">
                <c:v>0.15725490196078432</c:v>
              </c:pt>
              <c:pt idx="88">
                <c:v>0.15885022692889561</c:v>
              </c:pt>
              <c:pt idx="89">
                <c:v>0.14756944444444445</c:v>
              </c:pt>
              <c:pt idx="90">
                <c:v>0.1521386031402274</c:v>
              </c:pt>
              <c:pt idx="91">
                <c:v>0.25790754257907544</c:v>
              </c:pt>
              <c:pt idx="92">
                <c:v>0.1928</c:v>
              </c:pt>
              <c:pt idx="93">
                <c:v>0.1348314606741573</c:v>
              </c:pt>
              <c:pt idx="94">
                <c:v>0.2417815482502651</c:v>
              </c:pt>
              <c:pt idx="95">
                <c:v>0.29823212913143737</c:v>
              </c:pt>
              <c:pt idx="96">
                <c:v>0.17943548387096775</c:v>
              </c:pt>
              <c:pt idx="97">
                <c:v>0.24689440993788819</c:v>
              </c:pt>
              <c:pt idx="98">
                <c:v>0.25135869565217389</c:v>
              </c:pt>
              <c:pt idx="99">
                <c:v>0.3</c:v>
              </c:pt>
              <c:pt idx="100">
                <c:v>0.2502994011976048</c:v>
              </c:pt>
              <c:pt idx="101">
                <c:v>0.32593250444049732</c:v>
              </c:pt>
            </c:numLit>
          </c:val>
        </c:ser>
        <c:ser>
          <c:idx val="2"/>
          <c:order val="2"/>
          <c:tx>
            <c:v>Qtr % not at all breastfed at 6-8 weeks</c:v>
          </c:tx>
          <c:spPr>
            <a:solidFill>
              <a:srgbClr val="FF0000"/>
            </a:solidFill>
          </c:spPr>
          <c:invertIfNegative val="0"/>
          <c:cat>
            <c:strLit>
              <c:ptCount val="102"/>
              <c:pt idx="0">
                <c:v>Knowsley</c:v>
              </c:pt>
              <c:pt idx="1">
                <c:v>S Tees</c:v>
              </c:pt>
              <c:pt idx="2">
                <c:v>St Helens</c:v>
              </c:pt>
              <c:pt idx="3">
                <c:v>Wigan Borough</c:v>
              </c:pt>
              <c:pt idx="4">
                <c:v>Hartlepool &amp; Stockton-On-Tees</c:v>
              </c:pt>
              <c:pt idx="5">
                <c:v>Sunderland</c:v>
              </c:pt>
              <c:pt idx="6">
                <c:v>Doncaster</c:v>
              </c:pt>
              <c:pt idx="7">
                <c:v>Darlington</c:v>
              </c:pt>
              <c:pt idx="8">
                <c:v>W Lancashire</c:v>
              </c:pt>
              <c:pt idx="9">
                <c:v>Hull</c:v>
              </c:pt>
              <c:pt idx="10">
                <c:v>Mansfield &amp; Ashfield</c:v>
              </c:pt>
              <c:pt idx="11">
                <c:v>Stoke On Trent</c:v>
              </c:pt>
              <c:pt idx="12">
                <c:v>S Cheshire</c:v>
              </c:pt>
              <c:pt idx="13">
                <c:v>Wakefield</c:v>
              </c:pt>
              <c:pt idx="14">
                <c:v>Wirral</c:v>
              </c:pt>
              <c:pt idx="15">
                <c:v>Vale Royal</c:v>
              </c:pt>
              <c:pt idx="16">
                <c:v>Warrington</c:v>
              </c:pt>
              <c:pt idx="17">
                <c:v>Liverpool</c:v>
              </c:pt>
              <c:pt idx="18">
                <c:v>Erewash</c:v>
              </c:pt>
              <c:pt idx="19">
                <c:v>Lincolnshire East</c:v>
              </c:pt>
              <c:pt idx="20">
                <c:v>Newark &amp; Sherwood</c:v>
              </c:pt>
              <c:pt idx="21">
                <c:v>Northumberland</c:v>
              </c:pt>
              <c:pt idx="22">
                <c:v>Dudley</c:v>
              </c:pt>
              <c:pt idx="23">
                <c:v>Chorley &amp; S Ribble</c:v>
              </c:pt>
              <c:pt idx="24">
                <c:v>Oldham</c:v>
              </c:pt>
              <c:pt idx="25">
                <c:v>Walsall</c:v>
              </c:pt>
              <c:pt idx="26">
                <c:v>Wyre Forest</c:v>
              </c:pt>
              <c:pt idx="27">
                <c:v>N Durham</c:v>
              </c:pt>
              <c:pt idx="28">
                <c:v>Bassetlaw</c:v>
              </c:pt>
              <c:pt idx="29">
                <c:v>Corby</c:v>
              </c:pt>
              <c:pt idx="30">
                <c:v>N Staffordshire</c:v>
              </c:pt>
              <c:pt idx="31">
                <c:v>N Tyneside</c:v>
              </c:pt>
              <c:pt idx="32">
                <c:v>Bolton</c:v>
              </c:pt>
              <c:pt idx="33">
                <c:v>Great Yarmouth &amp; Waveney</c:v>
              </c:pt>
              <c:pt idx="34">
                <c:v>W Norfolk</c:v>
              </c:pt>
              <c:pt idx="35">
                <c:v>Basildon &amp; Brentwood</c:v>
              </c:pt>
              <c:pt idx="36">
                <c:v>Fareham &amp; Gosport</c:v>
              </c:pt>
              <c:pt idx="37">
                <c:v>W Cheshire</c:v>
              </c:pt>
              <c:pt idx="38">
                <c:v>S Eastern Hampshire</c:v>
              </c:pt>
              <c:pt idx="39">
                <c:v>Calderdale</c:v>
              </c:pt>
              <c:pt idx="40">
                <c:v>N Derbyshire</c:v>
              </c:pt>
              <c:pt idx="41">
                <c:v>E Riding of Yorkshire</c:v>
              </c:pt>
              <c:pt idx="42">
                <c:v>Nottingham N &amp; East</c:v>
              </c:pt>
              <c:pt idx="43">
                <c:v>S W Lincolnshire</c:v>
              </c:pt>
              <c:pt idx="44">
                <c:v>Wolverhampton</c:v>
              </c:pt>
              <c:pt idx="45">
                <c:v>Isle Of Wight</c:v>
              </c:pt>
              <c:pt idx="46">
                <c:v>Newcastle West</c:v>
              </c:pt>
              <c:pt idx="47">
                <c:v>Redditch &amp; Bromsgrove</c:v>
              </c:pt>
              <c:pt idx="48">
                <c:v>S Lincolnshire</c:v>
              </c:pt>
              <c:pt idx="49">
                <c:v>Solihull</c:v>
              </c:pt>
              <c:pt idx="50">
                <c:v>W Leicestershire</c:v>
              </c:pt>
              <c:pt idx="51">
                <c:v>W Suffolk</c:v>
              </c:pt>
              <c:pt idx="52">
                <c:v>N Norfolk</c:v>
              </c:pt>
              <c:pt idx="53">
                <c:v>Thurrock</c:v>
              </c:pt>
              <c:pt idx="54">
                <c:v>Nottingham City</c:v>
              </c:pt>
              <c:pt idx="55">
                <c:v>Newcastle N &amp; E</c:v>
              </c:pt>
              <c:pt idx="56">
                <c:v>Nene</c:v>
              </c:pt>
              <c:pt idx="57">
                <c:v>Shropshire</c:v>
              </c:pt>
              <c:pt idx="58">
                <c:v>Mid Essex</c:v>
              </c:pt>
              <c:pt idx="59">
                <c:v>Nottingham West</c:v>
              </c:pt>
              <c:pt idx="60">
                <c:v>S Gloucestershire</c:v>
              </c:pt>
              <c:pt idx="61">
                <c:v>N E Essex</c:v>
              </c:pt>
              <c:pt idx="62">
                <c:v>S Devon &amp; Torbay</c:v>
              </c:pt>
              <c:pt idx="63">
                <c:v>S Norfolk</c:v>
              </c:pt>
              <c:pt idx="64">
                <c:v>Bradford City</c:v>
              </c:pt>
              <c:pt idx="65">
                <c:v>Ipswich &amp; E Suffolk</c:v>
              </c:pt>
              <c:pt idx="66">
                <c:v>Stockport</c:v>
              </c:pt>
              <c:pt idx="67">
                <c:v>S Worcestershire</c:v>
              </c:pt>
              <c:pt idx="68">
                <c:v>Herefordshire</c:v>
              </c:pt>
              <c:pt idx="69">
                <c:v>Bedfordshire</c:v>
              </c:pt>
              <c:pt idx="70">
                <c:v>N Hampshire</c:v>
              </c:pt>
              <c:pt idx="71">
                <c:v>Somerset</c:v>
              </c:pt>
              <c:pt idx="72">
                <c:v>Northern, Eastern &amp; Western Devon</c:v>
              </c:pt>
              <c:pt idx="73">
                <c:v>N Somerset</c:v>
              </c:pt>
              <c:pt idx="74">
                <c:v>W Hampshire</c:v>
              </c:pt>
              <c:pt idx="75">
                <c:v>Southampton</c:v>
              </c:pt>
              <c:pt idx="76">
                <c:v>Swindon</c:v>
              </c:pt>
              <c:pt idx="77">
                <c:v>Dorset</c:v>
              </c:pt>
              <c:pt idx="78">
                <c:v>Eastern Cheshire</c:v>
              </c:pt>
              <c:pt idx="79">
                <c:v>Surrey Heath</c:v>
              </c:pt>
              <c:pt idx="80">
                <c:v>S Warwickshire</c:v>
              </c:pt>
              <c:pt idx="81">
                <c:v>Luton</c:v>
              </c:pt>
              <c:pt idx="82">
                <c:v>Gloucestershire</c:v>
              </c:pt>
              <c:pt idx="83">
                <c:v>E Leicestershire &amp; Rutland</c:v>
              </c:pt>
              <c:pt idx="84">
                <c:v>Norwich</c:v>
              </c:pt>
              <c:pt idx="85">
                <c:v>N E Hampshire &amp; Farnham</c:v>
              </c:pt>
              <c:pt idx="86">
                <c:v>Sheffield</c:v>
              </c:pt>
              <c:pt idx="87">
                <c:v>Cambridgeshire &amp; Peterborough</c:v>
              </c:pt>
              <c:pt idx="88">
                <c:v>Sutton</c:v>
              </c:pt>
              <c:pt idx="89">
                <c:v>E Surrey</c:v>
              </c:pt>
              <c:pt idx="90">
                <c:v>Oxfordshire</c:v>
              </c:pt>
              <c:pt idx="91">
                <c:v>Birmingham S &amp; Central</c:v>
              </c:pt>
              <c:pt idx="92">
                <c:v>Leicester City</c:v>
              </c:pt>
              <c:pt idx="93">
                <c:v>Rushcliffe</c:v>
              </c:pt>
              <c:pt idx="94">
                <c:v>Hillingdon</c:v>
              </c:pt>
              <c:pt idx="95">
                <c:v>Croydon</c:v>
              </c:pt>
              <c:pt idx="96">
                <c:v>Guildford &amp; Waverley</c:v>
              </c:pt>
              <c:pt idx="97">
                <c:v>Islington</c:v>
              </c:pt>
              <c:pt idx="98">
                <c:v>Merton</c:v>
              </c:pt>
              <c:pt idx="99">
                <c:v>Lewisham</c:v>
              </c:pt>
              <c:pt idx="100">
                <c:v>Brighton &amp; Hove</c:v>
              </c:pt>
              <c:pt idx="101">
                <c:v>City &amp; Hackney</c:v>
              </c:pt>
            </c:strLit>
          </c:cat>
          <c:val>
            <c:numLit>
              <c:formatCode>General</c:formatCode>
              <c:ptCount val="102"/>
              <c:pt idx="0">
                <c:v>0.78622327790973867</c:v>
              </c:pt>
              <c:pt idx="1">
                <c:v>0.75150060024009602</c:v>
              </c:pt>
              <c:pt idx="2">
                <c:v>0.74358974358974361</c:v>
              </c:pt>
              <c:pt idx="3">
                <c:v>0.72641509433962259</c:v>
              </c:pt>
              <c:pt idx="4">
                <c:v>0.71752085816448152</c:v>
              </c:pt>
              <c:pt idx="5">
                <c:v>0.71366279069767447</c:v>
              </c:pt>
              <c:pt idx="6">
                <c:v>0.68047982551799346</c:v>
              </c:pt>
              <c:pt idx="7">
                <c:v>0.67615658362989328</c:v>
              </c:pt>
              <c:pt idx="8">
                <c:v>0.67293233082706772</c:v>
              </c:pt>
              <c:pt idx="9">
                <c:v>0.67274939172749393</c:v>
              </c:pt>
              <c:pt idx="10">
                <c:v>0.66799204771371767</c:v>
              </c:pt>
              <c:pt idx="11">
                <c:v>0.66749072929542641</c:v>
              </c:pt>
              <c:pt idx="12">
                <c:v>0.66281755196304848</c:v>
              </c:pt>
              <c:pt idx="13">
                <c:v>0.65763052208835338</c:v>
              </c:pt>
              <c:pt idx="14">
                <c:v>0.65288220551378451</c:v>
              </c:pt>
              <c:pt idx="15">
                <c:v>0.65140845070422537</c:v>
              </c:pt>
              <c:pt idx="16">
                <c:v>0.64948453608247425</c:v>
              </c:pt>
              <c:pt idx="17">
                <c:v>0.64880521361332366</c:v>
              </c:pt>
              <c:pt idx="18">
                <c:v>0.64754098360655743</c:v>
              </c:pt>
              <c:pt idx="19">
                <c:v>0.6453382084095064</c:v>
              </c:pt>
              <c:pt idx="20">
                <c:v>0.64423076923076927</c:v>
              </c:pt>
              <c:pt idx="21">
                <c:v>0.64245810055865926</c:v>
              </c:pt>
              <c:pt idx="22">
                <c:v>0.63679808841099161</c:v>
              </c:pt>
              <c:pt idx="23">
                <c:v>0.62977867203219318</c:v>
              </c:pt>
              <c:pt idx="24">
                <c:v>0.62865090403337964</c:v>
              </c:pt>
              <c:pt idx="25">
                <c:v>0.62752075919335704</c:v>
              </c:pt>
              <c:pt idx="26">
                <c:v>0.625</c:v>
              </c:pt>
              <c:pt idx="27">
                <c:v>0.61996779388083734</c:v>
              </c:pt>
              <c:pt idx="28">
                <c:v>0.61732851985559567</c:v>
              </c:pt>
              <c:pt idx="29">
                <c:v>0.59836065573770492</c:v>
              </c:pt>
              <c:pt idx="30">
                <c:v>0.59791666666666665</c:v>
              </c:pt>
              <c:pt idx="31">
                <c:v>0.59459459459459463</c:v>
              </c:pt>
              <c:pt idx="32">
                <c:v>0.59329608938547485</c:v>
              </c:pt>
              <c:pt idx="33">
                <c:v>0.58260869565217388</c:v>
              </c:pt>
              <c:pt idx="34">
                <c:v>0.58024691358024694</c:v>
              </c:pt>
              <c:pt idx="35">
                <c:v>0.57921419518377693</c:v>
              </c:pt>
              <c:pt idx="36">
                <c:v>0.57885615251299827</c:v>
              </c:pt>
              <c:pt idx="37">
                <c:v>0.57305194805194803</c:v>
              </c:pt>
              <c:pt idx="38">
                <c:v>0.5730337078651685</c:v>
              </c:pt>
              <c:pt idx="39">
                <c:v>0.56928213689482465</c:v>
              </c:pt>
              <c:pt idx="40">
                <c:v>0.5662650602409639</c:v>
              </c:pt>
              <c:pt idx="41">
                <c:v>0.56521739130434778</c:v>
              </c:pt>
              <c:pt idx="42">
                <c:v>0.5647321428571429</c:v>
              </c:pt>
              <c:pt idx="43">
                <c:v>0.5625</c:v>
              </c:pt>
              <c:pt idx="44">
                <c:v>0.55893536121673004</c:v>
              </c:pt>
              <c:pt idx="45">
                <c:v>0.5540983606557377</c:v>
              </c:pt>
              <c:pt idx="46">
                <c:v>0.55244755244755239</c:v>
              </c:pt>
              <c:pt idx="47">
                <c:v>0.54352441613588109</c:v>
              </c:pt>
              <c:pt idx="48">
                <c:v>0.54299754299754299</c:v>
              </c:pt>
              <c:pt idx="49">
                <c:v>0.54015748031496058</c:v>
              </c:pt>
              <c:pt idx="50">
                <c:v>0.5378061767838126</c:v>
              </c:pt>
              <c:pt idx="51">
                <c:v>0.52566371681415924</c:v>
              </c:pt>
              <c:pt idx="52">
                <c:v>0.52492668621700878</c:v>
              </c:pt>
              <c:pt idx="53">
                <c:v>0.52007299270072993</c:v>
              </c:pt>
              <c:pt idx="54">
                <c:v>0.51976856316297015</c:v>
              </c:pt>
              <c:pt idx="55">
                <c:v>0.51515151515151514</c:v>
              </c:pt>
              <c:pt idx="56">
                <c:v>0.51207729468599039</c:v>
              </c:pt>
              <c:pt idx="57">
                <c:v>0.5117647058823529</c:v>
              </c:pt>
              <c:pt idx="58">
                <c:v>0.51014198782961462</c:v>
              </c:pt>
              <c:pt idx="59">
                <c:v>0.50729927007299269</c:v>
              </c:pt>
              <c:pt idx="60">
                <c:v>0.50613915416098232</c:v>
              </c:pt>
              <c:pt idx="61">
                <c:v>0.50055005500550054</c:v>
              </c:pt>
              <c:pt idx="62">
                <c:v>0.49759999999999999</c:v>
              </c:pt>
              <c:pt idx="63">
                <c:v>0.49411764705882355</c:v>
              </c:pt>
              <c:pt idx="64">
                <c:v>0.49382716049382713</c:v>
              </c:pt>
              <c:pt idx="65">
                <c:v>0.49124613800205974</c:v>
              </c:pt>
              <c:pt idx="66">
                <c:v>0.48950131233595801</c:v>
              </c:pt>
              <c:pt idx="67">
                <c:v>0.48866855524079322</c:v>
              </c:pt>
              <c:pt idx="68">
                <c:v>0.48749999999999999</c:v>
              </c:pt>
              <c:pt idx="69">
                <c:v>0.48260547742413029</c:v>
              </c:pt>
              <c:pt idx="70">
                <c:v>0.48106591865357645</c:v>
              </c:pt>
              <c:pt idx="71">
                <c:v>0.47728965003723006</c:v>
              </c:pt>
              <c:pt idx="72">
                <c:v>0.47663992449268522</c:v>
              </c:pt>
              <c:pt idx="73">
                <c:v>0.47378640776699027</c:v>
              </c:pt>
              <c:pt idx="74">
                <c:v>0.47058823529411764</c:v>
              </c:pt>
              <c:pt idx="75">
                <c:v>0.46875</c:v>
              </c:pt>
              <c:pt idx="76">
                <c:v>0.46793997271487042</c:v>
              </c:pt>
              <c:pt idx="77">
                <c:v>0.46032672112018669</c:v>
              </c:pt>
              <c:pt idx="78">
                <c:v>0.45842217484008529</c:v>
              </c:pt>
              <c:pt idx="79">
                <c:v>0.45798319327731091</c:v>
              </c:pt>
              <c:pt idx="80">
                <c:v>0.45783132530120479</c:v>
              </c:pt>
              <c:pt idx="81">
                <c:v>0.45710784313725489</c:v>
              </c:pt>
              <c:pt idx="82">
                <c:v>0.45488029465930019</c:v>
              </c:pt>
              <c:pt idx="83">
                <c:v>0.45442536327608984</c:v>
              </c:pt>
              <c:pt idx="84">
                <c:v>0.4392361111111111</c:v>
              </c:pt>
              <c:pt idx="85">
                <c:v>0.43785310734463279</c:v>
              </c:pt>
              <c:pt idx="86">
                <c:v>0.43197492163009404</c:v>
              </c:pt>
              <c:pt idx="87">
                <c:v>0.42666666666666669</c:v>
              </c:pt>
              <c:pt idx="88">
                <c:v>0.41452344931921331</c:v>
              </c:pt>
              <c:pt idx="89">
                <c:v>0.3888888888888889</c:v>
              </c:pt>
              <c:pt idx="90">
                <c:v>0.38278289117487818</c:v>
              </c:pt>
              <c:pt idx="91">
                <c:v>0.35766423357664234</c:v>
              </c:pt>
              <c:pt idx="92">
                <c:v>0.3528</c:v>
              </c:pt>
              <c:pt idx="93">
                <c:v>0.33707865168539325</c:v>
              </c:pt>
              <c:pt idx="94">
                <c:v>0.32873806998939553</c:v>
              </c:pt>
              <c:pt idx="95">
                <c:v>0.31975403535741737</c:v>
              </c:pt>
              <c:pt idx="96">
                <c:v>0.30846774193548387</c:v>
              </c:pt>
              <c:pt idx="97">
                <c:v>0.24534161490683229</c:v>
              </c:pt>
              <c:pt idx="98">
                <c:v>0.2391304347826087</c:v>
              </c:pt>
              <c:pt idx="99">
                <c:v>0.21621621621621623</c:v>
              </c:pt>
              <c:pt idx="100">
                <c:v>0.16766467065868262</c:v>
              </c:pt>
              <c:pt idx="101">
                <c:v>0.15719360568383658</c:v>
              </c:pt>
            </c:numLit>
          </c:val>
        </c:ser>
        <c:ser>
          <c:idx val="3"/>
          <c:order val="3"/>
          <c:tx>
            <c:v>Qtr % Not Known BF 6-8 Weeks</c:v>
          </c:tx>
          <c:spPr>
            <a:solidFill>
              <a:schemeClr val="tx1"/>
            </a:solidFill>
          </c:spPr>
          <c:invertIfNegative val="0"/>
          <c:cat>
            <c:strLit>
              <c:ptCount val="102"/>
              <c:pt idx="0">
                <c:v>Knowsley</c:v>
              </c:pt>
              <c:pt idx="1">
                <c:v>S Tees</c:v>
              </c:pt>
              <c:pt idx="2">
                <c:v>St Helens</c:v>
              </c:pt>
              <c:pt idx="3">
                <c:v>Wigan Borough</c:v>
              </c:pt>
              <c:pt idx="4">
                <c:v>Hartlepool &amp; Stockton-On-Tees</c:v>
              </c:pt>
              <c:pt idx="5">
                <c:v>Sunderland</c:v>
              </c:pt>
              <c:pt idx="6">
                <c:v>Doncaster</c:v>
              </c:pt>
              <c:pt idx="7">
                <c:v>Darlington</c:v>
              </c:pt>
              <c:pt idx="8">
                <c:v>W Lancashire</c:v>
              </c:pt>
              <c:pt idx="9">
                <c:v>Hull</c:v>
              </c:pt>
              <c:pt idx="10">
                <c:v>Mansfield &amp; Ashfield</c:v>
              </c:pt>
              <c:pt idx="11">
                <c:v>Stoke On Trent</c:v>
              </c:pt>
              <c:pt idx="12">
                <c:v>S Cheshire</c:v>
              </c:pt>
              <c:pt idx="13">
                <c:v>Wakefield</c:v>
              </c:pt>
              <c:pt idx="14">
                <c:v>Wirral</c:v>
              </c:pt>
              <c:pt idx="15">
                <c:v>Vale Royal</c:v>
              </c:pt>
              <c:pt idx="16">
                <c:v>Warrington</c:v>
              </c:pt>
              <c:pt idx="17">
                <c:v>Liverpool</c:v>
              </c:pt>
              <c:pt idx="18">
                <c:v>Erewash</c:v>
              </c:pt>
              <c:pt idx="19">
                <c:v>Lincolnshire East</c:v>
              </c:pt>
              <c:pt idx="20">
                <c:v>Newark &amp; Sherwood</c:v>
              </c:pt>
              <c:pt idx="21">
                <c:v>Northumberland</c:v>
              </c:pt>
              <c:pt idx="22">
                <c:v>Dudley</c:v>
              </c:pt>
              <c:pt idx="23">
                <c:v>Chorley &amp; S Ribble</c:v>
              </c:pt>
              <c:pt idx="24">
                <c:v>Oldham</c:v>
              </c:pt>
              <c:pt idx="25">
                <c:v>Walsall</c:v>
              </c:pt>
              <c:pt idx="26">
                <c:v>Wyre Forest</c:v>
              </c:pt>
              <c:pt idx="27">
                <c:v>N Durham</c:v>
              </c:pt>
              <c:pt idx="28">
                <c:v>Bassetlaw</c:v>
              </c:pt>
              <c:pt idx="29">
                <c:v>Corby</c:v>
              </c:pt>
              <c:pt idx="30">
                <c:v>N Staffordshire</c:v>
              </c:pt>
              <c:pt idx="31">
                <c:v>N Tyneside</c:v>
              </c:pt>
              <c:pt idx="32">
                <c:v>Bolton</c:v>
              </c:pt>
              <c:pt idx="33">
                <c:v>Great Yarmouth &amp; Waveney</c:v>
              </c:pt>
              <c:pt idx="34">
                <c:v>W Norfolk</c:v>
              </c:pt>
              <c:pt idx="35">
                <c:v>Basildon &amp; Brentwood</c:v>
              </c:pt>
              <c:pt idx="36">
                <c:v>Fareham &amp; Gosport</c:v>
              </c:pt>
              <c:pt idx="37">
                <c:v>W Cheshire</c:v>
              </c:pt>
              <c:pt idx="38">
                <c:v>S Eastern Hampshire</c:v>
              </c:pt>
              <c:pt idx="39">
                <c:v>Calderdale</c:v>
              </c:pt>
              <c:pt idx="40">
                <c:v>N Derbyshire</c:v>
              </c:pt>
              <c:pt idx="41">
                <c:v>E Riding of Yorkshire</c:v>
              </c:pt>
              <c:pt idx="42">
                <c:v>Nottingham N &amp; East</c:v>
              </c:pt>
              <c:pt idx="43">
                <c:v>S W Lincolnshire</c:v>
              </c:pt>
              <c:pt idx="44">
                <c:v>Wolverhampton</c:v>
              </c:pt>
              <c:pt idx="45">
                <c:v>Isle Of Wight</c:v>
              </c:pt>
              <c:pt idx="46">
                <c:v>Newcastle West</c:v>
              </c:pt>
              <c:pt idx="47">
                <c:v>Redditch &amp; Bromsgrove</c:v>
              </c:pt>
              <c:pt idx="48">
                <c:v>S Lincolnshire</c:v>
              </c:pt>
              <c:pt idx="49">
                <c:v>Solihull</c:v>
              </c:pt>
              <c:pt idx="50">
                <c:v>W Leicestershire</c:v>
              </c:pt>
              <c:pt idx="51">
                <c:v>W Suffolk</c:v>
              </c:pt>
              <c:pt idx="52">
                <c:v>N Norfolk</c:v>
              </c:pt>
              <c:pt idx="53">
                <c:v>Thurrock</c:v>
              </c:pt>
              <c:pt idx="54">
                <c:v>Nottingham City</c:v>
              </c:pt>
              <c:pt idx="55">
                <c:v>Newcastle N &amp; E</c:v>
              </c:pt>
              <c:pt idx="56">
                <c:v>Nene</c:v>
              </c:pt>
              <c:pt idx="57">
                <c:v>Shropshire</c:v>
              </c:pt>
              <c:pt idx="58">
                <c:v>Mid Essex</c:v>
              </c:pt>
              <c:pt idx="59">
                <c:v>Nottingham West</c:v>
              </c:pt>
              <c:pt idx="60">
                <c:v>S Gloucestershire</c:v>
              </c:pt>
              <c:pt idx="61">
                <c:v>N E Essex</c:v>
              </c:pt>
              <c:pt idx="62">
                <c:v>S Devon &amp; Torbay</c:v>
              </c:pt>
              <c:pt idx="63">
                <c:v>S Norfolk</c:v>
              </c:pt>
              <c:pt idx="64">
                <c:v>Bradford City</c:v>
              </c:pt>
              <c:pt idx="65">
                <c:v>Ipswich &amp; E Suffolk</c:v>
              </c:pt>
              <c:pt idx="66">
                <c:v>Stockport</c:v>
              </c:pt>
              <c:pt idx="67">
                <c:v>S Worcestershire</c:v>
              </c:pt>
              <c:pt idx="68">
                <c:v>Herefordshire</c:v>
              </c:pt>
              <c:pt idx="69">
                <c:v>Bedfordshire</c:v>
              </c:pt>
              <c:pt idx="70">
                <c:v>N Hampshire</c:v>
              </c:pt>
              <c:pt idx="71">
                <c:v>Somerset</c:v>
              </c:pt>
              <c:pt idx="72">
                <c:v>Northern, Eastern &amp; Western Devon</c:v>
              </c:pt>
              <c:pt idx="73">
                <c:v>N Somerset</c:v>
              </c:pt>
              <c:pt idx="74">
                <c:v>W Hampshire</c:v>
              </c:pt>
              <c:pt idx="75">
                <c:v>Southampton</c:v>
              </c:pt>
              <c:pt idx="76">
                <c:v>Swindon</c:v>
              </c:pt>
              <c:pt idx="77">
                <c:v>Dorset</c:v>
              </c:pt>
              <c:pt idx="78">
                <c:v>Eastern Cheshire</c:v>
              </c:pt>
              <c:pt idx="79">
                <c:v>Surrey Heath</c:v>
              </c:pt>
              <c:pt idx="80">
                <c:v>S Warwickshire</c:v>
              </c:pt>
              <c:pt idx="81">
                <c:v>Luton</c:v>
              </c:pt>
              <c:pt idx="82">
                <c:v>Gloucestershire</c:v>
              </c:pt>
              <c:pt idx="83">
                <c:v>E Leicestershire &amp; Rutland</c:v>
              </c:pt>
              <c:pt idx="84">
                <c:v>Norwich</c:v>
              </c:pt>
              <c:pt idx="85">
                <c:v>N E Hampshire &amp; Farnham</c:v>
              </c:pt>
              <c:pt idx="86">
                <c:v>Sheffield</c:v>
              </c:pt>
              <c:pt idx="87">
                <c:v>Cambridgeshire &amp; Peterborough</c:v>
              </c:pt>
              <c:pt idx="88">
                <c:v>Sutton</c:v>
              </c:pt>
              <c:pt idx="89">
                <c:v>E Surrey</c:v>
              </c:pt>
              <c:pt idx="90">
                <c:v>Oxfordshire</c:v>
              </c:pt>
              <c:pt idx="91">
                <c:v>Birmingham S &amp; Central</c:v>
              </c:pt>
              <c:pt idx="92">
                <c:v>Leicester City</c:v>
              </c:pt>
              <c:pt idx="93">
                <c:v>Rushcliffe</c:v>
              </c:pt>
              <c:pt idx="94">
                <c:v>Hillingdon</c:v>
              </c:pt>
              <c:pt idx="95">
                <c:v>Croydon</c:v>
              </c:pt>
              <c:pt idx="96">
                <c:v>Guildford &amp; Waverley</c:v>
              </c:pt>
              <c:pt idx="97">
                <c:v>Islington</c:v>
              </c:pt>
              <c:pt idx="98">
                <c:v>Merton</c:v>
              </c:pt>
              <c:pt idx="99">
                <c:v>Lewisham</c:v>
              </c:pt>
              <c:pt idx="100">
                <c:v>Brighton &amp; Hove</c:v>
              </c:pt>
              <c:pt idx="101">
                <c:v>City &amp; Hackney</c:v>
              </c:pt>
            </c:strLit>
          </c:cat>
          <c:val>
            <c:numLit>
              <c:formatCode>General</c:formatCode>
              <c:ptCount val="102"/>
              <c:pt idx="0">
                <c:v>7.1258907363420431E-3</c:v>
              </c:pt>
              <c:pt idx="1">
                <c:v>0</c:v>
              </c:pt>
              <c:pt idx="2">
                <c:v>2.7777777777777776E-2</c:v>
              </c:pt>
              <c:pt idx="3">
                <c:v>1.1792452830188679E-3</c:v>
              </c:pt>
              <c:pt idx="4">
                <c:v>1.0727056019070322E-2</c:v>
              </c:pt>
              <c:pt idx="5">
                <c:v>2.9069767441860465E-2</c:v>
              </c:pt>
              <c:pt idx="6">
                <c:v>2.0719738276990186E-2</c:v>
              </c:pt>
              <c:pt idx="7">
                <c:v>0</c:v>
              </c:pt>
              <c:pt idx="8">
                <c:v>1.1278195488721804E-2</c:v>
              </c:pt>
              <c:pt idx="9">
                <c:v>0</c:v>
              </c:pt>
              <c:pt idx="10">
                <c:v>4.7713717693836977E-2</c:v>
              </c:pt>
              <c:pt idx="11">
                <c:v>0</c:v>
              </c:pt>
              <c:pt idx="12">
                <c:v>6.9284064665127024E-3</c:v>
              </c:pt>
              <c:pt idx="13">
                <c:v>1.6064257028112448E-2</c:v>
              </c:pt>
              <c:pt idx="14">
                <c:v>0</c:v>
              </c:pt>
              <c:pt idx="15">
                <c:v>2.8169014084507043E-2</c:v>
              </c:pt>
              <c:pt idx="16">
                <c:v>3.4364261168384879E-3</c:v>
              </c:pt>
              <c:pt idx="17">
                <c:v>4.5619116582186821E-2</c:v>
              </c:pt>
              <c:pt idx="18">
                <c:v>0</c:v>
              </c:pt>
              <c:pt idx="19">
                <c:v>2.5594149908592323E-2</c:v>
              </c:pt>
              <c:pt idx="20">
                <c:v>3.205128205128205E-3</c:v>
              </c:pt>
              <c:pt idx="21">
                <c:v>2.7932960893854749E-3</c:v>
              </c:pt>
              <c:pt idx="22">
                <c:v>2.5089605734767026E-2</c:v>
              </c:pt>
              <c:pt idx="23">
                <c:v>4.6277665995975853E-2</c:v>
              </c:pt>
              <c:pt idx="24">
                <c:v>4.172461752433936E-3</c:v>
              </c:pt>
              <c:pt idx="25">
                <c:v>1.1862396204033216E-3</c:v>
              </c:pt>
              <c:pt idx="26">
                <c:v>3.6764705882352941E-3</c:v>
              </c:pt>
              <c:pt idx="27">
                <c:v>3.2206119162640902E-3</c:v>
              </c:pt>
              <c:pt idx="28">
                <c:v>1.0830324909747292E-2</c:v>
              </c:pt>
              <c:pt idx="29">
                <c:v>4.0983606557377046E-2</c:v>
              </c:pt>
              <c:pt idx="30">
                <c:v>2.0833333333333333E-3</c:v>
              </c:pt>
              <c:pt idx="31">
                <c:v>3.8610038610038611E-3</c:v>
              </c:pt>
              <c:pt idx="32">
                <c:v>4.4692737430167594E-3</c:v>
              </c:pt>
              <c:pt idx="33">
                <c:v>1.391304347826087E-2</c:v>
              </c:pt>
              <c:pt idx="34">
                <c:v>3.2098765432098768E-2</c:v>
              </c:pt>
              <c:pt idx="35">
                <c:v>3.8022813688212927E-2</c:v>
              </c:pt>
              <c:pt idx="36">
                <c:v>3.4662045060658577E-3</c:v>
              </c:pt>
              <c:pt idx="37">
                <c:v>4.5454545454545456E-2</c:v>
              </c:pt>
              <c:pt idx="38">
                <c:v>3.7453183520599251E-3</c:v>
              </c:pt>
              <c:pt idx="39">
                <c:v>8.3472454090150246E-3</c:v>
              </c:pt>
              <c:pt idx="40">
                <c:v>0</c:v>
              </c:pt>
              <c:pt idx="41">
                <c:v>3.2206119162640902E-3</c:v>
              </c:pt>
              <c:pt idx="42">
                <c:v>2.2321428571428572E-2</c:v>
              </c:pt>
              <c:pt idx="43">
                <c:v>1.5625E-2</c:v>
              </c:pt>
              <c:pt idx="44">
                <c:v>3.2953105196451206E-2</c:v>
              </c:pt>
              <c:pt idx="45">
                <c:v>3.2786885245901639E-3</c:v>
              </c:pt>
              <c:pt idx="46">
                <c:v>2.331002331002331E-3</c:v>
              </c:pt>
              <c:pt idx="47">
                <c:v>1.9108280254777069E-2</c:v>
              </c:pt>
              <c:pt idx="48">
                <c:v>3.4398034398034398E-2</c:v>
              </c:pt>
              <c:pt idx="49">
                <c:v>1.2598425196850394E-2</c:v>
              </c:pt>
              <c:pt idx="50">
                <c:v>2.9818956336528223E-2</c:v>
              </c:pt>
              <c:pt idx="51">
                <c:v>2.831858407079646E-2</c:v>
              </c:pt>
              <c:pt idx="52">
                <c:v>3.2258064516129031E-2</c:v>
              </c:pt>
              <c:pt idx="53">
                <c:v>7.2992700729927005E-3</c:v>
              </c:pt>
              <c:pt idx="54">
                <c:v>2.8929604628736743E-3</c:v>
              </c:pt>
              <c:pt idx="55">
                <c:v>0</c:v>
              </c:pt>
              <c:pt idx="56">
                <c:v>3.3279656468062267E-2</c:v>
              </c:pt>
              <c:pt idx="57">
                <c:v>2.2058823529411766E-2</c:v>
              </c:pt>
              <c:pt idx="58">
                <c:v>3.0425963488843813E-3</c:v>
              </c:pt>
              <c:pt idx="59">
                <c:v>1.824817518248175E-2</c:v>
              </c:pt>
              <c:pt idx="60">
                <c:v>6.8212824010914054E-3</c:v>
              </c:pt>
              <c:pt idx="61">
                <c:v>1.1001100110011001E-3</c:v>
              </c:pt>
              <c:pt idx="62">
                <c:v>3.8399999999999997E-2</c:v>
              </c:pt>
              <c:pt idx="63">
                <c:v>3.8655462184873951E-2</c:v>
              </c:pt>
              <c:pt idx="64">
                <c:v>2.8806584362139918E-2</c:v>
              </c:pt>
              <c:pt idx="65">
                <c:v>2.6776519052523172E-2</c:v>
              </c:pt>
              <c:pt idx="66">
                <c:v>6.5616797900262466E-3</c:v>
              </c:pt>
              <c:pt idx="67">
                <c:v>1.5580736543909348E-2</c:v>
              </c:pt>
              <c:pt idx="68">
                <c:v>0.01</c:v>
              </c:pt>
              <c:pt idx="69">
                <c:v>1.776461880088823E-2</c:v>
              </c:pt>
              <c:pt idx="70">
                <c:v>8.4151472650771386E-3</c:v>
              </c:pt>
              <c:pt idx="71">
                <c:v>2.3082650781831721E-2</c:v>
              </c:pt>
              <c:pt idx="72">
                <c:v>2.8315243039169418E-2</c:v>
              </c:pt>
              <c:pt idx="73">
                <c:v>7.7669902912621356E-3</c:v>
              </c:pt>
              <c:pt idx="74">
                <c:v>8.4033613445378148E-3</c:v>
              </c:pt>
              <c:pt idx="75">
                <c:v>4.4270833333333336E-2</c:v>
              </c:pt>
              <c:pt idx="76">
                <c:v>2.5920873124147339E-2</c:v>
              </c:pt>
              <c:pt idx="77">
                <c:v>2.5087514585764293E-2</c:v>
              </c:pt>
              <c:pt idx="78">
                <c:v>3.4115138592750532E-2</c:v>
              </c:pt>
              <c:pt idx="79">
                <c:v>3.7815126050420166E-2</c:v>
              </c:pt>
              <c:pt idx="80">
                <c:v>1.7211703958691909E-2</c:v>
              </c:pt>
              <c:pt idx="81">
                <c:v>1.3480392156862746E-2</c:v>
              </c:pt>
              <c:pt idx="82">
                <c:v>2.0871700429711478E-2</c:v>
              </c:pt>
              <c:pt idx="83">
                <c:v>2.6420079260237782E-2</c:v>
              </c:pt>
              <c:pt idx="84">
                <c:v>2.9513888888888888E-2</c:v>
              </c:pt>
              <c:pt idx="85">
                <c:v>4.2372881355932202E-2</c:v>
              </c:pt>
              <c:pt idx="86">
                <c:v>1.6300940438871474E-2</c:v>
              </c:pt>
              <c:pt idx="87">
                <c:v>3.3333333333333333E-2</c:v>
              </c:pt>
              <c:pt idx="88">
                <c:v>2.118003025718608E-2</c:v>
              </c:pt>
              <c:pt idx="89">
                <c:v>4.6875E-2</c:v>
              </c:pt>
              <c:pt idx="90">
                <c:v>4.3313481321061182E-3</c:v>
              </c:pt>
              <c:pt idx="91">
                <c:v>2.0681265206812651E-2</c:v>
              </c:pt>
              <c:pt idx="92">
                <c:v>2.1600000000000001E-2</c:v>
              </c:pt>
              <c:pt idx="93">
                <c:v>1.1235955056179775E-2</c:v>
              </c:pt>
              <c:pt idx="94">
                <c:v>1.3785790031813362E-2</c:v>
              </c:pt>
              <c:pt idx="95">
                <c:v>2.536510376633359E-2</c:v>
              </c:pt>
              <c:pt idx="96">
                <c:v>4.0322580645161289E-2</c:v>
              </c:pt>
              <c:pt idx="97">
                <c:v>3.4161490683229816E-2</c:v>
              </c:pt>
              <c:pt idx="98">
                <c:v>4.755434782608696E-2</c:v>
              </c:pt>
              <c:pt idx="99">
                <c:v>4.5045045045045043E-2</c:v>
              </c:pt>
              <c:pt idx="100">
                <c:v>4.3113772455089822E-2</c:v>
              </c:pt>
              <c:pt idx="101">
                <c:v>1.7761989342806393E-2</c:v>
              </c:pt>
            </c:numLit>
          </c:val>
        </c:ser>
        <c:dLbls>
          <c:showLegendKey val="0"/>
          <c:showVal val="0"/>
          <c:showCatName val="0"/>
          <c:showSerName val="0"/>
          <c:showPercent val="0"/>
          <c:showBubbleSize val="0"/>
        </c:dLbls>
        <c:gapWidth val="70"/>
        <c:overlap val="100"/>
        <c:axId val="106006784"/>
        <c:axId val="106008576"/>
      </c:barChart>
      <c:catAx>
        <c:axId val="106006784"/>
        <c:scaling>
          <c:orientation val="minMax"/>
        </c:scaling>
        <c:delete val="0"/>
        <c:axPos val="l"/>
        <c:majorTickMark val="out"/>
        <c:minorTickMark val="none"/>
        <c:tickLblPos val="nextTo"/>
        <c:txPr>
          <a:bodyPr/>
          <a:lstStyle/>
          <a:p>
            <a:pPr>
              <a:defRPr sz="450" baseline="0"/>
            </a:pPr>
            <a:endParaRPr lang="en-US"/>
          </a:p>
        </c:txPr>
        <c:crossAx val="106008576"/>
        <c:crosses val="autoZero"/>
        <c:auto val="1"/>
        <c:lblAlgn val="ctr"/>
        <c:lblOffset val="100"/>
        <c:noMultiLvlLbl val="0"/>
      </c:catAx>
      <c:valAx>
        <c:axId val="106008576"/>
        <c:scaling>
          <c:orientation val="minMax"/>
        </c:scaling>
        <c:delete val="0"/>
        <c:axPos val="b"/>
        <c:majorGridlines/>
        <c:numFmt formatCode="0%" sourceLinked="1"/>
        <c:majorTickMark val="out"/>
        <c:minorTickMark val="none"/>
        <c:tickLblPos val="nextTo"/>
        <c:crossAx val="106006784"/>
        <c:crosses val="autoZero"/>
        <c:crossBetween val="between"/>
      </c:valAx>
    </c:plotArea>
    <c:legend>
      <c:legendPos val="r"/>
      <c:layout>
        <c:manualLayout>
          <c:xMode val="edge"/>
          <c:yMode val="edge"/>
          <c:x val="0.63185943341240758"/>
          <c:y val="0.42635637212015165"/>
          <c:w val="0.2634867671244065"/>
          <c:h val="8.0733386587546127E-2"/>
        </c:manualLayout>
      </c:layout>
      <c:overlay val="0"/>
      <c:spPr>
        <a:solidFill>
          <a:schemeClr val="bg1"/>
        </a:solidFill>
      </c:spPr>
    </c:legend>
    <c:plotVisOnly val="1"/>
    <c:dispBlanksAs val="gap"/>
    <c:showDLblsOverMax val="0"/>
  </c:chart>
  <c:txPr>
    <a:bodyPr/>
    <a:lstStyle/>
    <a:p>
      <a:pPr>
        <a:defRPr sz="800"/>
      </a:pPr>
      <a:endParaRPr lang="en-US"/>
    </a:p>
  </c:txPr>
  <c:printSettings>
    <c:headerFooter/>
    <c:pageMargins b="0.39370078740157483" l="0.39370078740157483" r="0.39370078740157483" t="0.39370078740157483" header="0.31496062992125984" footer="0.31496062992125984"/>
    <c:pageSetup paperSize="9"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#REF!</c:f>
              <c:strCache>
                <c:ptCount val="1"/>
                <c:pt idx="0">
                  <c:v>Qtr % Not Known BF 6-8 Weeks</c:v>
                </c:pt>
              </c:strCache>
            </c:strRef>
          </c:tx>
          <c:invertIfNegative val="0"/>
          <c:cat>
            <c:strRef>
              <c:f>#REF!</c:f>
              <c:strCache>
                <c:ptCount val="179"/>
                <c:pt idx="0">
                  <c:v>Stoke On Trent</c:v>
                </c:pt>
                <c:pt idx="1">
                  <c:v>N Durham</c:v>
                </c:pt>
                <c:pt idx="2">
                  <c:v>Darlington</c:v>
                </c:pt>
                <c:pt idx="3">
                  <c:v>Calderdale</c:v>
                </c:pt>
                <c:pt idx="4">
                  <c:v>N Staffordshire</c:v>
                </c:pt>
                <c:pt idx="5">
                  <c:v>S Eastern Hampshire</c:v>
                </c:pt>
                <c:pt idx="6">
                  <c:v>Stockport</c:v>
                </c:pt>
                <c:pt idx="7">
                  <c:v>Isle Of Wight</c:v>
                </c:pt>
                <c:pt idx="8">
                  <c:v>Newcastle N &amp; E</c:v>
                </c:pt>
                <c:pt idx="9">
                  <c:v>N E Essex</c:v>
                </c:pt>
                <c:pt idx="10">
                  <c:v>Newcastle West</c:v>
                </c:pt>
                <c:pt idx="11">
                  <c:v>Erewash</c:v>
                </c:pt>
                <c:pt idx="12">
                  <c:v>Nottingham City</c:v>
                </c:pt>
                <c:pt idx="13">
                  <c:v>Bromley</c:v>
                </c:pt>
                <c:pt idx="14">
                  <c:v>Hull</c:v>
                </c:pt>
                <c:pt idx="15">
                  <c:v>Durham Dales, Easington &amp; Sedgefield</c:v>
                </c:pt>
                <c:pt idx="16">
                  <c:v>E Riding of Yorkshire</c:v>
                </c:pt>
                <c:pt idx="17">
                  <c:v>N Derbyshire</c:v>
                </c:pt>
                <c:pt idx="18">
                  <c:v>Fareham &amp; Gosport</c:v>
                </c:pt>
                <c:pt idx="19">
                  <c:v>N Somerset</c:v>
                </c:pt>
                <c:pt idx="20">
                  <c:v>S Tees</c:v>
                </c:pt>
                <c:pt idx="21">
                  <c:v>Newark &amp; Sherwood</c:v>
                </c:pt>
                <c:pt idx="22">
                  <c:v>N Hampshire</c:v>
                </c:pt>
                <c:pt idx="23">
                  <c:v>City &amp; Hackney</c:v>
                </c:pt>
                <c:pt idx="24">
                  <c:v>W Hampshire</c:v>
                </c:pt>
                <c:pt idx="25">
                  <c:v>Wirral</c:v>
                </c:pt>
                <c:pt idx="26">
                  <c:v>Northumberland</c:v>
                </c:pt>
                <c:pt idx="27">
                  <c:v>Wigan Borough</c:v>
                </c:pt>
                <c:pt idx="28">
                  <c:v>N Norfolk</c:v>
                </c:pt>
                <c:pt idx="29">
                  <c:v>Wakefield</c:v>
                </c:pt>
                <c:pt idx="30">
                  <c:v>Hartlepool &amp; Stockton-On-Tees</c:v>
                </c:pt>
                <c:pt idx="31">
                  <c:v>Great Yarmouth &amp; Waveney</c:v>
                </c:pt>
                <c:pt idx="32">
                  <c:v>Vale Royal</c:v>
                </c:pt>
                <c:pt idx="33">
                  <c:v>W Suffolk</c:v>
                </c:pt>
                <c:pt idx="34">
                  <c:v>Walsall</c:v>
                </c:pt>
                <c:pt idx="35">
                  <c:v>Gateshead</c:v>
                </c:pt>
                <c:pt idx="36">
                  <c:v>Luton</c:v>
                </c:pt>
                <c:pt idx="37">
                  <c:v>N Tyneside</c:v>
                </c:pt>
                <c:pt idx="38">
                  <c:v>Ipswich &amp; E Suffolk</c:v>
                </c:pt>
                <c:pt idx="39">
                  <c:v>S Warwickshire</c:v>
                </c:pt>
                <c:pt idx="40">
                  <c:v>Wyre Forest</c:v>
                </c:pt>
                <c:pt idx="41">
                  <c:v>E Leicestershire &amp; Rutland</c:v>
                </c:pt>
                <c:pt idx="42">
                  <c:v>Coventry &amp; Rugby</c:v>
                </c:pt>
                <c:pt idx="43">
                  <c:v>Sunderland</c:v>
                </c:pt>
                <c:pt idx="44">
                  <c:v>W Cheshire</c:v>
                </c:pt>
                <c:pt idx="45">
                  <c:v>S Worcestershire</c:v>
                </c:pt>
                <c:pt idx="46">
                  <c:v>Redditch &amp; Bromsgrove</c:v>
                </c:pt>
                <c:pt idx="47">
                  <c:v>Cambridgeshire &amp; Peterborough</c:v>
                </c:pt>
                <c:pt idx="48">
                  <c:v>Liverpool</c:v>
                </c:pt>
                <c:pt idx="49">
                  <c:v>W Lancashire</c:v>
                </c:pt>
                <c:pt idx="50">
                  <c:v>Bassetlaw</c:v>
                </c:pt>
                <c:pt idx="51">
                  <c:v>Chorley &amp; S Ribble</c:v>
                </c:pt>
                <c:pt idx="52">
                  <c:v>Thurrock</c:v>
                </c:pt>
                <c:pt idx="53">
                  <c:v>Leicester City</c:v>
                </c:pt>
                <c:pt idx="54">
                  <c:v>S Tyneside</c:v>
                </c:pt>
                <c:pt idx="55">
                  <c:v>Oxfordshire</c:v>
                </c:pt>
                <c:pt idx="56">
                  <c:v>Northern, Eastern &amp; Western Devon</c:v>
                </c:pt>
                <c:pt idx="57">
                  <c:v>Leeds West</c:v>
                </c:pt>
                <c:pt idx="58">
                  <c:v>Basildon &amp; Brentwood</c:v>
                </c:pt>
                <c:pt idx="59">
                  <c:v>Leeds S &amp; East</c:v>
                </c:pt>
                <c:pt idx="60">
                  <c:v>Bedfordshire</c:v>
                </c:pt>
                <c:pt idx="61">
                  <c:v>W Norfolk</c:v>
                </c:pt>
                <c:pt idx="62">
                  <c:v>Bolton</c:v>
                </c:pt>
                <c:pt idx="63">
                  <c:v>Dudley</c:v>
                </c:pt>
                <c:pt idx="64">
                  <c:v>Warrington</c:v>
                </c:pt>
                <c:pt idx="65">
                  <c:v>S Cheshire</c:v>
                </c:pt>
                <c:pt idx="66">
                  <c:v>Wiltshire</c:v>
                </c:pt>
                <c:pt idx="67">
                  <c:v>Shropshire</c:v>
                </c:pt>
                <c:pt idx="68">
                  <c:v>W Leicestershire</c:v>
                </c:pt>
                <c:pt idx="69">
                  <c:v>Nottingham N &amp; East</c:v>
                </c:pt>
                <c:pt idx="70">
                  <c:v>Norwich</c:v>
                </c:pt>
                <c:pt idx="71">
                  <c:v>N E Lincolnshire</c:v>
                </c:pt>
                <c:pt idx="72">
                  <c:v>Nene</c:v>
                </c:pt>
                <c:pt idx="73">
                  <c:v>S Sefton</c:v>
                </c:pt>
                <c:pt idx="74">
                  <c:v>Eastern Cheshire</c:v>
                </c:pt>
                <c:pt idx="75">
                  <c:v>Lincolnshire West</c:v>
                </c:pt>
                <c:pt idx="76">
                  <c:v>W Essex</c:v>
                </c:pt>
                <c:pt idx="77">
                  <c:v>E Surrey</c:v>
                </c:pt>
                <c:pt idx="78">
                  <c:v>Newbury &amp; District</c:v>
                </c:pt>
                <c:pt idx="79">
                  <c:v>S Devon &amp; Torbay</c:v>
                </c:pt>
                <c:pt idx="80">
                  <c:v>Rushcliffe</c:v>
                </c:pt>
                <c:pt idx="81">
                  <c:v>Doncaster</c:v>
                </c:pt>
                <c:pt idx="82">
                  <c:v>Sutton</c:v>
                </c:pt>
                <c:pt idx="83">
                  <c:v>Bury</c:v>
                </c:pt>
                <c:pt idx="84">
                  <c:v>Mansfield &amp; Ashfield</c:v>
                </c:pt>
                <c:pt idx="85">
                  <c:v>Gloucestershire</c:v>
                </c:pt>
                <c:pt idx="86">
                  <c:v>Birmingham S &amp; Central</c:v>
                </c:pt>
                <c:pt idx="87">
                  <c:v>Oldham</c:v>
                </c:pt>
                <c:pt idx="88">
                  <c:v>S W Lincolnshire</c:v>
                </c:pt>
                <c:pt idx="89">
                  <c:v>Merton</c:v>
                </c:pt>
                <c:pt idx="90">
                  <c:v>Lewisham</c:v>
                </c:pt>
                <c:pt idx="91">
                  <c:v>Dorset</c:v>
                </c:pt>
                <c:pt idx="92">
                  <c:v>Swindon</c:v>
                </c:pt>
                <c:pt idx="93">
                  <c:v>Lincolnshire East</c:v>
                </c:pt>
                <c:pt idx="94">
                  <c:v>Hillingdon</c:v>
                </c:pt>
                <c:pt idx="95">
                  <c:v>St Helens</c:v>
                </c:pt>
                <c:pt idx="96">
                  <c:v>Corby</c:v>
                </c:pt>
                <c:pt idx="97">
                  <c:v>Bradford Districts</c:v>
                </c:pt>
                <c:pt idx="98">
                  <c:v>N Kirklees</c:v>
                </c:pt>
                <c:pt idx="99">
                  <c:v>Heywood, Middleton &amp; Rochdale</c:v>
                </c:pt>
                <c:pt idx="100">
                  <c:v>Southport &amp; Formby</c:v>
                </c:pt>
                <c:pt idx="101">
                  <c:v>Knowsley</c:v>
                </c:pt>
                <c:pt idx="102">
                  <c:v>Brighton &amp; Hove</c:v>
                </c:pt>
                <c:pt idx="103">
                  <c:v>S Lincolnshire</c:v>
                </c:pt>
                <c:pt idx="104">
                  <c:v>Bath &amp; N E Somerset</c:v>
                </c:pt>
                <c:pt idx="105">
                  <c:v>High Weald Lewes Havens</c:v>
                </c:pt>
                <c:pt idx="106">
                  <c:v>S Reading</c:v>
                </c:pt>
                <c:pt idx="107">
                  <c:v>Coastal W Sussex</c:v>
                </c:pt>
                <c:pt idx="108">
                  <c:v>Kingston</c:v>
                </c:pt>
                <c:pt idx="109">
                  <c:v>Windsor, Ascot &amp; Maidenhead</c:v>
                </c:pt>
                <c:pt idx="110">
                  <c:v>Rotherham</c:v>
                </c:pt>
                <c:pt idx="111">
                  <c:v>Newham</c:v>
                </c:pt>
                <c:pt idx="112">
                  <c:v>N E Hampshire &amp; Farnham</c:v>
                </c:pt>
                <c:pt idx="113">
                  <c:v>Swale</c:v>
                </c:pt>
                <c:pt idx="114">
                  <c:v>Guildford &amp; Waverley</c:v>
                </c:pt>
                <c:pt idx="115">
                  <c:v>Castle Point &amp; Rochford</c:v>
                </c:pt>
                <c:pt idx="116">
                  <c:v>Surrey Downs</c:v>
                </c:pt>
                <c:pt idx="117">
                  <c:v>Eastbourne, Hailsham &amp; Seaford</c:v>
                </c:pt>
                <c:pt idx="118">
                  <c:v>Hounslow</c:v>
                </c:pt>
                <c:pt idx="119">
                  <c:v>Solihull</c:v>
                </c:pt>
                <c:pt idx="120">
                  <c:v>Waltham Forest</c:v>
                </c:pt>
                <c:pt idx="121">
                  <c:v>Sheffield</c:v>
                </c:pt>
                <c:pt idx="122">
                  <c:v>Herts Valleys</c:v>
                </c:pt>
                <c:pt idx="123">
                  <c:v>Wokingham</c:v>
                </c:pt>
                <c:pt idx="124">
                  <c:v>Greater Huddersfield</c:v>
                </c:pt>
                <c:pt idx="125">
                  <c:v>N Lincolnshire</c:v>
                </c:pt>
                <c:pt idx="126">
                  <c:v>Milton Keynes</c:v>
                </c:pt>
                <c:pt idx="127">
                  <c:v>Islington</c:v>
                </c:pt>
                <c:pt idx="128">
                  <c:v>S Norfolk</c:v>
                </c:pt>
                <c:pt idx="129">
                  <c:v>Southampton</c:v>
                </c:pt>
                <c:pt idx="130">
                  <c:v>Richmond</c:v>
                </c:pt>
                <c:pt idx="131">
                  <c:v>Wandsworth</c:v>
                </c:pt>
                <c:pt idx="132">
                  <c:v>Kernow</c:v>
                </c:pt>
                <c:pt idx="133">
                  <c:v>Greater Preston</c:v>
                </c:pt>
                <c:pt idx="134">
                  <c:v>Crawley</c:v>
                </c:pt>
                <c:pt idx="135">
                  <c:v>N &amp; W Reading</c:v>
                </c:pt>
                <c:pt idx="136">
                  <c:v>Canterbury &amp; Coastal</c:v>
                </c:pt>
                <c:pt idx="137">
                  <c:v>Southend</c:v>
                </c:pt>
                <c:pt idx="138">
                  <c:v>Hastings &amp; Rother</c:v>
                </c:pt>
                <c:pt idx="139">
                  <c:v>Barnsley</c:v>
                </c:pt>
                <c:pt idx="140">
                  <c:v>Chiltern</c:v>
                </c:pt>
                <c:pt idx="141">
                  <c:v>Lambeth</c:v>
                </c:pt>
                <c:pt idx="142">
                  <c:v>Portsmouth</c:v>
                </c:pt>
                <c:pt idx="143">
                  <c:v>W Kent</c:v>
                </c:pt>
                <c:pt idx="144">
                  <c:v>Harrogate &amp; Rural District</c:v>
                </c:pt>
                <c:pt idx="145">
                  <c:v>Ashford</c:v>
                </c:pt>
                <c:pt idx="146">
                  <c:v>Central Manchester</c:v>
                </c:pt>
                <c:pt idx="147">
                  <c:v>Dartford, Gravesham &amp; Swanley</c:v>
                </c:pt>
                <c:pt idx="148">
                  <c:v>Slough</c:v>
                </c:pt>
                <c:pt idx="149">
                  <c:v>Barking &amp; Dagenham</c:v>
                </c:pt>
                <c:pt idx="150">
                  <c:v>Lancashire North</c:v>
                </c:pt>
                <c:pt idx="151">
                  <c:v>Blackburn with Darwen</c:v>
                </c:pt>
                <c:pt idx="152">
                  <c:v>Se Staffordshire &amp; Seisdon Peninsula</c:v>
                </c:pt>
                <c:pt idx="153">
                  <c:v>Thanet</c:v>
                </c:pt>
                <c:pt idx="154">
                  <c:v>Sandwell &amp; W Birmingham</c:v>
                </c:pt>
                <c:pt idx="155">
                  <c:v>Scarborough &amp; Ryedale</c:v>
                </c:pt>
                <c:pt idx="156">
                  <c:v>E Staffordshire</c:v>
                </c:pt>
                <c:pt idx="157">
                  <c:v>E Lancashire</c:v>
                </c:pt>
                <c:pt idx="158">
                  <c:v>Blackpool</c:v>
                </c:pt>
                <c:pt idx="159">
                  <c:v>Cumbria</c:v>
                </c:pt>
                <c:pt idx="160">
                  <c:v>Airedale, Wharfedale &amp; Craven</c:v>
                </c:pt>
                <c:pt idx="161">
                  <c:v>S Manchester</c:v>
                </c:pt>
                <c:pt idx="162">
                  <c:v>S Kent Coast</c:v>
                </c:pt>
                <c:pt idx="163">
                  <c:v>Stafford &amp; Surrounds</c:v>
                </c:pt>
                <c:pt idx="164">
                  <c:v>Hambleton, Richmondshire &amp; Whitby</c:v>
                </c:pt>
                <c:pt idx="165">
                  <c:v>Cannock Chase</c:v>
                </c:pt>
                <c:pt idx="166">
                  <c:v>Redbridge</c:v>
                </c:pt>
                <c:pt idx="167">
                  <c:v>N Manchester</c:v>
                </c:pt>
                <c:pt idx="168">
                  <c:v>E &amp; N Hertfordshire</c:v>
                </c:pt>
                <c:pt idx="169">
                  <c:v>Southwark</c:v>
                </c:pt>
                <c:pt idx="170">
                  <c:v>Leeds North</c:v>
                </c:pt>
                <c:pt idx="171">
                  <c:v>Camden</c:v>
                </c:pt>
                <c:pt idx="172">
                  <c:v>Greenwich</c:v>
                </c:pt>
                <c:pt idx="173">
                  <c:v>N W Surrey</c:v>
                </c:pt>
                <c:pt idx="174">
                  <c:v>Aylesbury Vale</c:v>
                </c:pt>
                <c:pt idx="175">
                  <c:v>Croydon</c:v>
                </c:pt>
                <c:pt idx="176">
                  <c:v>Medway</c:v>
                </c:pt>
                <c:pt idx="177">
                  <c:v>Horsham &amp; Mid Sussex</c:v>
                </c:pt>
                <c:pt idx="178">
                  <c:v>Bexley</c:v>
                </c:pt>
              </c:strCache>
            </c:strRef>
          </c:cat>
          <c:val>
            <c:numRef>
              <c:f>#REF!</c:f>
              <c:numCache>
                <c:formatCode>0.0%</c:formatCode>
                <c:ptCount val="179"/>
                <c:pt idx="0">
                  <c:v>0</c:v>
                </c:pt>
                <c:pt idx="1">
                  <c:v>0</c:v>
                </c:pt>
                <c:pt idx="2">
                  <c:v>0</c:v>
                </c:pt>
                <c:pt idx="3">
                  <c:v>0</c:v>
                </c:pt>
                <c:pt idx="4">
                  <c:v>0</c:v>
                </c:pt>
                <c:pt idx="5">
                  <c:v>0</c:v>
                </c:pt>
                <c:pt idx="6">
                  <c:v>0</c:v>
                </c:pt>
                <c:pt idx="7">
                  <c:v>0</c:v>
                </c:pt>
                <c:pt idx="8">
                  <c:v>0</c:v>
                </c:pt>
                <c:pt idx="9">
                  <c:v>0</c:v>
                </c:pt>
                <c:pt idx="10">
                  <c:v>0</c:v>
                </c:pt>
                <c:pt idx="11">
                  <c:v>0</c:v>
                </c:pt>
                <c:pt idx="12">
                  <c:v>1.0080645161290322E-3</c:v>
                </c:pt>
                <c:pt idx="13">
                  <c:v>1.1013215859030838E-3</c:v>
                </c:pt>
                <c:pt idx="14">
                  <c:v>1.1560693641618498E-3</c:v>
                </c:pt>
                <c:pt idx="15">
                  <c:v>1.3623978201634877E-3</c:v>
                </c:pt>
                <c:pt idx="16">
                  <c:v>1.6025641025641025E-3</c:v>
                </c:pt>
                <c:pt idx="17">
                  <c:v>1.6447368421052631E-3</c:v>
                </c:pt>
                <c:pt idx="18">
                  <c:v>1.841620626151013E-3</c:v>
                </c:pt>
                <c:pt idx="19">
                  <c:v>1.996007984031936E-3</c:v>
                </c:pt>
                <c:pt idx="20">
                  <c:v>2.352941176470588E-3</c:v>
                </c:pt>
                <c:pt idx="21">
                  <c:v>2.9154518950437317E-3</c:v>
                </c:pt>
                <c:pt idx="22">
                  <c:v>2.9940119760479044E-3</c:v>
                </c:pt>
                <c:pt idx="23">
                  <c:v>3.8572806171648989E-3</c:v>
                </c:pt>
                <c:pt idx="24">
                  <c:v>4.3604651162790697E-3</c:v>
                </c:pt>
                <c:pt idx="25">
                  <c:v>4.4792833146696529E-3</c:v>
                </c:pt>
                <c:pt idx="26">
                  <c:v>4.5180722891566263E-3</c:v>
                </c:pt>
                <c:pt idx="27">
                  <c:v>6.0532687651331718E-3</c:v>
                </c:pt>
                <c:pt idx="28">
                  <c:v>6.2500000000000003E-3</c:v>
                </c:pt>
                <c:pt idx="29">
                  <c:v>7.0493454179254783E-3</c:v>
                </c:pt>
                <c:pt idx="30">
                  <c:v>7.4906367041198503E-3</c:v>
                </c:pt>
                <c:pt idx="31">
                  <c:v>7.575757575757576E-3</c:v>
                </c:pt>
                <c:pt idx="32">
                  <c:v>7.6923076923076927E-3</c:v>
                </c:pt>
                <c:pt idx="33">
                  <c:v>8.1833060556464818E-3</c:v>
                </c:pt>
                <c:pt idx="34">
                  <c:v>1.0135135135135136E-2</c:v>
                </c:pt>
                <c:pt idx="35">
                  <c:v>1.0416666666666666E-2</c:v>
                </c:pt>
                <c:pt idx="36">
                  <c:v>1.0714285714285714E-2</c:v>
                </c:pt>
                <c:pt idx="37">
                  <c:v>1.2867647058823529E-2</c:v>
                </c:pt>
                <c:pt idx="38">
                  <c:v>1.3131313131313131E-2</c:v>
                </c:pt>
                <c:pt idx="39">
                  <c:v>1.4106583072100314E-2</c:v>
                </c:pt>
                <c:pt idx="40">
                  <c:v>1.509433962264151E-2</c:v>
                </c:pt>
                <c:pt idx="41">
                  <c:v>1.5228426395939087E-2</c:v>
                </c:pt>
                <c:pt idx="42">
                  <c:v>1.5306122448979591E-2</c:v>
                </c:pt>
                <c:pt idx="43">
                  <c:v>1.7569546120058566E-2</c:v>
                </c:pt>
                <c:pt idx="44">
                  <c:v>1.8211920529801324E-2</c:v>
                </c:pt>
                <c:pt idx="45">
                  <c:v>1.9548872180451128E-2</c:v>
                </c:pt>
                <c:pt idx="46">
                  <c:v>1.9650655021834062E-2</c:v>
                </c:pt>
                <c:pt idx="47">
                  <c:v>2.0408163265306121E-2</c:v>
                </c:pt>
                <c:pt idx="48">
                  <c:v>2.1323529411764706E-2</c:v>
                </c:pt>
                <c:pt idx="49">
                  <c:v>2.1551724137931036E-2</c:v>
                </c:pt>
                <c:pt idx="50">
                  <c:v>2.1660649819494584E-2</c:v>
                </c:pt>
                <c:pt idx="51">
                  <c:v>2.2075055187637971E-2</c:v>
                </c:pt>
                <c:pt idx="52">
                  <c:v>2.2648083623693381E-2</c:v>
                </c:pt>
                <c:pt idx="53">
                  <c:v>2.3574144486692015E-2</c:v>
                </c:pt>
                <c:pt idx="54">
                  <c:v>2.3923444976076555E-2</c:v>
                </c:pt>
                <c:pt idx="55">
                  <c:v>2.3991275899672846E-2</c:v>
                </c:pt>
                <c:pt idx="56">
                  <c:v>2.5387870239774329E-2</c:v>
                </c:pt>
                <c:pt idx="57">
                  <c:v>2.5504782146652496E-2</c:v>
                </c:pt>
                <c:pt idx="58">
                  <c:v>2.5608194622279128E-2</c:v>
                </c:pt>
                <c:pt idx="59">
                  <c:v>2.5871766029246346E-2</c:v>
                </c:pt>
                <c:pt idx="60">
                  <c:v>2.5889967637540454E-2</c:v>
                </c:pt>
                <c:pt idx="61">
                  <c:v>2.6378896882494004E-2</c:v>
                </c:pt>
                <c:pt idx="62">
                  <c:v>2.6539278131634821E-2</c:v>
                </c:pt>
                <c:pt idx="63">
                  <c:v>2.6963657678780773E-2</c:v>
                </c:pt>
                <c:pt idx="64">
                  <c:v>2.8469750889679714E-2</c:v>
                </c:pt>
                <c:pt idx="65">
                  <c:v>2.8846153846153848E-2</c:v>
                </c:pt>
                <c:pt idx="66">
                  <c:v>2.9093931837073983E-2</c:v>
                </c:pt>
                <c:pt idx="67">
                  <c:v>2.9411764705882353E-2</c:v>
                </c:pt>
                <c:pt idx="68">
                  <c:v>3.0272452068617558E-2</c:v>
                </c:pt>
                <c:pt idx="69">
                  <c:v>3.0303030303030304E-2</c:v>
                </c:pt>
                <c:pt idx="70">
                  <c:v>3.046594982078853E-2</c:v>
                </c:pt>
                <c:pt idx="71">
                  <c:v>3.0612244897959183E-2</c:v>
                </c:pt>
                <c:pt idx="72">
                  <c:v>3.0769230769230771E-2</c:v>
                </c:pt>
                <c:pt idx="73">
                  <c:v>3.1746031746031744E-2</c:v>
                </c:pt>
                <c:pt idx="74">
                  <c:v>3.1818181818181815E-2</c:v>
                </c:pt>
                <c:pt idx="75">
                  <c:v>3.2148900169204735E-2</c:v>
                </c:pt>
                <c:pt idx="76">
                  <c:v>3.3298647242455778E-2</c:v>
                </c:pt>
                <c:pt idx="77">
                  <c:v>3.3398821218074658E-2</c:v>
                </c:pt>
                <c:pt idx="78">
                  <c:v>3.3444816053511704E-2</c:v>
                </c:pt>
                <c:pt idx="79">
                  <c:v>3.3762057877813507E-2</c:v>
                </c:pt>
                <c:pt idx="80">
                  <c:v>3.4351145038167941E-2</c:v>
                </c:pt>
                <c:pt idx="81">
                  <c:v>3.4939759036144581E-2</c:v>
                </c:pt>
                <c:pt idx="82">
                  <c:v>3.5772357723577237E-2</c:v>
                </c:pt>
                <c:pt idx="83">
                  <c:v>3.6072144288577156E-2</c:v>
                </c:pt>
                <c:pt idx="84">
                  <c:v>3.6968576709796676E-2</c:v>
                </c:pt>
                <c:pt idx="85">
                  <c:v>3.7723362011912641E-2</c:v>
                </c:pt>
                <c:pt idx="86">
                  <c:v>3.8277511961722487E-2</c:v>
                </c:pt>
                <c:pt idx="87">
                  <c:v>3.8408779149519894E-2</c:v>
                </c:pt>
                <c:pt idx="88">
                  <c:v>3.896103896103896E-2</c:v>
                </c:pt>
                <c:pt idx="89">
                  <c:v>4.0106951871657755E-2</c:v>
                </c:pt>
                <c:pt idx="90">
                  <c:v>4.0308747855917669E-2</c:v>
                </c:pt>
                <c:pt idx="91">
                  <c:v>4.2347247428917122E-2</c:v>
                </c:pt>
                <c:pt idx="92">
                  <c:v>4.2979942693409739E-2</c:v>
                </c:pt>
                <c:pt idx="93">
                  <c:v>4.3795620437956206E-2</c:v>
                </c:pt>
                <c:pt idx="94">
                  <c:v>4.3979057591623037E-2</c:v>
                </c:pt>
                <c:pt idx="95">
                  <c:v>4.4117647058823532E-2</c:v>
                </c:pt>
                <c:pt idx="96">
                  <c:v>4.4354838709677422E-2</c:v>
                </c:pt>
                <c:pt idx="97">
                  <c:v>4.5178105994787145E-2</c:v>
                </c:pt>
                <c:pt idx="98">
                  <c:v>4.5248868778280542E-2</c:v>
                </c:pt>
                <c:pt idx="99">
                  <c:v>4.5385779122541603E-2</c:v>
                </c:pt>
                <c:pt idx="100">
                  <c:v>4.6025104602510462E-2</c:v>
                </c:pt>
                <c:pt idx="101">
                  <c:v>4.6082949308755762E-2</c:v>
                </c:pt>
                <c:pt idx="102">
                  <c:v>4.6089385474860335E-2</c:v>
                </c:pt>
                <c:pt idx="103">
                  <c:v>4.7619047619047616E-2</c:v>
                </c:pt>
                <c:pt idx="104">
                  <c:v>5.1863857374392218E-2</c:v>
                </c:pt>
                <c:pt idx="105">
                  <c:v>5.2987598647125142E-2</c:v>
                </c:pt>
                <c:pt idx="106">
                  <c:v>5.5369127516778527E-2</c:v>
                </c:pt>
                <c:pt idx="107">
                  <c:v>5.6923076923076923E-2</c:v>
                </c:pt>
                <c:pt idx="108">
                  <c:v>5.6971514242878558E-2</c:v>
                </c:pt>
                <c:pt idx="109">
                  <c:v>5.8227848101265821E-2</c:v>
                </c:pt>
                <c:pt idx="110">
                  <c:v>5.9084194977843424E-2</c:v>
                </c:pt>
                <c:pt idx="111">
                  <c:v>5.921052631578947E-2</c:v>
                </c:pt>
                <c:pt idx="112">
                  <c:v>6.1538461538461542E-2</c:v>
                </c:pt>
                <c:pt idx="113">
                  <c:v>6.2588904694167849E-2</c:v>
                </c:pt>
                <c:pt idx="114">
                  <c:v>6.3569682151589244E-2</c:v>
                </c:pt>
                <c:pt idx="115">
                  <c:v>6.5934065934065936E-2</c:v>
                </c:pt>
                <c:pt idx="116">
                  <c:v>7.1428571428571425E-2</c:v>
                </c:pt>
                <c:pt idx="117">
                  <c:v>7.3529411764705885E-2</c:v>
                </c:pt>
                <c:pt idx="118">
                  <c:v>7.5949367088607597E-2</c:v>
                </c:pt>
                <c:pt idx="119">
                  <c:v>7.6335877862595422E-2</c:v>
                </c:pt>
                <c:pt idx="120">
                  <c:v>8.4710743801652888E-2</c:v>
                </c:pt>
                <c:pt idx="121">
                  <c:v>9.5307917888563048E-2</c:v>
                </c:pt>
                <c:pt idx="122">
                  <c:v>9.5348837209302331E-2</c:v>
                </c:pt>
                <c:pt idx="123">
                  <c:v>9.8901098901098897E-2</c:v>
                </c:pt>
                <c:pt idx="124">
                  <c:v>0.10027855153203342</c:v>
                </c:pt>
                <c:pt idx="125">
                  <c:v>0.10060975609756098</c:v>
                </c:pt>
                <c:pt idx="126">
                  <c:v>0.10093896713615023</c:v>
                </c:pt>
                <c:pt idx="127">
                  <c:v>0.10180995475113122</c:v>
                </c:pt>
                <c:pt idx="128">
                  <c:v>0.10460251046025104</c:v>
                </c:pt>
                <c:pt idx="129">
                  <c:v>0.10725552050473186</c:v>
                </c:pt>
                <c:pt idx="130">
                  <c:v>0.11101694915254237</c:v>
                </c:pt>
                <c:pt idx="131">
                  <c:v>0.1111111111111111</c:v>
                </c:pt>
                <c:pt idx="132">
                  <c:v>0.12337662337662338</c:v>
                </c:pt>
                <c:pt idx="133">
                  <c:v>0.125</c:v>
                </c:pt>
                <c:pt idx="134">
                  <c:v>0.125</c:v>
                </c:pt>
                <c:pt idx="135">
                  <c:v>0.12848297213622292</c:v>
                </c:pt>
                <c:pt idx="136">
                  <c:v>0.13636363636363635</c:v>
                </c:pt>
                <c:pt idx="137">
                  <c:v>0.13856812933025403</c:v>
                </c:pt>
                <c:pt idx="138">
                  <c:v>0.14490445859872611</c:v>
                </c:pt>
                <c:pt idx="139">
                  <c:v>0.14583333333333334</c:v>
                </c:pt>
                <c:pt idx="140">
                  <c:v>0.16095890410958905</c:v>
                </c:pt>
                <c:pt idx="141">
                  <c:v>0.17203513909224011</c:v>
                </c:pt>
                <c:pt idx="142">
                  <c:v>0.17914438502673796</c:v>
                </c:pt>
                <c:pt idx="143">
                  <c:v>0.19903691813804172</c:v>
                </c:pt>
                <c:pt idx="144">
                  <c:v>0.21003861003861005</c:v>
                </c:pt>
                <c:pt idx="145">
                  <c:v>0.2115621156211562</c:v>
                </c:pt>
                <c:pt idx="146">
                  <c:v>0.22975517890772129</c:v>
                </c:pt>
                <c:pt idx="147">
                  <c:v>0.24550898203592814</c:v>
                </c:pt>
                <c:pt idx="148">
                  <c:v>0.27272727272727271</c:v>
                </c:pt>
                <c:pt idx="149">
                  <c:v>0.30684326710816778</c:v>
                </c:pt>
                <c:pt idx="150">
                  <c:v>0.35324675324675325</c:v>
                </c:pt>
                <c:pt idx="151">
                  <c:v>0.35731414868105515</c:v>
                </c:pt>
                <c:pt idx="152">
                  <c:v>0.37100994243851387</c:v>
                </c:pt>
                <c:pt idx="153">
                  <c:v>0.37611408199643492</c:v>
                </c:pt>
                <c:pt idx="154">
                  <c:v>0.37922077922077924</c:v>
                </c:pt>
                <c:pt idx="155">
                  <c:v>0.38074074074074077</c:v>
                </c:pt>
                <c:pt idx="156">
                  <c:v>0.39189189189189189</c:v>
                </c:pt>
                <c:pt idx="157">
                  <c:v>0.40306122448979592</c:v>
                </c:pt>
                <c:pt idx="158">
                  <c:v>0.42031249999999998</c:v>
                </c:pt>
                <c:pt idx="159">
                  <c:v>0.43408360128617363</c:v>
                </c:pt>
                <c:pt idx="160">
                  <c:v>0.43840579710144928</c:v>
                </c:pt>
                <c:pt idx="161">
                  <c:v>0.44307270233196161</c:v>
                </c:pt>
                <c:pt idx="162">
                  <c:v>0.44419391206313413</c:v>
                </c:pt>
                <c:pt idx="163">
                  <c:v>0.45743534482758619</c:v>
                </c:pt>
                <c:pt idx="164">
                  <c:v>0.45824175824175822</c:v>
                </c:pt>
                <c:pt idx="165">
                  <c:v>0.48996655518394649</c:v>
                </c:pt>
                <c:pt idx="166">
                  <c:v>0.49871465295629819</c:v>
                </c:pt>
                <c:pt idx="167">
                  <c:v>0.51051893408134641</c:v>
                </c:pt>
                <c:pt idx="168">
                  <c:v>0.52837573385518588</c:v>
                </c:pt>
                <c:pt idx="169">
                  <c:v>0.53291925465838508</c:v>
                </c:pt>
                <c:pt idx="170">
                  <c:v>0.53367875647668395</c:v>
                </c:pt>
                <c:pt idx="171">
                  <c:v>0.6026845637583893</c:v>
                </c:pt>
                <c:pt idx="172">
                  <c:v>0.60477941176470584</c:v>
                </c:pt>
                <c:pt idx="173">
                  <c:v>0.60827464788732399</c:v>
                </c:pt>
                <c:pt idx="174">
                  <c:v>0.65091863517060367</c:v>
                </c:pt>
                <c:pt idx="175">
                  <c:v>0.65416666666666667</c:v>
                </c:pt>
                <c:pt idx="176">
                  <c:v>0.65676855895196506</c:v>
                </c:pt>
                <c:pt idx="177">
                  <c:v>0.67523809523809519</c:v>
                </c:pt>
                <c:pt idx="178">
                  <c:v>0.77161500815660689</c:v>
                </c:pt>
              </c:numCache>
            </c:numRef>
          </c:val>
        </c:ser>
        <c:dLbls>
          <c:showLegendKey val="0"/>
          <c:showVal val="0"/>
          <c:showCatName val="0"/>
          <c:showSerName val="0"/>
          <c:showPercent val="0"/>
          <c:showBubbleSize val="0"/>
        </c:dLbls>
        <c:gapWidth val="150"/>
        <c:axId val="106033536"/>
        <c:axId val="106035072"/>
      </c:barChart>
      <c:catAx>
        <c:axId val="106033536"/>
        <c:scaling>
          <c:orientation val="minMax"/>
        </c:scaling>
        <c:delete val="0"/>
        <c:axPos val="b"/>
        <c:majorTickMark val="out"/>
        <c:minorTickMark val="none"/>
        <c:tickLblPos val="nextTo"/>
        <c:crossAx val="106035072"/>
        <c:crosses val="autoZero"/>
        <c:auto val="1"/>
        <c:lblAlgn val="ctr"/>
        <c:lblOffset val="100"/>
        <c:noMultiLvlLbl val="0"/>
      </c:catAx>
      <c:valAx>
        <c:axId val="106035072"/>
        <c:scaling>
          <c:orientation val="minMax"/>
        </c:scaling>
        <c:delete val="0"/>
        <c:axPos val="l"/>
        <c:majorGridlines/>
        <c:numFmt formatCode="0.0%" sourceLinked="1"/>
        <c:majorTickMark val="out"/>
        <c:minorTickMark val="none"/>
        <c:tickLblPos val="nextTo"/>
        <c:crossAx val="106033536"/>
        <c:crosses val="autoZero"/>
        <c:crossBetween val="between"/>
      </c:valAx>
    </c:plotArea>
    <c:legend>
      <c:legendPos val="r"/>
      <c:layout/>
      <c:overlay val="0"/>
    </c:legend>
    <c:plotVisOnly val="1"/>
    <c:dispBlanksAs val="gap"/>
    <c:showDLblsOverMax val="0"/>
  </c:chart>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522647098224256E-2"/>
          <c:y val="6.6945876288659792E-2"/>
          <c:w val="0.91137058482056477"/>
          <c:h val="0.9007710650215115"/>
        </c:manualLayout>
      </c:layout>
      <c:barChart>
        <c:barDir val="bar"/>
        <c:grouping val="clustered"/>
        <c:varyColors val="0"/>
        <c:ser>
          <c:idx val="0"/>
          <c:order val="0"/>
          <c:tx>
            <c:strRef>
              <c:f>#REF!</c:f>
              <c:strCache>
                <c:ptCount val="1"/>
                <c:pt idx="0">
                  <c:v>#REF!</c:v>
                </c:pt>
              </c:strCache>
            </c:strRef>
          </c:tx>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70"/>
        <c:axId val="106137472"/>
        <c:axId val="106139008"/>
      </c:barChart>
      <c:catAx>
        <c:axId val="106137472"/>
        <c:scaling>
          <c:orientation val="minMax"/>
        </c:scaling>
        <c:delete val="1"/>
        <c:axPos val="l"/>
        <c:numFmt formatCode="0.0%" sourceLinked="1"/>
        <c:majorTickMark val="out"/>
        <c:minorTickMark val="none"/>
        <c:tickLblPos val="nextTo"/>
        <c:crossAx val="106139008"/>
        <c:crosses val="autoZero"/>
        <c:auto val="1"/>
        <c:lblAlgn val="ctr"/>
        <c:lblOffset val="100"/>
        <c:noMultiLvlLbl val="0"/>
      </c:catAx>
      <c:valAx>
        <c:axId val="106139008"/>
        <c:scaling>
          <c:orientation val="minMax"/>
        </c:scaling>
        <c:delete val="1"/>
        <c:axPos val="b"/>
        <c:numFmt formatCode="General" sourceLinked="1"/>
        <c:majorTickMark val="out"/>
        <c:minorTickMark val="none"/>
        <c:tickLblPos val="nextTo"/>
        <c:crossAx val="106137472"/>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100" b="1" i="0" baseline="0">
                <a:effectLst/>
              </a:rPr>
              <a:t>Percentage Infants not known breastfeeding as a percentage of infants due 6-8 week reviews by CCGs in England 2015/16 Q1</a:t>
            </a:r>
            <a:br>
              <a:rPr lang="en-GB" sz="1100" b="1" i="0" baseline="0">
                <a:effectLst/>
              </a:rPr>
            </a:br>
            <a:r>
              <a:rPr lang="en-GB" sz="1100" b="1" i="0" baseline="0">
                <a:effectLst/>
              </a:rPr>
              <a:t>actual V Not knowns target 5%</a:t>
            </a:r>
            <a:endParaRPr lang="en-GB" sz="1100">
              <a:effectLst/>
            </a:endParaRPr>
          </a:p>
        </c:rich>
      </c:tx>
      <c:layout/>
      <c:overlay val="0"/>
    </c:title>
    <c:autoTitleDeleted val="0"/>
    <c:plotArea>
      <c:layout>
        <c:manualLayout>
          <c:layoutTarget val="inner"/>
          <c:xMode val="edge"/>
          <c:yMode val="edge"/>
          <c:x val="2.2838283828382839E-2"/>
          <c:y val="7.3697642867105381E-2"/>
          <c:w val="0.96288247752814682"/>
          <c:h val="0.89918341032976501"/>
        </c:manualLayout>
      </c:layout>
      <c:barChart>
        <c:barDir val="bar"/>
        <c:grouping val="clustered"/>
        <c:varyColors val="0"/>
        <c:ser>
          <c:idx val="0"/>
          <c:order val="0"/>
          <c:tx>
            <c:v>Qtr % Not Known BF 6-8 Weeks</c:v>
          </c:tx>
          <c:invertIfNegative val="0"/>
          <c:dLbls>
            <c:txPr>
              <a:bodyPr/>
              <a:lstStyle/>
              <a:p>
                <a:pPr>
                  <a:defRPr sz="550"/>
                </a:pPr>
                <a:endParaRPr lang="en-US"/>
              </a:p>
            </c:txPr>
            <c:dLblPos val="outEnd"/>
            <c:showLegendKey val="0"/>
            <c:showVal val="0"/>
            <c:showCatName val="1"/>
            <c:showSerName val="0"/>
            <c:showPercent val="0"/>
            <c:showBubbleSize val="0"/>
            <c:showLeaderLines val="0"/>
          </c:dLbls>
          <c:cat>
            <c:strLit>
              <c:ptCount val="168"/>
              <c:pt idx="0">
                <c:v>S Tees</c:v>
              </c:pt>
              <c:pt idx="1">
                <c:v>Hull</c:v>
              </c:pt>
              <c:pt idx="2">
                <c:v>Stoke On Trent</c:v>
              </c:pt>
              <c:pt idx="3">
                <c:v>Darlington</c:v>
              </c:pt>
              <c:pt idx="4">
                <c:v>N Derbyshire</c:v>
              </c:pt>
              <c:pt idx="5">
                <c:v>Newcastle N &amp; E</c:v>
              </c:pt>
              <c:pt idx="6">
                <c:v>Wirral</c:v>
              </c:pt>
              <c:pt idx="7">
                <c:v>Erewash</c:v>
              </c:pt>
              <c:pt idx="8">
                <c:v>N E Essex</c:v>
              </c:pt>
              <c:pt idx="9">
                <c:v>Wigan Borough</c:v>
              </c:pt>
              <c:pt idx="10">
                <c:v>Walsall</c:v>
              </c:pt>
              <c:pt idx="11">
                <c:v>N Staffordshire</c:v>
              </c:pt>
              <c:pt idx="12">
                <c:v>Newcastle West</c:v>
              </c:pt>
              <c:pt idx="13">
                <c:v>Northumberland</c:v>
              </c:pt>
              <c:pt idx="14">
                <c:v>Nottingham City</c:v>
              </c:pt>
              <c:pt idx="15">
                <c:v>Mid Essex</c:v>
              </c:pt>
              <c:pt idx="16">
                <c:v>Newark &amp; Sherwood</c:v>
              </c:pt>
              <c:pt idx="17">
                <c:v>N Durham</c:v>
              </c:pt>
              <c:pt idx="18">
                <c:v>E Riding of Yorkshire</c:v>
              </c:pt>
              <c:pt idx="19">
                <c:v>Isle Of Wight</c:v>
              </c:pt>
              <c:pt idx="20">
                <c:v>Warrington</c:v>
              </c:pt>
              <c:pt idx="21">
                <c:v>Fareham &amp; Gosport</c:v>
              </c:pt>
              <c:pt idx="22">
                <c:v>Wyre Forest</c:v>
              </c:pt>
              <c:pt idx="23">
                <c:v>S Eastern Hampshire</c:v>
              </c:pt>
              <c:pt idx="24">
                <c:v>N Tyneside</c:v>
              </c:pt>
              <c:pt idx="25">
                <c:v>Oldham</c:v>
              </c:pt>
              <c:pt idx="26">
                <c:v>Oxfordshire</c:v>
              </c:pt>
              <c:pt idx="27">
                <c:v>Bolton</c:v>
              </c:pt>
              <c:pt idx="28">
                <c:v>Stockport</c:v>
              </c:pt>
              <c:pt idx="29">
                <c:v>S Gloucestershire</c:v>
              </c:pt>
              <c:pt idx="30">
                <c:v>S Cheshire</c:v>
              </c:pt>
              <c:pt idx="31">
                <c:v>Knowsley</c:v>
              </c:pt>
              <c:pt idx="32">
                <c:v>Thurrock</c:v>
              </c:pt>
              <c:pt idx="33">
                <c:v>N Somerset</c:v>
              </c:pt>
              <c:pt idx="34">
                <c:v>Calderdale</c:v>
              </c:pt>
              <c:pt idx="35">
                <c:v>W Hampshire</c:v>
              </c:pt>
              <c:pt idx="36">
                <c:v>N Hampshire</c:v>
              </c:pt>
              <c:pt idx="37">
                <c:v>Herefordshire</c:v>
              </c:pt>
              <c:pt idx="38">
                <c:v>Hartlepool &amp; Stockton-On-Tees</c:v>
              </c:pt>
              <c:pt idx="39">
                <c:v>Bassetlaw</c:v>
              </c:pt>
              <c:pt idx="40">
                <c:v>Rushcliffe</c:v>
              </c:pt>
              <c:pt idx="41">
                <c:v>W Lancashire</c:v>
              </c:pt>
              <c:pt idx="42">
                <c:v>Solihull</c:v>
              </c:pt>
              <c:pt idx="43">
                <c:v>Luton</c:v>
              </c:pt>
              <c:pt idx="44">
                <c:v>Hillingdon</c:v>
              </c:pt>
              <c:pt idx="45">
                <c:v>Great Yarmouth &amp; Waveney</c:v>
              </c:pt>
              <c:pt idx="46">
                <c:v>S Worcestershire</c:v>
              </c:pt>
              <c:pt idx="47">
                <c:v>S W Lincolnshire</c:v>
              </c:pt>
              <c:pt idx="48">
                <c:v>Wakefield</c:v>
              </c:pt>
              <c:pt idx="49">
                <c:v>Sheffield</c:v>
              </c:pt>
              <c:pt idx="50">
                <c:v>S Warwickshire</c:v>
              </c:pt>
              <c:pt idx="51">
                <c:v>City &amp; Hackney</c:v>
              </c:pt>
              <c:pt idx="52">
                <c:v>Bedfordshire</c:v>
              </c:pt>
              <c:pt idx="53">
                <c:v>Nottingham West</c:v>
              </c:pt>
              <c:pt idx="54">
                <c:v>Redditch &amp; Bromsgrove</c:v>
              </c:pt>
              <c:pt idx="55">
                <c:v>Birmingham S &amp; Central</c:v>
              </c:pt>
              <c:pt idx="56">
                <c:v>Doncaster</c:v>
              </c:pt>
              <c:pt idx="57">
                <c:v>Gloucestershire</c:v>
              </c:pt>
              <c:pt idx="58">
                <c:v>Sutton</c:v>
              </c:pt>
              <c:pt idx="59">
                <c:v>Leicester City</c:v>
              </c:pt>
              <c:pt idx="60">
                <c:v>Shropshire</c:v>
              </c:pt>
              <c:pt idx="61">
                <c:v>Nottingham N &amp; East</c:v>
              </c:pt>
              <c:pt idx="62">
                <c:v>Somerset</c:v>
              </c:pt>
              <c:pt idx="63">
                <c:v>Dorset</c:v>
              </c:pt>
              <c:pt idx="64">
                <c:v>Dudley</c:v>
              </c:pt>
              <c:pt idx="65">
                <c:v>Croydon</c:v>
              </c:pt>
              <c:pt idx="66">
                <c:v>Lincolnshire East</c:v>
              </c:pt>
              <c:pt idx="67">
                <c:v>Swindon</c:v>
              </c:pt>
              <c:pt idx="68">
                <c:v>E Leicestershire &amp; Rutland</c:v>
              </c:pt>
              <c:pt idx="69">
                <c:v>Ipswich &amp; E Suffolk</c:v>
              </c:pt>
              <c:pt idx="70">
                <c:v>St Helens</c:v>
              </c:pt>
              <c:pt idx="71">
                <c:v>Vale Royal</c:v>
              </c:pt>
              <c:pt idx="72">
                <c:v>Northern, Eastern &amp; Western Devon</c:v>
              </c:pt>
              <c:pt idx="73">
                <c:v>W Suffolk</c:v>
              </c:pt>
              <c:pt idx="74">
                <c:v>Bradford City</c:v>
              </c:pt>
              <c:pt idx="75">
                <c:v>Sunderland</c:v>
              </c:pt>
              <c:pt idx="76">
                <c:v>Norwich</c:v>
              </c:pt>
              <c:pt idx="77">
                <c:v>W Leicestershire</c:v>
              </c:pt>
              <c:pt idx="78">
                <c:v>W Norfolk</c:v>
              </c:pt>
              <c:pt idx="79">
                <c:v>N Norfolk</c:v>
              </c:pt>
              <c:pt idx="80">
                <c:v>Wolverhampton</c:v>
              </c:pt>
              <c:pt idx="81">
                <c:v>Nene</c:v>
              </c:pt>
              <c:pt idx="82">
                <c:v>Cambridgeshire &amp; Peterborough</c:v>
              </c:pt>
              <c:pt idx="83">
                <c:v>Eastern Cheshire</c:v>
              </c:pt>
              <c:pt idx="84">
                <c:v>Islington</c:v>
              </c:pt>
              <c:pt idx="85">
                <c:v>S Lincolnshire</c:v>
              </c:pt>
              <c:pt idx="86">
                <c:v>Surrey Heath</c:v>
              </c:pt>
              <c:pt idx="87">
                <c:v>Basildon &amp; Brentwood</c:v>
              </c:pt>
              <c:pt idx="88">
                <c:v>S Devon &amp; Torbay</c:v>
              </c:pt>
              <c:pt idx="89">
                <c:v>S Norfolk</c:v>
              </c:pt>
              <c:pt idx="90">
                <c:v>Guildford &amp; Waverley</c:v>
              </c:pt>
              <c:pt idx="91">
                <c:v>Corby</c:v>
              </c:pt>
              <c:pt idx="92">
                <c:v>N E Hampshire &amp; Farnham</c:v>
              </c:pt>
              <c:pt idx="93">
                <c:v>Brighton &amp; Hove</c:v>
              </c:pt>
              <c:pt idx="94">
                <c:v>Southampton</c:v>
              </c:pt>
              <c:pt idx="95">
                <c:v>Lewisham</c:v>
              </c:pt>
              <c:pt idx="96">
                <c:v>W Cheshire</c:v>
              </c:pt>
              <c:pt idx="97">
                <c:v>Liverpool</c:v>
              </c:pt>
              <c:pt idx="98">
                <c:v>Chorley &amp; S Ribble</c:v>
              </c:pt>
              <c:pt idx="99">
                <c:v>E Surrey</c:v>
              </c:pt>
              <c:pt idx="100">
                <c:v>Merton</c:v>
              </c:pt>
              <c:pt idx="101">
                <c:v>Mansfield &amp; Ashfield</c:v>
              </c:pt>
              <c:pt idx="102">
                <c:v>S Sefton</c:v>
              </c:pt>
              <c:pt idx="103">
                <c:v>Bury</c:v>
              </c:pt>
              <c:pt idx="104">
                <c:v>S Tyneside</c:v>
              </c:pt>
              <c:pt idx="105">
                <c:v>Kingston</c:v>
              </c:pt>
              <c:pt idx="106">
                <c:v>Southend</c:v>
              </c:pt>
              <c:pt idx="107">
                <c:v>Bristol</c:v>
              </c:pt>
              <c:pt idx="108">
                <c:v>Newbury &amp; District</c:v>
              </c:pt>
              <c:pt idx="109">
                <c:v>W Essex</c:v>
              </c:pt>
              <c:pt idx="110">
                <c:v>Lincolnshire West</c:v>
              </c:pt>
              <c:pt idx="111">
                <c:v>Airedale, Wharfedale &amp; Craven</c:v>
              </c:pt>
              <c:pt idx="112">
                <c:v>Lambeth</c:v>
              </c:pt>
              <c:pt idx="113">
                <c:v>N &amp; W Reading</c:v>
              </c:pt>
              <c:pt idx="114">
                <c:v>Trafford</c:v>
              </c:pt>
              <c:pt idx="115">
                <c:v>N W Surrey</c:v>
              </c:pt>
              <c:pt idx="116">
                <c:v>Telford &amp; Wrekin</c:v>
              </c:pt>
              <c:pt idx="117">
                <c:v>Surrey Downs</c:v>
              </c:pt>
              <c:pt idx="118">
                <c:v>Harrogate &amp; Rural District</c:v>
              </c:pt>
              <c:pt idx="119">
                <c:v>Castle Point &amp; Rochford</c:v>
              </c:pt>
              <c:pt idx="120">
                <c:v>Portsmouth</c:v>
              </c:pt>
              <c:pt idx="121">
                <c:v>Wokingham</c:v>
              </c:pt>
              <c:pt idx="122">
                <c:v>Barking &amp; Dagenham</c:v>
              </c:pt>
              <c:pt idx="123">
                <c:v>Redbridge</c:v>
              </c:pt>
              <c:pt idx="124">
                <c:v>Blackpool</c:v>
              </c:pt>
              <c:pt idx="125">
                <c:v>Bracknell &amp; Ascot</c:v>
              </c:pt>
              <c:pt idx="126">
                <c:v>Scarborough &amp; Ryedale</c:v>
              </c:pt>
              <c:pt idx="127">
                <c:v>S Reading</c:v>
              </c:pt>
              <c:pt idx="128">
                <c:v>Hambleton, Richmondshire &amp; Whitby</c:v>
              </c:pt>
              <c:pt idx="129">
                <c:v>Slough</c:v>
              </c:pt>
              <c:pt idx="130">
                <c:v>Waltham Forest</c:v>
              </c:pt>
              <c:pt idx="131">
                <c:v>Greater Preston</c:v>
              </c:pt>
              <c:pt idx="132">
                <c:v>Thanet</c:v>
              </c:pt>
              <c:pt idx="133">
                <c:v>Gateshead</c:v>
              </c:pt>
              <c:pt idx="134">
                <c:v>Southport &amp; Formby</c:v>
              </c:pt>
              <c:pt idx="135">
                <c:v>Wandsworth</c:v>
              </c:pt>
              <c:pt idx="136">
                <c:v>High Weald Lewes Havens</c:v>
              </c:pt>
              <c:pt idx="137">
                <c:v>Kernow</c:v>
              </c:pt>
              <c:pt idx="138">
                <c:v>N Lincolnshire</c:v>
              </c:pt>
              <c:pt idx="139">
                <c:v>E &amp; N Hertfordshire</c:v>
              </c:pt>
              <c:pt idx="140">
                <c:v>Hastings &amp; Rother</c:v>
              </c:pt>
              <c:pt idx="141">
                <c:v>Dartford, Gravesham &amp; Swanley</c:v>
              </c:pt>
              <c:pt idx="142">
                <c:v>Blackburn with Darwen</c:v>
              </c:pt>
              <c:pt idx="143">
                <c:v>Eastbourne, Hailsham &amp; Seaford</c:v>
              </c:pt>
              <c:pt idx="144">
                <c:v>Windsor, Ascot &amp; Maidenhead</c:v>
              </c:pt>
              <c:pt idx="145">
                <c:v>W Kent</c:v>
              </c:pt>
              <c:pt idx="146">
                <c:v>Herts Valleys</c:v>
              </c:pt>
              <c:pt idx="147">
                <c:v>Swale</c:v>
              </c:pt>
              <c:pt idx="148">
                <c:v>Bath &amp; N E Somerset</c:v>
              </c:pt>
              <c:pt idx="149">
                <c:v>S Kent Coast</c:v>
              </c:pt>
              <c:pt idx="150">
                <c:v>Sandwell &amp; W Birmingham</c:v>
              </c:pt>
              <c:pt idx="151">
                <c:v>Cannock Chase</c:v>
              </c:pt>
              <c:pt idx="152">
                <c:v>Ashford</c:v>
              </c:pt>
              <c:pt idx="153">
                <c:v>Stafford &amp; Surrounds</c:v>
              </c:pt>
              <c:pt idx="154">
                <c:v>Rotherham</c:v>
              </c:pt>
              <c:pt idx="155">
                <c:v>Se Staffordshire &amp; Seisdon Peninsula</c:v>
              </c:pt>
              <c:pt idx="156">
                <c:v>Canterbury &amp; Coastal</c:v>
              </c:pt>
              <c:pt idx="157">
                <c:v>E Staffordshire</c:v>
              </c:pt>
              <c:pt idx="158">
                <c:v>Medway</c:v>
              </c:pt>
              <c:pt idx="159">
                <c:v>N Manchester</c:v>
              </c:pt>
              <c:pt idx="160">
                <c:v>Horsham &amp; Mid Sussex</c:v>
              </c:pt>
              <c:pt idx="161">
                <c:v>Central Manchester</c:v>
              </c:pt>
              <c:pt idx="162">
                <c:v>Greenwich</c:v>
              </c:pt>
              <c:pt idx="163">
                <c:v>Lancashire North</c:v>
              </c:pt>
              <c:pt idx="164">
                <c:v>Bexley</c:v>
              </c:pt>
              <c:pt idx="165">
                <c:v>Crawley</c:v>
              </c:pt>
              <c:pt idx="166">
                <c:v>Coastal W Sussex</c:v>
              </c:pt>
              <c:pt idx="167">
                <c:v>Camden</c:v>
              </c:pt>
            </c:strLit>
          </c:cat>
          <c:val>
            <c:numLit>
              <c:formatCode>General</c:formatCode>
              <c:ptCount val="168"/>
              <c:pt idx="0">
                <c:v>0</c:v>
              </c:pt>
              <c:pt idx="1">
                <c:v>0</c:v>
              </c:pt>
              <c:pt idx="2">
                <c:v>0</c:v>
              </c:pt>
              <c:pt idx="3">
                <c:v>0</c:v>
              </c:pt>
              <c:pt idx="4">
                <c:v>0</c:v>
              </c:pt>
              <c:pt idx="5">
                <c:v>0</c:v>
              </c:pt>
              <c:pt idx="6">
                <c:v>0</c:v>
              </c:pt>
              <c:pt idx="7">
                <c:v>0</c:v>
              </c:pt>
              <c:pt idx="8">
                <c:v>1.1001100110011001E-3</c:v>
              </c:pt>
              <c:pt idx="9">
                <c:v>1.1792452830188679E-3</c:v>
              </c:pt>
              <c:pt idx="10">
                <c:v>1.1862396204033216E-3</c:v>
              </c:pt>
              <c:pt idx="11">
                <c:v>2.0833333333333333E-3</c:v>
              </c:pt>
              <c:pt idx="12">
                <c:v>2.331002331002331E-3</c:v>
              </c:pt>
              <c:pt idx="13">
                <c:v>2.7932960893854749E-3</c:v>
              </c:pt>
              <c:pt idx="14">
                <c:v>2.8929604628736743E-3</c:v>
              </c:pt>
              <c:pt idx="15">
                <c:v>3.0425963488843813E-3</c:v>
              </c:pt>
              <c:pt idx="16">
                <c:v>3.205128205128205E-3</c:v>
              </c:pt>
              <c:pt idx="17">
                <c:v>3.2206119162640902E-3</c:v>
              </c:pt>
              <c:pt idx="18">
                <c:v>3.2206119162640902E-3</c:v>
              </c:pt>
              <c:pt idx="19">
                <c:v>3.2786885245901639E-3</c:v>
              </c:pt>
              <c:pt idx="20">
                <c:v>3.4364261168384879E-3</c:v>
              </c:pt>
              <c:pt idx="21">
                <c:v>3.4662045060658577E-3</c:v>
              </c:pt>
              <c:pt idx="22">
                <c:v>3.6764705882352941E-3</c:v>
              </c:pt>
              <c:pt idx="23">
                <c:v>3.7453183520599251E-3</c:v>
              </c:pt>
              <c:pt idx="24">
                <c:v>3.8610038610038611E-3</c:v>
              </c:pt>
              <c:pt idx="25">
                <c:v>4.172461752433936E-3</c:v>
              </c:pt>
              <c:pt idx="26">
                <c:v>4.3313481321061182E-3</c:v>
              </c:pt>
              <c:pt idx="27">
                <c:v>4.4692737430167594E-3</c:v>
              </c:pt>
              <c:pt idx="28">
                <c:v>6.5616797900262466E-3</c:v>
              </c:pt>
              <c:pt idx="29">
                <c:v>6.8212824010914054E-3</c:v>
              </c:pt>
              <c:pt idx="30">
                <c:v>6.9284064665127024E-3</c:v>
              </c:pt>
              <c:pt idx="31">
                <c:v>7.1258907363420431E-3</c:v>
              </c:pt>
              <c:pt idx="32">
                <c:v>7.2992700729927005E-3</c:v>
              </c:pt>
              <c:pt idx="33">
                <c:v>7.7669902912621356E-3</c:v>
              </c:pt>
              <c:pt idx="34">
                <c:v>8.3472454090150246E-3</c:v>
              </c:pt>
              <c:pt idx="35">
                <c:v>8.4033613445378148E-3</c:v>
              </c:pt>
              <c:pt idx="36">
                <c:v>8.4151472650771386E-3</c:v>
              </c:pt>
              <c:pt idx="37">
                <c:v>0.01</c:v>
              </c:pt>
              <c:pt idx="38">
                <c:v>1.0727056019070322E-2</c:v>
              </c:pt>
              <c:pt idx="39">
                <c:v>1.0830324909747292E-2</c:v>
              </c:pt>
              <c:pt idx="40">
                <c:v>1.1235955056179775E-2</c:v>
              </c:pt>
              <c:pt idx="41">
                <c:v>1.1278195488721804E-2</c:v>
              </c:pt>
              <c:pt idx="42">
                <c:v>1.2598425196850394E-2</c:v>
              </c:pt>
              <c:pt idx="43">
                <c:v>1.3480392156862746E-2</c:v>
              </c:pt>
              <c:pt idx="44">
                <c:v>1.3785790031813362E-2</c:v>
              </c:pt>
              <c:pt idx="45">
                <c:v>1.391304347826087E-2</c:v>
              </c:pt>
              <c:pt idx="46">
                <c:v>1.5580736543909348E-2</c:v>
              </c:pt>
              <c:pt idx="47">
                <c:v>1.5625E-2</c:v>
              </c:pt>
              <c:pt idx="48">
                <c:v>1.6064257028112448E-2</c:v>
              </c:pt>
              <c:pt idx="49">
                <c:v>1.6300940438871474E-2</c:v>
              </c:pt>
              <c:pt idx="50">
                <c:v>1.7211703958691909E-2</c:v>
              </c:pt>
              <c:pt idx="51">
                <c:v>1.7761989342806393E-2</c:v>
              </c:pt>
              <c:pt idx="52">
                <c:v>1.776461880088823E-2</c:v>
              </c:pt>
              <c:pt idx="53">
                <c:v>1.824817518248175E-2</c:v>
              </c:pt>
              <c:pt idx="54">
                <c:v>1.9108280254777069E-2</c:v>
              </c:pt>
              <c:pt idx="55">
                <c:v>2.0681265206812651E-2</c:v>
              </c:pt>
              <c:pt idx="56">
                <c:v>2.0719738276990186E-2</c:v>
              </c:pt>
              <c:pt idx="57">
                <c:v>2.0871700429711478E-2</c:v>
              </c:pt>
              <c:pt idx="58">
                <c:v>2.118003025718608E-2</c:v>
              </c:pt>
              <c:pt idx="59">
                <c:v>2.1600000000000001E-2</c:v>
              </c:pt>
              <c:pt idx="60">
                <c:v>2.2058823529411766E-2</c:v>
              </c:pt>
              <c:pt idx="61">
                <c:v>2.2321428571428572E-2</c:v>
              </c:pt>
              <c:pt idx="62">
                <c:v>2.3082650781831721E-2</c:v>
              </c:pt>
              <c:pt idx="63">
                <c:v>2.5087514585764293E-2</c:v>
              </c:pt>
              <c:pt idx="64">
                <c:v>2.5089605734767026E-2</c:v>
              </c:pt>
              <c:pt idx="65">
                <c:v>2.536510376633359E-2</c:v>
              </c:pt>
              <c:pt idx="66">
                <c:v>2.5594149908592323E-2</c:v>
              </c:pt>
              <c:pt idx="67">
                <c:v>2.5920873124147339E-2</c:v>
              </c:pt>
              <c:pt idx="68">
                <c:v>2.6420079260237782E-2</c:v>
              </c:pt>
              <c:pt idx="69">
                <c:v>2.6776519052523172E-2</c:v>
              </c:pt>
              <c:pt idx="70">
                <c:v>2.7777777777777776E-2</c:v>
              </c:pt>
              <c:pt idx="71">
                <c:v>2.8169014084507043E-2</c:v>
              </c:pt>
              <c:pt idx="72">
                <c:v>2.8315243039169418E-2</c:v>
              </c:pt>
              <c:pt idx="73">
                <c:v>2.831858407079646E-2</c:v>
              </c:pt>
              <c:pt idx="74">
                <c:v>2.8806584362139918E-2</c:v>
              </c:pt>
              <c:pt idx="75">
                <c:v>2.9069767441860465E-2</c:v>
              </c:pt>
              <c:pt idx="76">
                <c:v>2.9513888888888888E-2</c:v>
              </c:pt>
              <c:pt idx="77">
                <c:v>2.9818956336528223E-2</c:v>
              </c:pt>
              <c:pt idx="78">
                <c:v>3.2098765432098768E-2</c:v>
              </c:pt>
              <c:pt idx="79">
                <c:v>3.2258064516129031E-2</c:v>
              </c:pt>
              <c:pt idx="80">
                <c:v>3.2953105196451206E-2</c:v>
              </c:pt>
              <c:pt idx="81">
                <c:v>3.3279656468062267E-2</c:v>
              </c:pt>
              <c:pt idx="82">
                <c:v>3.3333333333333333E-2</c:v>
              </c:pt>
              <c:pt idx="83">
                <c:v>3.4115138592750532E-2</c:v>
              </c:pt>
              <c:pt idx="84">
                <c:v>3.4161490683229816E-2</c:v>
              </c:pt>
              <c:pt idx="85">
                <c:v>3.4398034398034398E-2</c:v>
              </c:pt>
              <c:pt idx="86">
                <c:v>3.7815126050420166E-2</c:v>
              </c:pt>
              <c:pt idx="87">
                <c:v>3.8022813688212927E-2</c:v>
              </c:pt>
              <c:pt idx="88">
                <c:v>3.8399999999999997E-2</c:v>
              </c:pt>
              <c:pt idx="89">
                <c:v>3.8655462184873951E-2</c:v>
              </c:pt>
              <c:pt idx="90">
                <c:v>4.0322580645161289E-2</c:v>
              </c:pt>
              <c:pt idx="91">
                <c:v>4.0983606557377046E-2</c:v>
              </c:pt>
              <c:pt idx="92">
                <c:v>4.2372881355932202E-2</c:v>
              </c:pt>
              <c:pt idx="93">
                <c:v>4.3113772455089822E-2</c:v>
              </c:pt>
              <c:pt idx="94">
                <c:v>4.4270833333333336E-2</c:v>
              </c:pt>
              <c:pt idx="95">
                <c:v>4.5045045045045043E-2</c:v>
              </c:pt>
              <c:pt idx="96">
                <c:v>4.5454545454545456E-2</c:v>
              </c:pt>
              <c:pt idx="97">
                <c:v>4.5619116582186821E-2</c:v>
              </c:pt>
              <c:pt idx="98">
                <c:v>4.6277665995975853E-2</c:v>
              </c:pt>
              <c:pt idx="99">
                <c:v>4.6875E-2</c:v>
              </c:pt>
              <c:pt idx="100">
                <c:v>4.755434782608696E-2</c:v>
              </c:pt>
              <c:pt idx="101">
                <c:v>4.7713717693836977E-2</c:v>
              </c:pt>
              <c:pt idx="102">
                <c:v>5.2109181141439205E-2</c:v>
              </c:pt>
              <c:pt idx="103">
                <c:v>5.232558139534884E-2</c:v>
              </c:pt>
              <c:pt idx="104">
                <c:v>5.2777777777777778E-2</c:v>
              </c:pt>
              <c:pt idx="105">
                <c:v>5.2930056710775046E-2</c:v>
              </c:pt>
              <c:pt idx="106">
                <c:v>6.0714285714285714E-2</c:v>
              </c:pt>
              <c:pt idx="107">
                <c:v>6.0741687979539639E-2</c:v>
              </c:pt>
              <c:pt idx="108">
                <c:v>6.7796610169491525E-2</c:v>
              </c:pt>
              <c:pt idx="109">
                <c:v>7.1355759429153925E-2</c:v>
              </c:pt>
              <c:pt idx="110">
                <c:v>7.4829931972789115E-2</c:v>
              </c:pt>
              <c:pt idx="111">
                <c:v>7.7519379844961239E-2</c:v>
              </c:pt>
              <c:pt idx="112">
                <c:v>8.0113100848256361E-2</c:v>
              </c:pt>
              <c:pt idx="113">
                <c:v>8.8571428571428565E-2</c:v>
              </c:pt>
              <c:pt idx="114">
                <c:v>9.0434782608695655E-2</c:v>
              </c:pt>
              <c:pt idx="115">
                <c:v>9.0524534686971234E-2</c:v>
              </c:pt>
              <c:pt idx="116">
                <c:v>9.368635437881874E-2</c:v>
              </c:pt>
              <c:pt idx="117">
                <c:v>9.8465473145780052E-2</c:v>
              </c:pt>
              <c:pt idx="118">
                <c:v>0.10743801652892562</c:v>
              </c:pt>
              <c:pt idx="119">
                <c:v>0.11228813559322035</c:v>
              </c:pt>
              <c:pt idx="120">
                <c:v>0.11258278145695365</c:v>
              </c:pt>
              <c:pt idx="121">
                <c:v>0.11363636363636363</c:v>
              </c:pt>
              <c:pt idx="122">
                <c:v>0.11746361746361747</c:v>
              </c:pt>
              <c:pt idx="123">
                <c:v>0.12094155844155845</c:v>
              </c:pt>
              <c:pt idx="124">
                <c:v>0.12183908045977011</c:v>
              </c:pt>
              <c:pt idx="125">
                <c:v>0.12259615384615384</c:v>
              </c:pt>
              <c:pt idx="126">
                <c:v>0.125</c:v>
              </c:pt>
              <c:pt idx="127">
                <c:v>0.13452914798206278</c:v>
              </c:pt>
              <c:pt idx="128">
                <c:v>0.13461538461538461</c:v>
              </c:pt>
              <c:pt idx="129">
                <c:v>0.13822525597269625</c:v>
              </c:pt>
              <c:pt idx="130">
                <c:v>0.14446529080675422</c:v>
              </c:pt>
              <c:pt idx="131">
                <c:v>0.151618398637138</c:v>
              </c:pt>
              <c:pt idx="132">
                <c:v>0.15853658536585366</c:v>
              </c:pt>
              <c:pt idx="133">
                <c:v>0.1654275092936803</c:v>
              </c:pt>
              <c:pt idx="134">
                <c:v>0.17293233082706766</c:v>
              </c:pt>
              <c:pt idx="135">
                <c:v>0.20125293657008614</c:v>
              </c:pt>
              <c:pt idx="136">
                <c:v>0.20891364902506965</c:v>
              </c:pt>
              <c:pt idx="137">
                <c:v>0.20916030534351146</c:v>
              </c:pt>
              <c:pt idx="138">
                <c:v>0.21103117505995203</c:v>
              </c:pt>
              <c:pt idx="139">
                <c:v>0.21141781681304894</c:v>
              </c:pt>
              <c:pt idx="140">
                <c:v>0.23240938166311301</c:v>
              </c:pt>
              <c:pt idx="141">
                <c:v>0.23949044585987261</c:v>
              </c:pt>
              <c:pt idx="142">
                <c:v>0.25096525096525096</c:v>
              </c:pt>
              <c:pt idx="143">
                <c:v>0.25336322869955158</c:v>
              </c:pt>
              <c:pt idx="144">
                <c:v>0.26109660574412535</c:v>
              </c:pt>
              <c:pt idx="145">
                <c:v>0.27541729893778455</c:v>
              </c:pt>
              <c:pt idx="146">
                <c:v>0.29435028248587569</c:v>
              </c:pt>
              <c:pt idx="147">
                <c:v>0.30546623794212219</c:v>
              </c:pt>
              <c:pt idx="148">
                <c:v>0.308584686774942</c:v>
              </c:pt>
              <c:pt idx="149">
                <c:v>0.33849557522123896</c:v>
              </c:pt>
              <c:pt idx="150">
                <c:v>0.35187165775401069</c:v>
              </c:pt>
              <c:pt idx="151">
                <c:v>0.38095238095238093</c:v>
              </c:pt>
              <c:pt idx="152">
                <c:v>0.39946380697050937</c:v>
              </c:pt>
              <c:pt idx="153">
                <c:v>0.41142857142857142</c:v>
              </c:pt>
              <c:pt idx="154">
                <c:v>0.41190198366394398</c:v>
              </c:pt>
              <c:pt idx="155">
                <c:v>0.41730769230769232</c:v>
              </c:pt>
              <c:pt idx="156">
                <c:v>0.41818181818181815</c:v>
              </c:pt>
              <c:pt idx="157">
                <c:v>0.41952506596306066</c:v>
              </c:pt>
              <c:pt idx="158">
                <c:v>0.47408207343412528</c:v>
              </c:pt>
              <c:pt idx="159">
                <c:v>0.51082251082251084</c:v>
              </c:pt>
              <c:pt idx="160">
                <c:v>0.53820033955857383</c:v>
              </c:pt>
              <c:pt idx="161">
                <c:v>0.57675753228120519</c:v>
              </c:pt>
              <c:pt idx="162">
                <c:v>0.6014109347442681</c:v>
              </c:pt>
              <c:pt idx="163">
                <c:v>0.60705289672544083</c:v>
              </c:pt>
              <c:pt idx="164">
                <c:v>0.64613180515759316</c:v>
              </c:pt>
              <c:pt idx="165">
                <c:v>0.66059225512528474</c:v>
              </c:pt>
              <c:pt idx="166">
                <c:v>0.66416666666666668</c:v>
              </c:pt>
              <c:pt idx="167">
                <c:v>0.76732673267326734</c:v>
              </c:pt>
            </c:numLit>
          </c:val>
        </c:ser>
        <c:dLbls>
          <c:showLegendKey val="0"/>
          <c:showVal val="0"/>
          <c:showCatName val="0"/>
          <c:showSerName val="0"/>
          <c:showPercent val="0"/>
          <c:showBubbleSize val="0"/>
        </c:dLbls>
        <c:gapWidth val="69"/>
        <c:axId val="103746560"/>
        <c:axId val="103748352"/>
      </c:barChart>
      <c:catAx>
        <c:axId val="103746560"/>
        <c:scaling>
          <c:orientation val="minMax"/>
        </c:scaling>
        <c:delete val="1"/>
        <c:axPos val="l"/>
        <c:majorTickMark val="out"/>
        <c:minorTickMark val="none"/>
        <c:tickLblPos val="nextTo"/>
        <c:crossAx val="103748352"/>
        <c:crosses val="autoZero"/>
        <c:auto val="1"/>
        <c:lblAlgn val="ctr"/>
        <c:lblOffset val="100"/>
        <c:noMultiLvlLbl val="0"/>
      </c:catAx>
      <c:valAx>
        <c:axId val="103748352"/>
        <c:scaling>
          <c:orientation val="minMax"/>
          <c:max val="1"/>
        </c:scaling>
        <c:delete val="0"/>
        <c:axPos val="b"/>
        <c:majorGridlines/>
        <c:numFmt formatCode="0%" sourceLinked="0"/>
        <c:majorTickMark val="out"/>
        <c:minorTickMark val="none"/>
        <c:tickLblPos val="nextTo"/>
        <c:crossAx val="103746560"/>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GB" sz="1100" b="1" i="0" baseline="0">
                <a:effectLst/>
              </a:rPr>
              <a:t>Mothers initiating breastfeeding as a percentage of maternities by NHS Trusts in England 2015/16 Q1</a:t>
            </a:r>
            <a:br>
              <a:rPr lang="en-GB" sz="1100" b="1" i="0" baseline="0">
                <a:effectLst/>
              </a:rPr>
            </a:br>
            <a:r>
              <a:rPr lang="en-GB" sz="1100" b="1" i="0" baseline="0">
                <a:effectLst/>
              </a:rPr>
              <a:t>NHS Trusts with &lt; 5% not Knowns &amp; passing maternities checks</a:t>
            </a:r>
            <a:endParaRPr lang="en-GB" sz="1100">
              <a:effectLst/>
            </a:endParaRPr>
          </a:p>
        </c:rich>
      </c:tx>
      <c:layout/>
      <c:overlay val="0"/>
    </c:title>
    <c:autoTitleDeleted val="0"/>
    <c:plotArea>
      <c:layout>
        <c:manualLayout>
          <c:layoutTarget val="inner"/>
          <c:xMode val="edge"/>
          <c:yMode val="edge"/>
          <c:x val="1.7833188809759263E-2"/>
          <c:y val="6.4786176113559968E-2"/>
          <c:w val="0.89650518027820658"/>
          <c:h val="0.90294117169588717"/>
        </c:manualLayout>
      </c:layout>
      <c:barChart>
        <c:barDir val="bar"/>
        <c:grouping val="clustered"/>
        <c:varyColors val="0"/>
        <c:ser>
          <c:idx val="0"/>
          <c:order val="0"/>
          <c:tx>
            <c:v>Qtr Actual % initiated BF</c:v>
          </c:tx>
          <c:invertIfNegative val="0"/>
          <c:dLbls>
            <c:txPr>
              <a:bodyPr/>
              <a:lstStyle/>
              <a:p>
                <a:pPr>
                  <a:defRPr sz="600"/>
                </a:pPr>
                <a:endParaRPr lang="en-US"/>
              </a:p>
            </c:txPr>
            <c:dLblPos val="outEnd"/>
            <c:showLegendKey val="0"/>
            <c:showVal val="0"/>
            <c:showCatName val="1"/>
            <c:showSerName val="0"/>
            <c:showPercent val="0"/>
            <c:showBubbleSize val="0"/>
            <c:showLeaderLines val="0"/>
          </c:dLbls>
          <c:cat>
            <c:strLit>
              <c:ptCount val="114"/>
              <c:pt idx="0">
                <c:v>Wrightington, Wigan &amp; Leigh</c:v>
              </c:pt>
              <c:pt idx="1">
                <c:v>N Tees &amp; Hartlepool</c:v>
              </c:pt>
              <c:pt idx="2">
                <c:v>S Tyneside</c:v>
              </c:pt>
              <c:pt idx="3">
                <c:v>St Helens &amp; Knowsley</c:v>
              </c:pt>
              <c:pt idx="4">
                <c:v>Liverpool Women's</c:v>
              </c:pt>
              <c:pt idx="5">
                <c:v>Dudley</c:v>
              </c:pt>
              <c:pt idx="6">
                <c:v>City Sunderland</c:v>
              </c:pt>
              <c:pt idx="7">
                <c:v>Wirral Uni</c:v>
              </c:pt>
              <c:pt idx="8">
                <c:v>County Durham &amp; Darlington</c:v>
              </c:pt>
              <c:pt idx="9">
                <c:v>S Tees</c:v>
              </c:pt>
              <c:pt idx="10">
                <c:v>Rotherham</c:v>
              </c:pt>
              <c:pt idx="11">
                <c:v>Southport &amp; Ormskirk</c:v>
              </c:pt>
              <c:pt idx="12">
                <c:v>Northumbria</c:v>
              </c:pt>
              <c:pt idx="13">
                <c:v>Uni Of North Midlands</c:v>
              </c:pt>
              <c:pt idx="14">
                <c:v>Barking, Havering &amp; Redbridge Uni</c:v>
              </c:pt>
              <c:pt idx="15">
                <c:v>Tameside</c:v>
              </c:pt>
              <c:pt idx="16">
                <c:v>Worcestershire Acute</c:v>
              </c:pt>
              <c:pt idx="17">
                <c:v>George Eliot</c:v>
              </c:pt>
              <c:pt idx="18">
                <c:v>Uni Of Morecambe Bay</c:v>
              </c:pt>
              <c:pt idx="19">
                <c:v>Walsall Healthcare</c:v>
              </c:pt>
              <c:pt idx="20">
                <c:v>Doncaster &amp; Bassetlaw</c:v>
              </c:pt>
              <c:pt idx="21">
                <c:v>Pennine Acute</c:v>
              </c:pt>
              <c:pt idx="22">
                <c:v>Gateshead</c:v>
              </c:pt>
              <c:pt idx="23">
                <c:v>N Cumbria Uni</c:v>
              </c:pt>
              <c:pt idx="24">
                <c:v>Warrington &amp; Halton</c:v>
              </c:pt>
              <c:pt idx="25">
                <c:v>Northern Lincolnshire &amp; Goole</c:v>
              </c:pt>
              <c:pt idx="26">
                <c:v>Blackpool</c:v>
              </c:pt>
              <c:pt idx="27">
                <c:v>Mid Yorkshire</c:v>
              </c:pt>
              <c:pt idx="28">
                <c:v>Isle Of Wight</c:v>
              </c:pt>
              <c:pt idx="29">
                <c:v>Bolton</c:v>
              </c:pt>
              <c:pt idx="30">
                <c:v>Countess Of Chester</c:v>
              </c:pt>
              <c:pt idx="31">
                <c:v>Royal Wolverhampton</c:v>
              </c:pt>
              <c:pt idx="32">
                <c:v>Lancashire</c:v>
              </c:pt>
              <c:pt idx="33">
                <c:v>Hull &amp; East Yorkshire</c:v>
              </c:pt>
              <c:pt idx="34">
                <c:v>Medway</c:v>
              </c:pt>
              <c:pt idx="35">
                <c:v>Stockport</c:v>
              </c:pt>
              <c:pt idx="36">
                <c:v>E Sussex Healthcare</c:v>
              </c:pt>
              <c:pt idx="37">
                <c:v>Sherwood Forest</c:v>
              </c:pt>
              <c:pt idx="38">
                <c:v>Central Manchester Uni</c:v>
              </c:pt>
              <c:pt idx="39">
                <c:v>Newcastle Upon Tyne</c:v>
              </c:pt>
              <c:pt idx="40">
                <c:v>Wye Valley</c:v>
              </c:pt>
              <c:pt idx="41">
                <c:v>Kettering General</c:v>
              </c:pt>
              <c:pt idx="42">
                <c:v>Dartford &amp; Gravesham</c:v>
              </c:pt>
              <c:pt idx="43">
                <c:v>Queen Elizabeth, King's Lynn,</c:v>
              </c:pt>
              <c:pt idx="44">
                <c:v>East Kent Uni</c:v>
              </c:pt>
              <c:pt idx="45">
                <c:v>Mid Cheshire</c:v>
              </c:pt>
              <c:pt idx="46">
                <c:v>Princess Alexandra</c:v>
              </c:pt>
              <c:pt idx="47">
                <c:v>Bradford</c:v>
              </c:pt>
              <c:pt idx="48">
                <c:v>Burton</c:v>
              </c:pt>
              <c:pt idx="49">
                <c:v>James Paget University</c:v>
              </c:pt>
              <c:pt idx="50">
                <c:v>Leeds</c:v>
              </c:pt>
              <c:pt idx="51">
                <c:v>Portsmouth</c:v>
              </c:pt>
              <c:pt idx="52">
                <c:v>Mid Essex</c:v>
              </c:pt>
              <c:pt idx="53">
                <c:v>Basildon &amp; Thurrock Uni</c:v>
              </c:pt>
              <c:pt idx="54">
                <c:v>Shrewsbury &amp; Telford</c:v>
              </c:pt>
              <c:pt idx="55">
                <c:v>East Cheshire</c:v>
              </c:pt>
              <c:pt idx="56">
                <c:v>West Hertfordshire</c:v>
              </c:pt>
              <c:pt idx="57">
                <c:v>Birmingham Women's</c:v>
              </c:pt>
              <c:pt idx="58">
                <c:v>East Lancashire</c:v>
              </c:pt>
              <c:pt idx="59">
                <c:v>Northampton General</c:v>
              </c:pt>
              <c:pt idx="60">
                <c:v>Derby</c:v>
              </c:pt>
              <c:pt idx="61">
                <c:v>Uni Of Leicester</c:v>
              </c:pt>
              <c:pt idx="62">
                <c:v>Plymouth</c:v>
              </c:pt>
              <c:pt idx="63">
                <c:v>S Warwickshire</c:v>
              </c:pt>
              <c:pt idx="64">
                <c:v>Uni Southampton</c:v>
              </c:pt>
              <c:pt idx="65">
                <c:v>East &amp; North Hertfordshire</c:v>
              </c:pt>
              <c:pt idx="66">
                <c:v>Uni Of South Manchester</c:v>
              </c:pt>
              <c:pt idx="67">
                <c:v>Chesterfield Royal</c:v>
              </c:pt>
              <c:pt idx="68">
                <c:v>Gloucestershire</c:v>
              </c:pt>
              <c:pt idx="69">
                <c:v>Weston Area</c:v>
              </c:pt>
              <c:pt idx="70">
                <c:v>Croydon</c:v>
              </c:pt>
              <c:pt idx="71">
                <c:v>Dorset County</c:v>
              </c:pt>
              <c:pt idx="72">
                <c:v>Hinchingbrooke</c:v>
              </c:pt>
              <c:pt idx="73">
                <c:v>Luton &amp; Dunstable Uni</c:v>
              </c:pt>
              <c:pt idx="74">
                <c:v>Airedale</c:v>
              </c:pt>
              <c:pt idx="75">
                <c:v>Great Western</c:v>
              </c:pt>
              <c:pt idx="76">
                <c:v>Royal Cornwall</c:v>
              </c:pt>
              <c:pt idx="77">
                <c:v>Western Sussex</c:v>
              </c:pt>
              <c:pt idx="78">
                <c:v>Colchester Uni</c:v>
              </c:pt>
              <c:pt idx="79">
                <c:v>Frimley Health</c:v>
              </c:pt>
              <c:pt idx="80">
                <c:v>Sheffield</c:v>
              </c:pt>
              <c:pt idx="81">
                <c:v>Ipswich</c:v>
              </c:pt>
              <c:pt idx="82">
                <c:v>Royal Berkshire</c:v>
              </c:pt>
              <c:pt idx="83">
                <c:v>Northern Devon</c:v>
              </c:pt>
              <c:pt idx="84">
                <c:v>Maidstone &amp; Tunbridge Wells</c:v>
              </c:pt>
              <c:pt idx="85">
                <c:v>Poole</c:v>
              </c:pt>
              <c:pt idx="86">
                <c:v>Uni Coventry &amp; Warwickshire</c:v>
              </c:pt>
              <c:pt idx="87">
                <c:v>Taunton &amp; Somerset</c:v>
              </c:pt>
              <c:pt idx="88">
                <c:v>Southend Uni</c:v>
              </c:pt>
              <c:pt idx="89">
                <c:v>Royal United Bath</c:v>
              </c:pt>
              <c:pt idx="90">
                <c:v>Oxford Uni</c:v>
              </c:pt>
              <c:pt idx="91">
                <c:v>Hampshire</c:v>
              </c:pt>
              <c:pt idx="92">
                <c:v>Uni Bristol</c:v>
              </c:pt>
              <c:pt idx="93">
                <c:v>Surrey &amp; Sussex Healthcare</c:v>
              </c:pt>
              <c:pt idx="94">
                <c:v>Royal Free London</c:v>
              </c:pt>
              <c:pt idx="95">
                <c:v>Bedford</c:v>
              </c:pt>
              <c:pt idx="96">
                <c:v>Royal Bournemouth &amp; Christchurch</c:v>
              </c:pt>
              <c:pt idx="97">
                <c:v>Lewisham &amp; Greenwich</c:v>
              </c:pt>
              <c:pt idx="98">
                <c:v>Salisbury</c:v>
              </c:pt>
              <c:pt idx="99">
                <c:v>Hillingdon</c:v>
              </c:pt>
              <c:pt idx="100">
                <c:v>Ashford &amp; St Peter's</c:v>
              </c:pt>
              <c:pt idx="101">
                <c:v>Royal Surrey County</c:v>
              </c:pt>
              <c:pt idx="102">
                <c:v>Harrogate &amp; District</c:v>
              </c:pt>
              <c:pt idx="103">
                <c:v>Brighton &amp; Sussex Uni</c:v>
              </c:pt>
              <c:pt idx="104">
                <c:v>Chelsea &amp; Westminster</c:v>
              </c:pt>
              <c:pt idx="105">
                <c:v>London N W Healthcare</c:v>
              </c:pt>
              <c:pt idx="106">
                <c:v>N Middlesex Uni</c:v>
              </c:pt>
              <c:pt idx="107">
                <c:v>Whittington</c:v>
              </c:pt>
              <c:pt idx="108">
                <c:v>Kingston</c:v>
              </c:pt>
              <c:pt idx="109">
                <c:v>Guy's &amp; St Thomas'</c:v>
              </c:pt>
              <c:pt idx="110">
                <c:v>St George's Healthcare</c:v>
              </c:pt>
              <c:pt idx="111">
                <c:v>King's College</c:v>
              </c:pt>
              <c:pt idx="112">
                <c:v>West Middlesex Uni</c:v>
              </c:pt>
              <c:pt idx="113">
                <c:v>Homerton Uni</c:v>
              </c:pt>
            </c:strLit>
          </c:cat>
          <c:val>
            <c:numLit>
              <c:formatCode>General</c:formatCode>
              <c:ptCount val="114"/>
              <c:pt idx="0">
                <c:v>0.48863636363636365</c:v>
              </c:pt>
              <c:pt idx="1">
                <c:v>0.49593495934959347</c:v>
              </c:pt>
              <c:pt idx="2">
                <c:v>0.51475409836065578</c:v>
              </c:pt>
              <c:pt idx="3">
                <c:v>0.51933124346917448</c:v>
              </c:pt>
              <c:pt idx="4">
                <c:v>0.53798126951092606</c:v>
              </c:pt>
              <c:pt idx="5">
                <c:v>0.54628780934922094</c:v>
              </c:pt>
              <c:pt idx="6">
                <c:v>0.55286624203821655</c:v>
              </c:pt>
              <c:pt idx="7">
                <c:v>0.56372549019607843</c:v>
              </c:pt>
              <c:pt idx="8">
                <c:v>0.5753105590062112</c:v>
              </c:pt>
              <c:pt idx="9">
                <c:v>0.59063829787234046</c:v>
              </c:pt>
              <c:pt idx="10">
                <c:v>0.59512937595129378</c:v>
              </c:pt>
              <c:pt idx="11">
                <c:v>0.60856269113149852</c:v>
              </c:pt>
              <c:pt idx="12">
                <c:v>0.60899653979238755</c:v>
              </c:pt>
              <c:pt idx="13">
                <c:v>0.62765273311897107</c:v>
              </c:pt>
              <c:pt idx="14">
                <c:v>0.6325242718446602</c:v>
              </c:pt>
              <c:pt idx="15">
                <c:v>0.63979416809605494</c:v>
              </c:pt>
              <c:pt idx="16">
                <c:v>0.64228187919463087</c:v>
              </c:pt>
              <c:pt idx="17">
                <c:v>0.6431535269709544</c:v>
              </c:pt>
              <c:pt idx="18">
                <c:v>0.64993880048959607</c:v>
              </c:pt>
              <c:pt idx="19">
                <c:v>0.65195670274771023</c:v>
              </c:pt>
              <c:pt idx="20">
                <c:v>0.65415335463258784</c:v>
              </c:pt>
              <c:pt idx="21">
                <c:v>0.65510033444816052</c:v>
              </c:pt>
              <c:pt idx="22">
                <c:v>0.6565874730021598</c:v>
              </c:pt>
              <c:pt idx="23">
                <c:v>0.65686274509803921</c:v>
              </c:pt>
              <c:pt idx="24">
                <c:v>0.65822784810126578</c:v>
              </c:pt>
              <c:pt idx="25">
                <c:v>0.66138059701492535</c:v>
              </c:pt>
              <c:pt idx="26">
                <c:v>0.66160220994475138</c:v>
              </c:pt>
              <c:pt idx="27">
                <c:v>0.66177451634422946</c:v>
              </c:pt>
              <c:pt idx="28">
                <c:v>0.66666666666666663</c:v>
              </c:pt>
              <c:pt idx="29">
                <c:v>0.66834532374100719</c:v>
              </c:pt>
              <c:pt idx="30">
                <c:v>0.66949152542372881</c:v>
              </c:pt>
              <c:pt idx="31">
                <c:v>0.67109929078014185</c:v>
              </c:pt>
              <c:pt idx="32">
                <c:v>0.67158992180712429</c:v>
              </c:pt>
              <c:pt idx="33">
                <c:v>0.67339312406576979</c:v>
              </c:pt>
              <c:pt idx="34">
                <c:v>0.67588932806324109</c:v>
              </c:pt>
              <c:pt idx="35">
                <c:v>0.67813267813267808</c:v>
              </c:pt>
              <c:pt idx="36">
                <c:v>0.6787741203178207</c:v>
              </c:pt>
              <c:pt idx="37">
                <c:v>0.68408262454434998</c:v>
              </c:pt>
              <c:pt idx="38">
                <c:v>0.68713840676457494</c:v>
              </c:pt>
              <c:pt idx="39">
                <c:v>0.69426406926406925</c:v>
              </c:pt>
              <c:pt idx="40">
                <c:v>0.69727047146401988</c:v>
              </c:pt>
              <c:pt idx="41">
                <c:v>0.69815418023887077</c:v>
              </c:pt>
              <c:pt idx="42">
                <c:v>0.69837398373983739</c:v>
              </c:pt>
              <c:pt idx="43">
                <c:v>0.7008695652173913</c:v>
              </c:pt>
              <c:pt idx="44">
                <c:v>0.70118343195266275</c:v>
              </c:pt>
              <c:pt idx="45">
                <c:v>0.706777316735823</c:v>
              </c:pt>
              <c:pt idx="46">
                <c:v>0.70825688073394499</c:v>
              </c:pt>
              <c:pt idx="47">
                <c:v>0.70847691247415578</c:v>
              </c:pt>
              <c:pt idx="48">
                <c:v>0.7094907407407407</c:v>
              </c:pt>
              <c:pt idx="49">
                <c:v>0.71372549019607845</c:v>
              </c:pt>
              <c:pt idx="50">
                <c:v>0.71606529209621994</c:v>
              </c:pt>
              <c:pt idx="51">
                <c:v>0.72108843537414968</c:v>
              </c:pt>
              <c:pt idx="52">
                <c:v>0.72478632478632476</c:v>
              </c:pt>
              <c:pt idx="53">
                <c:v>0.72559852670349911</c:v>
              </c:pt>
              <c:pt idx="54">
                <c:v>0.73242009132420094</c:v>
              </c:pt>
              <c:pt idx="55">
                <c:v>0.73995271867612289</c:v>
              </c:pt>
              <c:pt idx="56">
                <c:v>0.741044776119403</c:v>
              </c:pt>
              <c:pt idx="57">
                <c:v>0.74316939890710387</c:v>
              </c:pt>
              <c:pt idx="58">
                <c:v>0.74487772637144745</c:v>
              </c:pt>
              <c:pt idx="59">
                <c:v>0.7463829787234042</c:v>
              </c:pt>
              <c:pt idx="60">
                <c:v>0.74751491053677932</c:v>
              </c:pt>
              <c:pt idx="61">
                <c:v>0.74884080370942818</c:v>
              </c:pt>
              <c:pt idx="62">
                <c:v>0.74928229665071766</c:v>
              </c:pt>
              <c:pt idx="63">
                <c:v>0.75872534142640369</c:v>
              </c:pt>
              <c:pt idx="64">
                <c:v>0.76392572944297077</c:v>
              </c:pt>
              <c:pt idx="65">
                <c:v>0.76710334788937407</c:v>
              </c:pt>
              <c:pt idx="66">
                <c:v>0.76867030965391625</c:v>
              </c:pt>
              <c:pt idx="67">
                <c:v>0.76986301369863008</c:v>
              </c:pt>
              <c:pt idx="68">
                <c:v>0.76987718164188756</c:v>
              </c:pt>
              <c:pt idx="69">
                <c:v>0.77419354838709675</c:v>
              </c:pt>
              <c:pt idx="70">
                <c:v>0.77484787018255574</c:v>
              </c:pt>
              <c:pt idx="71">
                <c:v>0.77754237288135597</c:v>
              </c:pt>
              <c:pt idx="72">
                <c:v>0.77777777777777779</c:v>
              </c:pt>
              <c:pt idx="73">
                <c:v>0.77794561933534745</c:v>
              </c:pt>
              <c:pt idx="74">
                <c:v>0.78169014084507038</c:v>
              </c:pt>
              <c:pt idx="75">
                <c:v>0.7832369942196532</c:v>
              </c:pt>
              <c:pt idx="76">
                <c:v>0.78878177037686237</c:v>
              </c:pt>
              <c:pt idx="77">
                <c:v>0.79157261098570353</c:v>
              </c:pt>
              <c:pt idx="78">
                <c:v>0.79295624332977588</c:v>
              </c:pt>
              <c:pt idx="79">
                <c:v>0.79314565483476129</c:v>
              </c:pt>
              <c:pt idx="80">
                <c:v>0.79330254041570436</c:v>
              </c:pt>
              <c:pt idx="81">
                <c:v>0.79470198675496684</c:v>
              </c:pt>
              <c:pt idx="82">
                <c:v>0.79850746268656714</c:v>
              </c:pt>
              <c:pt idx="83">
                <c:v>0.79941860465116277</c:v>
              </c:pt>
              <c:pt idx="84">
                <c:v>0.80434782608695654</c:v>
              </c:pt>
              <c:pt idx="85">
                <c:v>0.80447889750215329</c:v>
              </c:pt>
              <c:pt idx="86">
                <c:v>0.80723684210526314</c:v>
              </c:pt>
              <c:pt idx="87">
                <c:v>0.81023720349563044</c:v>
              </c:pt>
              <c:pt idx="88">
                <c:v>0.8122317596566524</c:v>
              </c:pt>
              <c:pt idx="89">
                <c:v>0.81326781326781328</c:v>
              </c:pt>
              <c:pt idx="90">
                <c:v>0.81388757675956547</c:v>
              </c:pt>
              <c:pt idx="91">
                <c:v>0.81811263318112637</c:v>
              </c:pt>
              <c:pt idx="92">
                <c:v>0.82112567463377029</c:v>
              </c:pt>
              <c:pt idx="93">
                <c:v>0.82265144863915718</c:v>
              </c:pt>
              <c:pt idx="94">
                <c:v>0.82289213377296277</c:v>
              </c:pt>
              <c:pt idx="95">
                <c:v>0.82344632768361581</c:v>
              </c:pt>
              <c:pt idx="96">
                <c:v>0.82795698924731187</c:v>
              </c:pt>
              <c:pt idx="97">
                <c:v>0.83009017560512577</c:v>
              </c:pt>
              <c:pt idx="98">
                <c:v>0.83392857142857146</c:v>
              </c:pt>
              <c:pt idx="99">
                <c:v>0.84723523898781627</c:v>
              </c:pt>
              <c:pt idx="100">
                <c:v>0.85311284046692604</c:v>
              </c:pt>
              <c:pt idx="101">
                <c:v>0.85790172642762286</c:v>
              </c:pt>
              <c:pt idx="102">
                <c:v>0.85867237687366171</c:v>
              </c:pt>
              <c:pt idx="103">
                <c:v>0.87669280114041337</c:v>
              </c:pt>
              <c:pt idx="104">
                <c:v>0.87777777777777777</c:v>
              </c:pt>
              <c:pt idx="105">
                <c:v>0.88502358490566035</c:v>
              </c:pt>
              <c:pt idx="106">
                <c:v>0.89225857940941744</c:v>
              </c:pt>
              <c:pt idx="107">
                <c:v>0.90191657271702363</c:v>
              </c:pt>
              <c:pt idx="108">
                <c:v>0.90860215053763438</c:v>
              </c:pt>
              <c:pt idx="109">
                <c:v>0.90973036342321223</c:v>
              </c:pt>
              <c:pt idx="110">
                <c:v>0.91362916006339145</c:v>
              </c:pt>
              <c:pt idx="111">
                <c:v>0.91553544494720962</c:v>
              </c:pt>
              <c:pt idx="112">
                <c:v>0.91687041564792171</c:v>
              </c:pt>
              <c:pt idx="113">
                <c:v>0.91847826086956519</c:v>
              </c:pt>
            </c:numLit>
          </c:val>
        </c:ser>
        <c:dLbls>
          <c:showLegendKey val="0"/>
          <c:showVal val="0"/>
          <c:showCatName val="0"/>
          <c:showSerName val="0"/>
          <c:showPercent val="0"/>
          <c:showBubbleSize val="0"/>
        </c:dLbls>
        <c:gapWidth val="70"/>
        <c:axId val="39697792"/>
        <c:axId val="39998592"/>
      </c:barChart>
      <c:catAx>
        <c:axId val="39697792"/>
        <c:scaling>
          <c:orientation val="minMax"/>
        </c:scaling>
        <c:delete val="1"/>
        <c:axPos val="l"/>
        <c:majorTickMark val="out"/>
        <c:minorTickMark val="none"/>
        <c:tickLblPos val="nextTo"/>
        <c:crossAx val="39998592"/>
        <c:crosses val="autoZero"/>
        <c:auto val="1"/>
        <c:lblAlgn val="ctr"/>
        <c:lblOffset val="100"/>
        <c:noMultiLvlLbl val="0"/>
      </c:catAx>
      <c:valAx>
        <c:axId val="39998592"/>
        <c:scaling>
          <c:orientation val="minMax"/>
        </c:scaling>
        <c:delete val="0"/>
        <c:axPos val="b"/>
        <c:majorGridlines/>
        <c:numFmt formatCode="0%" sourceLinked="0"/>
        <c:majorTickMark val="out"/>
        <c:minorTickMark val="none"/>
        <c:tickLblPos val="nextTo"/>
        <c:crossAx val="39697792"/>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0047360"/>
        <c:axId val="40048896"/>
      </c:barChart>
      <c:catAx>
        <c:axId val="40047360"/>
        <c:scaling>
          <c:orientation val="minMax"/>
        </c:scaling>
        <c:delete val="0"/>
        <c:axPos val="b"/>
        <c:majorTickMark val="out"/>
        <c:minorTickMark val="none"/>
        <c:tickLblPos val="nextTo"/>
        <c:crossAx val="40048896"/>
        <c:crosses val="autoZero"/>
        <c:auto val="1"/>
        <c:lblAlgn val="ctr"/>
        <c:lblOffset val="100"/>
        <c:noMultiLvlLbl val="0"/>
      </c:catAx>
      <c:valAx>
        <c:axId val="40048896"/>
        <c:scaling>
          <c:orientation val="minMax"/>
        </c:scaling>
        <c:delete val="0"/>
        <c:axPos val="l"/>
        <c:majorGridlines/>
        <c:majorTickMark val="out"/>
        <c:minorTickMark val="none"/>
        <c:tickLblPos val="nextTo"/>
        <c:crossAx val="40047360"/>
        <c:crosses val="autoZero"/>
        <c:crossBetween val="between"/>
      </c:valAx>
    </c:plotArea>
    <c:legend>
      <c:legendPos val="r"/>
      <c:layout/>
      <c:overlay val="0"/>
    </c:legend>
    <c:plotVisOnly val="1"/>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not known initiating breastfeeding as a percentage of maternities by NHS Trusts in England 2015/16 Q1</a:t>
            </a:r>
            <a:br>
              <a:rPr lang="en-GB" sz="1200" b="1" i="0" baseline="0">
                <a:effectLst/>
              </a:rPr>
            </a:br>
            <a:r>
              <a:rPr lang="en-GB" sz="1200" b="1" i="0" baseline="0">
                <a:effectLst/>
              </a:rPr>
              <a:t>Q1 2015/16 Quarter Actual v Not knowns target 5%</a:t>
            </a:r>
            <a:endParaRPr lang="en-GB" sz="1200">
              <a:effectLst/>
            </a:endParaRPr>
          </a:p>
        </c:rich>
      </c:tx>
      <c:layout/>
      <c:overlay val="0"/>
    </c:title>
    <c:autoTitleDeleted val="0"/>
    <c:plotArea>
      <c:layout>
        <c:manualLayout>
          <c:layoutTarget val="inner"/>
          <c:xMode val="edge"/>
          <c:yMode val="edge"/>
          <c:x val="3.9429477255937068E-2"/>
          <c:y val="6.9500119116855053E-2"/>
          <c:w val="0.92391111438780038"/>
          <c:h val="0.89822722869259208"/>
        </c:manualLayout>
      </c:layout>
      <c:barChart>
        <c:barDir val="bar"/>
        <c:grouping val="clustered"/>
        <c:varyColors val="0"/>
        <c:ser>
          <c:idx val="0"/>
          <c:order val="0"/>
          <c:tx>
            <c:v>Qtr Actual % Not Known initiated BF</c:v>
          </c:tx>
          <c:invertIfNegative val="0"/>
          <c:dLbls>
            <c:txPr>
              <a:bodyPr/>
              <a:lstStyle/>
              <a:p>
                <a:pPr>
                  <a:defRPr sz="600"/>
                </a:pPr>
                <a:endParaRPr lang="en-US"/>
              </a:p>
            </c:txPr>
            <c:dLblPos val="outEnd"/>
            <c:showLegendKey val="0"/>
            <c:showVal val="0"/>
            <c:showCatName val="1"/>
            <c:showSerName val="0"/>
            <c:showPercent val="0"/>
            <c:showBubbleSize val="0"/>
            <c:showLeaderLines val="0"/>
          </c:dLbls>
          <c:cat>
            <c:strLit>
              <c:ptCount val="125"/>
              <c:pt idx="0">
                <c:v>Airedale</c:v>
              </c:pt>
              <c:pt idx="1">
                <c:v>Ashford &amp; St Peter's</c:v>
              </c:pt>
              <c:pt idx="2">
                <c:v>Bedford</c:v>
              </c:pt>
              <c:pt idx="3">
                <c:v>Blackpool</c:v>
              </c:pt>
              <c:pt idx="4">
                <c:v>Bolton</c:v>
              </c:pt>
              <c:pt idx="5">
                <c:v>Bradford</c:v>
              </c:pt>
              <c:pt idx="6">
                <c:v>Burton</c:v>
              </c:pt>
              <c:pt idx="7">
                <c:v>Central Manchester Uni</c:v>
              </c:pt>
              <c:pt idx="8">
                <c:v>Chelsea &amp; Westminster</c:v>
              </c:pt>
              <c:pt idx="9">
                <c:v>Chesterfield Royal</c:v>
              </c:pt>
              <c:pt idx="10">
                <c:v>City Sunderland</c:v>
              </c:pt>
              <c:pt idx="11">
                <c:v>Countess Of Chester</c:v>
              </c:pt>
              <c:pt idx="12">
                <c:v>County Durham &amp; Darlington</c:v>
              </c:pt>
              <c:pt idx="13">
                <c:v>Dartford &amp; Gravesham</c:v>
              </c:pt>
              <c:pt idx="14">
                <c:v>Derby</c:v>
              </c:pt>
              <c:pt idx="15">
                <c:v>Doncaster &amp; Bassetlaw</c:v>
              </c:pt>
              <c:pt idx="16">
                <c:v>East &amp; North Hertfordshire</c:v>
              </c:pt>
              <c:pt idx="17">
                <c:v>East Lancashire</c:v>
              </c:pt>
              <c:pt idx="18">
                <c:v>E Sussex Healthcare</c:v>
              </c:pt>
              <c:pt idx="19">
                <c:v>Gateshead</c:v>
              </c:pt>
              <c:pt idx="20">
                <c:v>Gloucestershire</c:v>
              </c:pt>
              <c:pt idx="21">
                <c:v>Guy's &amp; St Thomas'</c:v>
              </c:pt>
              <c:pt idx="22">
                <c:v>Hinchingbrooke</c:v>
              </c:pt>
              <c:pt idx="23">
                <c:v>Homerton Uni</c:v>
              </c:pt>
              <c:pt idx="24">
                <c:v>Hull &amp; East Yorkshire</c:v>
              </c:pt>
              <c:pt idx="25">
                <c:v>Isle Of Wight</c:v>
              </c:pt>
              <c:pt idx="26">
                <c:v>Lancashire</c:v>
              </c:pt>
              <c:pt idx="27">
                <c:v>Liverpool Women's</c:v>
              </c:pt>
              <c:pt idx="28">
                <c:v>Luton &amp; Dunstable Uni</c:v>
              </c:pt>
              <c:pt idx="29">
                <c:v>Mid Cheshire</c:v>
              </c:pt>
              <c:pt idx="30">
                <c:v>Mid Yorkshire</c:v>
              </c:pt>
              <c:pt idx="31">
                <c:v>N Cumbria Uni</c:v>
              </c:pt>
              <c:pt idx="32">
                <c:v>N Middlesex Uni</c:v>
              </c:pt>
              <c:pt idx="33">
                <c:v>N Tees &amp; Hartlepool</c:v>
              </c:pt>
              <c:pt idx="34">
                <c:v>Northern Lincolnshire &amp; Goole</c:v>
              </c:pt>
              <c:pt idx="35">
                <c:v>Northumbria</c:v>
              </c:pt>
              <c:pt idx="36">
                <c:v>Royal Cornwall</c:v>
              </c:pt>
              <c:pt idx="37">
                <c:v>Royal Surrey County</c:v>
              </c:pt>
              <c:pt idx="38">
                <c:v>Salisbury</c:v>
              </c:pt>
              <c:pt idx="39">
                <c:v>Sheffield</c:v>
              </c:pt>
              <c:pt idx="40">
                <c:v>S Tees</c:v>
              </c:pt>
              <c:pt idx="41">
                <c:v>S Tyneside</c:v>
              </c:pt>
              <c:pt idx="42">
                <c:v>S Warwickshire</c:v>
              </c:pt>
              <c:pt idx="43">
                <c:v>Stockport</c:v>
              </c:pt>
              <c:pt idx="44">
                <c:v>Surrey &amp; Sussex Healthcare</c:v>
              </c:pt>
              <c:pt idx="45">
                <c:v>Tameside</c:v>
              </c:pt>
              <c:pt idx="46">
                <c:v>Princess Alexandra</c:v>
              </c:pt>
              <c:pt idx="47">
                <c:v>Rotherham</c:v>
              </c:pt>
              <c:pt idx="48">
                <c:v>Royal Bournemouth &amp; Christchurch</c:v>
              </c:pt>
              <c:pt idx="49">
                <c:v>Royal Wolverhampton</c:v>
              </c:pt>
              <c:pt idx="50">
                <c:v>Whittington</c:v>
              </c:pt>
              <c:pt idx="51">
                <c:v>Uni Of North Midlands</c:v>
              </c:pt>
              <c:pt idx="52">
                <c:v>Uni Coventry &amp; Warwickshire</c:v>
              </c:pt>
              <c:pt idx="53">
                <c:v>Uni Of Leicester</c:v>
              </c:pt>
              <c:pt idx="54">
                <c:v>Walsall Healthcare</c:v>
              </c:pt>
              <c:pt idx="55">
                <c:v>West Hertfordshire</c:v>
              </c:pt>
              <c:pt idx="56">
                <c:v>Wirral Uni</c:v>
              </c:pt>
              <c:pt idx="57">
                <c:v>Worcestershire Acute</c:v>
              </c:pt>
              <c:pt idx="58">
                <c:v>Wrightington, Wigan &amp; Leigh</c:v>
              </c:pt>
              <c:pt idx="59">
                <c:v>Wye Valley</c:v>
              </c:pt>
              <c:pt idx="60">
                <c:v>Oxford Uni</c:v>
              </c:pt>
              <c:pt idx="61">
                <c:v>Basildon &amp; Thurrock Uni</c:v>
              </c:pt>
              <c:pt idx="62">
                <c:v>Taunton &amp; Somerset</c:v>
              </c:pt>
              <c:pt idx="63">
                <c:v>Queen Elizabeth, King's Lynn,</c:v>
              </c:pt>
              <c:pt idx="64">
                <c:v>Uni Of South Manchester</c:v>
              </c:pt>
              <c:pt idx="65">
                <c:v>James Paget University</c:v>
              </c:pt>
              <c:pt idx="66">
                <c:v>Colchester Uni</c:v>
              </c:pt>
              <c:pt idx="67">
                <c:v>West Middlesex Uni</c:v>
              </c:pt>
              <c:pt idx="68">
                <c:v>Great Western</c:v>
              </c:pt>
              <c:pt idx="69">
                <c:v>St Helens &amp; Knowsley</c:v>
              </c:pt>
              <c:pt idx="70">
                <c:v>Warrington &amp; Halton</c:v>
              </c:pt>
              <c:pt idx="71">
                <c:v>Barking, Havering &amp; Redbridge Uni</c:v>
              </c:pt>
              <c:pt idx="72">
                <c:v>Portsmouth</c:v>
              </c:pt>
              <c:pt idx="73">
                <c:v>Plymouth</c:v>
              </c:pt>
              <c:pt idx="74">
                <c:v>Hampshire</c:v>
              </c:pt>
              <c:pt idx="75">
                <c:v>Frimley Health</c:v>
              </c:pt>
              <c:pt idx="76">
                <c:v>Poole</c:v>
              </c:pt>
              <c:pt idx="77">
                <c:v>Hillingdon</c:v>
              </c:pt>
              <c:pt idx="78">
                <c:v>Ipswich</c:v>
              </c:pt>
              <c:pt idx="79">
                <c:v>George Eliot</c:v>
              </c:pt>
              <c:pt idx="80">
                <c:v>Brighton &amp; Sussex Uni</c:v>
              </c:pt>
              <c:pt idx="81">
                <c:v>Uni Bristol</c:v>
              </c:pt>
              <c:pt idx="82">
                <c:v>Dorset County</c:v>
              </c:pt>
              <c:pt idx="83">
                <c:v>Royal United Bath</c:v>
              </c:pt>
              <c:pt idx="84">
                <c:v>Southend Uni</c:v>
              </c:pt>
              <c:pt idx="85">
                <c:v>Royal Berkshire</c:v>
              </c:pt>
              <c:pt idx="86">
                <c:v>Southport &amp; Ormskirk</c:v>
              </c:pt>
              <c:pt idx="87">
                <c:v>Royal Free London</c:v>
              </c:pt>
              <c:pt idx="88">
                <c:v>London N W Healthcare</c:v>
              </c:pt>
              <c:pt idx="89">
                <c:v>Harrogate &amp; District</c:v>
              </c:pt>
              <c:pt idx="90">
                <c:v>Northampton General</c:v>
              </c:pt>
              <c:pt idx="91">
                <c:v>King's College</c:v>
              </c:pt>
              <c:pt idx="92">
                <c:v>Shrewsbury &amp; Telford</c:v>
              </c:pt>
              <c:pt idx="93">
                <c:v>Mid Essex</c:v>
              </c:pt>
              <c:pt idx="94">
                <c:v>Maidstone &amp; Tunbridge Wells</c:v>
              </c:pt>
              <c:pt idx="95">
                <c:v>Birmingham Women's</c:v>
              </c:pt>
              <c:pt idx="96">
                <c:v>Uni Southampton</c:v>
              </c:pt>
              <c:pt idx="97">
                <c:v>Pennine Acute</c:v>
              </c:pt>
              <c:pt idx="98">
                <c:v>Croydon</c:v>
              </c:pt>
              <c:pt idx="99">
                <c:v>Kingston</c:v>
              </c:pt>
              <c:pt idx="100">
                <c:v>Uni Of Morecambe Bay</c:v>
              </c:pt>
              <c:pt idx="101">
                <c:v>Medway</c:v>
              </c:pt>
              <c:pt idx="102">
                <c:v>St George's Healthcare</c:v>
              </c:pt>
              <c:pt idx="103">
                <c:v>Sherwood Forest</c:v>
              </c:pt>
              <c:pt idx="104">
                <c:v>Lewisham &amp; Greenwich</c:v>
              </c:pt>
              <c:pt idx="105">
                <c:v>Kettering General</c:v>
              </c:pt>
              <c:pt idx="106">
                <c:v>Weston Area</c:v>
              </c:pt>
              <c:pt idx="107">
                <c:v>East Cheshire</c:v>
              </c:pt>
              <c:pt idx="108">
                <c:v>Northern Devon</c:v>
              </c:pt>
              <c:pt idx="109">
                <c:v>Dudley</c:v>
              </c:pt>
              <c:pt idx="110">
                <c:v>Leeds</c:v>
              </c:pt>
              <c:pt idx="111">
                <c:v>Western Sussex</c:v>
              </c:pt>
              <c:pt idx="112">
                <c:v>East Kent Uni</c:v>
              </c:pt>
              <c:pt idx="113">
                <c:v>Newcastle Upon Tyne</c:v>
              </c:pt>
              <c:pt idx="114">
                <c:v>Uni College London</c:v>
              </c:pt>
              <c:pt idx="115">
                <c:v>Barts</c:v>
              </c:pt>
              <c:pt idx="116">
                <c:v>Sandwell &amp; West Birmingham</c:v>
              </c:pt>
              <c:pt idx="117">
                <c:v>Buckinghamshire</c:v>
              </c:pt>
              <c:pt idx="118">
                <c:v>Royal Devon &amp; Exeter</c:v>
              </c:pt>
              <c:pt idx="119">
                <c:v>Heart Of England</c:v>
              </c:pt>
              <c:pt idx="120">
                <c:v>Norfolk &amp; Norwich Uni</c:v>
              </c:pt>
              <c:pt idx="121">
                <c:v>York</c:v>
              </c:pt>
              <c:pt idx="122">
                <c:v>Peterborough &amp; Stamford</c:v>
              </c:pt>
              <c:pt idx="123">
                <c:v>United Lincolnshire</c:v>
              </c:pt>
              <c:pt idx="124">
                <c:v>Milton Keynes</c:v>
              </c:pt>
            </c:strLit>
          </c:cat>
          <c:val>
            <c:numLit>
              <c:formatCode>General</c:formatCode>
              <c:ptCount val="1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4.7236655644780352E-4</c:v>
              </c:pt>
              <c:pt idx="61">
                <c:v>9.2081031307550648E-4</c:v>
              </c:pt>
              <c:pt idx="62">
                <c:v>1.2484394506866417E-3</c:v>
              </c:pt>
              <c:pt idx="63">
                <c:v>1.7391304347826088E-3</c:v>
              </c:pt>
              <c:pt idx="64">
                <c:v>1.8214936247723133E-3</c:v>
              </c:pt>
              <c:pt idx="65">
                <c:v>1.9607843137254902E-3</c:v>
              </c:pt>
              <c:pt idx="66">
                <c:v>2.1344717182497333E-3</c:v>
              </c:pt>
              <c:pt idx="67">
                <c:v>2.4449877750611247E-3</c:v>
              </c:pt>
              <c:pt idx="68">
                <c:v>3.8535645472061657E-3</c:v>
              </c:pt>
              <c:pt idx="69">
                <c:v>4.1797283176593526E-3</c:v>
              </c:pt>
              <c:pt idx="70">
                <c:v>4.2194092827004216E-3</c:v>
              </c:pt>
              <c:pt idx="71">
                <c:v>4.3689320388349516E-3</c:v>
              </c:pt>
              <c:pt idx="72">
                <c:v>4.7619047619047623E-3</c:v>
              </c:pt>
              <c:pt idx="73">
                <c:v>5.7416267942583732E-3</c:v>
              </c:pt>
              <c:pt idx="74">
                <c:v>6.0882800608828003E-3</c:v>
              </c:pt>
              <c:pt idx="75">
                <c:v>6.1199510403916772E-3</c:v>
              </c:pt>
              <c:pt idx="76">
                <c:v>6.8906115417743325E-3</c:v>
              </c:pt>
              <c:pt idx="77">
                <c:v>7.4976569821930648E-3</c:v>
              </c:pt>
              <c:pt idx="78">
                <c:v>7.7262693156732896E-3</c:v>
              </c:pt>
              <c:pt idx="79">
                <c:v>8.2987551867219917E-3</c:v>
              </c:pt>
              <c:pt idx="80">
                <c:v>8.5531004989308629E-3</c:v>
              </c:pt>
              <c:pt idx="81">
                <c:v>1.0023130300693909E-2</c:v>
              </c:pt>
              <c:pt idx="82">
                <c:v>1.059322033898305E-2</c:v>
              </c:pt>
              <c:pt idx="83">
                <c:v>1.0647010647010647E-2</c:v>
              </c:pt>
              <c:pt idx="84">
                <c:v>1.0729613733905579E-2</c:v>
              </c:pt>
              <c:pt idx="85">
                <c:v>1.1940298507462687E-2</c:v>
              </c:pt>
              <c:pt idx="86">
                <c:v>1.2232415902140673E-2</c:v>
              </c:pt>
              <c:pt idx="87">
                <c:v>1.3188883655204899E-2</c:v>
              </c:pt>
              <c:pt idx="88">
                <c:v>1.4740566037735849E-2</c:v>
              </c:pt>
              <c:pt idx="89">
                <c:v>1.4989293361884369E-2</c:v>
              </c:pt>
              <c:pt idx="90">
                <c:v>1.7021276595744681E-2</c:v>
              </c:pt>
              <c:pt idx="91">
                <c:v>1.7345399698340876E-2</c:v>
              </c:pt>
              <c:pt idx="92">
                <c:v>1.8264840182648401E-2</c:v>
              </c:pt>
              <c:pt idx="93">
                <c:v>1.8803418803418803E-2</c:v>
              </c:pt>
              <c:pt idx="94">
                <c:v>1.9021739130434784E-2</c:v>
              </c:pt>
              <c:pt idx="95">
                <c:v>2.0367610531544959E-2</c:v>
              </c:pt>
              <c:pt idx="96">
                <c:v>2.2546419098143235E-2</c:v>
              </c:pt>
              <c:pt idx="97">
                <c:v>2.25752508361204E-2</c:v>
              </c:pt>
              <c:pt idx="98">
                <c:v>2.332657200811359E-2</c:v>
              </c:pt>
              <c:pt idx="99">
                <c:v>2.4193548387096774E-2</c:v>
              </c:pt>
              <c:pt idx="100">
                <c:v>2.4479804161566709E-2</c:v>
              </c:pt>
              <c:pt idx="101">
                <c:v>2.4505928853754941E-2</c:v>
              </c:pt>
              <c:pt idx="102">
                <c:v>2.456418383518225E-2</c:v>
              </c:pt>
              <c:pt idx="103">
                <c:v>2.7946537059538274E-2</c:v>
              </c:pt>
              <c:pt idx="104">
                <c:v>2.8001898433792121E-2</c:v>
              </c:pt>
              <c:pt idx="105">
                <c:v>2.8230184581976112E-2</c:v>
              </c:pt>
              <c:pt idx="106">
                <c:v>3.2258064516129031E-2</c:v>
              </c:pt>
              <c:pt idx="107">
                <c:v>3.5460992907801421E-2</c:v>
              </c:pt>
              <c:pt idx="108">
                <c:v>3.7790697674418602E-2</c:v>
              </c:pt>
              <c:pt idx="109">
                <c:v>4.1246562786434467E-2</c:v>
              </c:pt>
              <c:pt idx="110">
                <c:v>4.2096219931271481E-2</c:v>
              </c:pt>
              <c:pt idx="111">
                <c:v>4.2889390519187359E-2</c:v>
              </c:pt>
              <c:pt idx="112">
                <c:v>4.6745562130177512E-2</c:v>
              </c:pt>
              <c:pt idx="113">
                <c:v>4.8701298701298704E-2</c:v>
              </c:pt>
              <c:pt idx="114">
                <c:v>5.2279635258358666E-2</c:v>
              </c:pt>
              <c:pt idx="115">
                <c:v>5.3973013493253376E-2</c:v>
              </c:pt>
              <c:pt idx="116">
                <c:v>5.9854014598540145E-2</c:v>
              </c:pt>
              <c:pt idx="117">
                <c:v>6.6234701223902084E-2</c:v>
              </c:pt>
              <c:pt idx="118">
                <c:v>6.6666666666666666E-2</c:v>
              </c:pt>
              <c:pt idx="119">
                <c:v>6.699958385351644E-2</c:v>
              </c:pt>
              <c:pt idx="120">
                <c:v>9.4125973106864824E-2</c:v>
              </c:pt>
              <c:pt idx="121">
                <c:v>9.674796747967479E-2</c:v>
              </c:pt>
              <c:pt idx="122">
                <c:v>0.13768686073957515</c:v>
              </c:pt>
              <c:pt idx="123">
                <c:v>0.17718631178707225</c:v>
              </c:pt>
              <c:pt idx="124">
                <c:v>0.56728778467908902</c:v>
              </c:pt>
            </c:numLit>
          </c:val>
        </c:ser>
        <c:dLbls>
          <c:showLegendKey val="0"/>
          <c:showVal val="0"/>
          <c:showCatName val="0"/>
          <c:showSerName val="0"/>
          <c:showPercent val="0"/>
          <c:showBubbleSize val="0"/>
        </c:dLbls>
        <c:gapWidth val="70"/>
        <c:axId val="40093952"/>
        <c:axId val="40103936"/>
      </c:barChart>
      <c:catAx>
        <c:axId val="40093952"/>
        <c:scaling>
          <c:orientation val="minMax"/>
        </c:scaling>
        <c:delete val="1"/>
        <c:axPos val="l"/>
        <c:majorTickMark val="out"/>
        <c:minorTickMark val="none"/>
        <c:tickLblPos val="nextTo"/>
        <c:crossAx val="40103936"/>
        <c:crosses val="autoZero"/>
        <c:auto val="1"/>
        <c:lblAlgn val="ctr"/>
        <c:lblOffset val="100"/>
        <c:noMultiLvlLbl val="0"/>
      </c:catAx>
      <c:valAx>
        <c:axId val="40103936"/>
        <c:scaling>
          <c:orientation val="minMax"/>
        </c:scaling>
        <c:delete val="0"/>
        <c:axPos val="b"/>
        <c:majorGridlines/>
        <c:numFmt formatCode="0%" sourceLinked="0"/>
        <c:majorTickMark val="out"/>
        <c:minorTickMark val="none"/>
        <c:tickLblPos val="nextTo"/>
        <c:crossAx val="40093952"/>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0134528"/>
        <c:axId val="40136064"/>
      </c:barChart>
      <c:catAx>
        <c:axId val="40134528"/>
        <c:scaling>
          <c:orientation val="minMax"/>
        </c:scaling>
        <c:delete val="0"/>
        <c:axPos val="b"/>
        <c:majorTickMark val="out"/>
        <c:minorTickMark val="none"/>
        <c:tickLblPos val="nextTo"/>
        <c:crossAx val="40136064"/>
        <c:crosses val="autoZero"/>
        <c:auto val="1"/>
        <c:lblAlgn val="ctr"/>
        <c:lblOffset val="100"/>
        <c:noMultiLvlLbl val="0"/>
      </c:catAx>
      <c:valAx>
        <c:axId val="40136064"/>
        <c:scaling>
          <c:orientation val="minMax"/>
        </c:scaling>
        <c:delete val="0"/>
        <c:axPos val="l"/>
        <c:majorGridlines/>
        <c:majorTickMark val="out"/>
        <c:minorTickMark val="none"/>
        <c:tickLblPos val="nextTo"/>
        <c:crossAx val="40134528"/>
        <c:crosses val="autoZero"/>
        <c:crossBetween val="between"/>
      </c:valAx>
    </c:plotArea>
    <c:legend>
      <c:legendPos val="r"/>
      <c:layout/>
      <c:overlay val="0"/>
    </c:legend>
    <c:plotVisOnly val="1"/>
    <c:dispBlanksAs val="gap"/>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initiating breastfeeding as a percentage of maternities by CCGs in England 2015/16 Q1</a:t>
            </a:r>
          </a:p>
          <a:p>
            <a:pPr>
              <a:defRPr sz="1200"/>
            </a:pPr>
            <a:r>
              <a:rPr lang="en-GB" sz="1200" b="1" i="0" baseline="0">
                <a:effectLst/>
              </a:rPr>
              <a:t>CCGs with &lt; 5% not Knowns &amp; passing maternities checks</a:t>
            </a:r>
            <a:endParaRPr lang="en-GB" sz="1200">
              <a:effectLst/>
            </a:endParaRPr>
          </a:p>
        </c:rich>
      </c:tx>
      <c:layout/>
      <c:overlay val="0"/>
    </c:title>
    <c:autoTitleDeleted val="0"/>
    <c:plotArea>
      <c:layout>
        <c:manualLayout>
          <c:layoutTarget val="inner"/>
          <c:xMode val="edge"/>
          <c:yMode val="edge"/>
          <c:x val="1.3782628522786004E-2"/>
          <c:y val="6.9523251742292541E-2"/>
          <c:w val="0.96852882578866828"/>
          <c:h val="0.89891176826037245"/>
        </c:manualLayout>
      </c:layout>
      <c:barChart>
        <c:barDir val="bar"/>
        <c:grouping val="clustered"/>
        <c:varyColors val="0"/>
        <c:ser>
          <c:idx val="0"/>
          <c:order val="0"/>
          <c:tx>
            <c:v>Qtr Actual % initiated BF</c:v>
          </c:tx>
          <c:spPr>
            <a:solidFill>
              <a:schemeClr val="accent6"/>
            </a:solidFill>
          </c:spPr>
          <c:invertIfNegative val="0"/>
          <c:dLbls>
            <c:txPr>
              <a:bodyPr/>
              <a:lstStyle/>
              <a:p>
                <a:pPr>
                  <a:defRPr sz="500"/>
                </a:pPr>
                <a:endParaRPr lang="en-US"/>
              </a:p>
            </c:txPr>
            <c:dLblPos val="outEnd"/>
            <c:showLegendKey val="0"/>
            <c:showVal val="0"/>
            <c:showCatName val="1"/>
            <c:showSerName val="0"/>
            <c:showPercent val="0"/>
            <c:showBubbleSize val="0"/>
            <c:showLeaderLines val="0"/>
          </c:dLbls>
          <c:cat>
            <c:strLit>
              <c:ptCount val="162"/>
              <c:pt idx="0">
                <c:v>Knowsley</c:v>
              </c:pt>
              <c:pt idx="1">
                <c:v>Halton</c:v>
              </c:pt>
              <c:pt idx="2">
                <c:v>Durham Dales, Easington &amp; Sedgefield</c:v>
              </c:pt>
              <c:pt idx="3">
                <c:v>Hartlepool &amp; Stockton-On-Tees</c:v>
              </c:pt>
              <c:pt idx="4">
                <c:v>Wigan Borough</c:v>
              </c:pt>
              <c:pt idx="5">
                <c:v>S Sefton</c:v>
              </c:pt>
              <c:pt idx="6">
                <c:v>Liverpool</c:v>
              </c:pt>
              <c:pt idx="7">
                <c:v>S Tyneside</c:v>
              </c:pt>
              <c:pt idx="8">
                <c:v>Dudley</c:v>
              </c:pt>
              <c:pt idx="9">
                <c:v>Wirral</c:v>
              </c:pt>
              <c:pt idx="10">
                <c:v>Sunderland</c:v>
              </c:pt>
              <c:pt idx="11">
                <c:v>W Lancashire</c:v>
              </c:pt>
              <c:pt idx="12">
                <c:v>Stoke On Trent</c:v>
              </c:pt>
              <c:pt idx="13">
                <c:v>St Helens</c:v>
              </c:pt>
              <c:pt idx="14">
                <c:v>Wyre Forest</c:v>
              </c:pt>
              <c:pt idx="15">
                <c:v>N Durham</c:v>
              </c:pt>
              <c:pt idx="16">
                <c:v>Darlington</c:v>
              </c:pt>
              <c:pt idx="17">
                <c:v>Heywood, Middleton &amp; Rochdale</c:v>
              </c:pt>
              <c:pt idx="18">
                <c:v>Swale</c:v>
              </c:pt>
              <c:pt idx="19">
                <c:v>Southport &amp; Formby</c:v>
              </c:pt>
              <c:pt idx="20">
                <c:v>Chorley &amp; S Ribble</c:v>
              </c:pt>
              <c:pt idx="21">
                <c:v>Wakefield</c:v>
              </c:pt>
              <c:pt idx="22">
                <c:v>Havering</c:v>
              </c:pt>
              <c:pt idx="23">
                <c:v>Blackpool</c:v>
              </c:pt>
              <c:pt idx="24">
                <c:v>N E Lincolnshire</c:v>
              </c:pt>
              <c:pt idx="25">
                <c:v>Hull</c:v>
              </c:pt>
              <c:pt idx="26">
                <c:v>Redditch &amp; Bromsgrove</c:v>
              </c:pt>
              <c:pt idx="27">
                <c:v>Rotherham</c:v>
              </c:pt>
              <c:pt idx="28">
                <c:v>Tameside &amp; Glossop</c:v>
              </c:pt>
              <c:pt idx="29">
                <c:v>N Tyneside</c:v>
              </c:pt>
              <c:pt idx="30">
                <c:v>Doncaster</c:v>
              </c:pt>
              <c:pt idx="31">
                <c:v>Leeds S &amp; East</c:v>
              </c:pt>
              <c:pt idx="32">
                <c:v>N Manchester</c:v>
              </c:pt>
              <c:pt idx="33">
                <c:v>Cumbria</c:v>
              </c:pt>
              <c:pt idx="34">
                <c:v>Oldham</c:v>
              </c:pt>
              <c:pt idx="35">
                <c:v>N Staffordshire</c:v>
              </c:pt>
              <c:pt idx="36">
                <c:v>Cannock Chase</c:v>
              </c:pt>
              <c:pt idx="37">
                <c:v>Bassetlaw</c:v>
              </c:pt>
              <c:pt idx="38">
                <c:v>Salford</c:v>
              </c:pt>
              <c:pt idx="39">
                <c:v>Hastings &amp; Rother</c:v>
              </c:pt>
              <c:pt idx="40">
                <c:v>Corby</c:v>
              </c:pt>
              <c:pt idx="41">
                <c:v>N Lincolnshire</c:v>
              </c:pt>
              <c:pt idx="42">
                <c:v>W Cheshire</c:v>
              </c:pt>
              <c:pt idx="43">
                <c:v>Gateshead</c:v>
              </c:pt>
              <c:pt idx="44">
                <c:v>Lancashire North</c:v>
              </c:pt>
              <c:pt idx="45">
                <c:v>Isle Of Wight</c:v>
              </c:pt>
              <c:pt idx="46">
                <c:v>Wolverhampton</c:v>
              </c:pt>
              <c:pt idx="47">
                <c:v>Northumberland</c:v>
              </c:pt>
              <c:pt idx="48">
                <c:v>Walsall</c:v>
              </c:pt>
              <c:pt idx="49">
                <c:v>Vale Royal</c:v>
              </c:pt>
              <c:pt idx="50">
                <c:v>Barking &amp; Dagenham</c:v>
              </c:pt>
              <c:pt idx="51">
                <c:v>Sandwell &amp; W Birmingham</c:v>
              </c:pt>
              <c:pt idx="52">
                <c:v>Ashford</c:v>
              </c:pt>
              <c:pt idx="53">
                <c:v>S Manchester</c:v>
              </c:pt>
              <c:pt idx="54">
                <c:v>Bolton</c:v>
              </c:pt>
              <c:pt idx="55">
                <c:v>E Riding of Yorkshire</c:v>
              </c:pt>
              <c:pt idx="56">
                <c:v>S Worcestershire</c:v>
              </c:pt>
              <c:pt idx="57">
                <c:v>Greater Preston</c:v>
              </c:pt>
              <c:pt idx="58">
                <c:v>W Norfolk</c:v>
              </c:pt>
              <c:pt idx="59">
                <c:v>Telford &amp; Wrekin</c:v>
              </c:pt>
              <c:pt idx="60">
                <c:v>Medway</c:v>
              </c:pt>
              <c:pt idx="61">
                <c:v>Dartford, Gravesham &amp; Swanley</c:v>
              </c:pt>
              <c:pt idx="62">
                <c:v>Thanet</c:v>
              </c:pt>
              <c:pt idx="63">
                <c:v>S Eastern Hampshire</c:v>
              </c:pt>
              <c:pt idx="64">
                <c:v>Stockport</c:v>
              </c:pt>
              <c:pt idx="65">
                <c:v>Birmingham Crosscity</c:v>
              </c:pt>
              <c:pt idx="66">
                <c:v>Warrington</c:v>
              </c:pt>
              <c:pt idx="67">
                <c:v>Stafford &amp; Surrounds</c:v>
              </c:pt>
              <c:pt idx="68">
                <c:v>Newcastle N &amp; E</c:v>
              </c:pt>
              <c:pt idx="69">
                <c:v>Great Yarmouth &amp; Waveney</c:v>
              </c:pt>
              <c:pt idx="70">
                <c:v>Bradford Districts</c:v>
              </c:pt>
              <c:pt idx="71">
                <c:v>Herefordshire</c:v>
              </c:pt>
              <c:pt idx="72">
                <c:v>W Essex</c:v>
              </c:pt>
              <c:pt idx="73">
                <c:v>Hardwick</c:v>
              </c:pt>
              <c:pt idx="74">
                <c:v>Fylde &amp; Wyre</c:v>
              </c:pt>
              <c:pt idx="75">
                <c:v>Bury</c:v>
              </c:pt>
              <c:pt idx="76">
                <c:v>Eastbourne, Hailsham &amp; Seaford</c:v>
              </c:pt>
              <c:pt idx="77">
                <c:v>Se Staffordshire &amp; Seisdon Peninsula</c:v>
              </c:pt>
              <c:pt idx="78">
                <c:v>Portsmouth</c:v>
              </c:pt>
              <c:pt idx="79">
                <c:v>E Staffordshire</c:v>
              </c:pt>
              <c:pt idx="80">
                <c:v>S Cheshire</c:v>
              </c:pt>
              <c:pt idx="81">
                <c:v>Mid Essex</c:v>
              </c:pt>
              <c:pt idx="82">
                <c:v>Nene</c:v>
              </c:pt>
              <c:pt idx="83">
                <c:v>Bradford City</c:v>
              </c:pt>
              <c:pt idx="84">
                <c:v>Leeds West</c:v>
              </c:pt>
              <c:pt idx="85">
                <c:v>W Leicestershire</c:v>
              </c:pt>
              <c:pt idx="86">
                <c:v>Slough</c:v>
              </c:pt>
              <c:pt idx="87">
                <c:v>Trafford</c:v>
              </c:pt>
              <c:pt idx="88">
                <c:v>E Lancashire</c:v>
              </c:pt>
              <c:pt idx="89">
                <c:v>Birmingham S &amp; Central</c:v>
              </c:pt>
              <c:pt idx="90">
                <c:v>Blackburn with Darwen</c:v>
              </c:pt>
              <c:pt idx="91">
                <c:v>Southern Derbyshire</c:v>
              </c:pt>
              <c:pt idx="92">
                <c:v>Chiltern</c:v>
              </c:pt>
              <c:pt idx="93">
                <c:v>Southampton</c:v>
              </c:pt>
              <c:pt idx="94">
                <c:v>S Warwickshire</c:v>
              </c:pt>
              <c:pt idx="95">
                <c:v>Central Manchester</c:v>
              </c:pt>
              <c:pt idx="96">
                <c:v>Leicester City</c:v>
              </c:pt>
              <c:pt idx="97">
                <c:v>E &amp; N Hertfordshire</c:v>
              </c:pt>
              <c:pt idx="98">
                <c:v>E Leicestershire &amp; Rutland</c:v>
              </c:pt>
              <c:pt idx="99">
                <c:v>Northern, Eastern &amp; Western Devon</c:v>
              </c:pt>
              <c:pt idx="100">
                <c:v>Bedfordshire</c:v>
              </c:pt>
              <c:pt idx="101">
                <c:v>Fareham &amp; Gosport</c:v>
              </c:pt>
              <c:pt idx="102">
                <c:v>Herts Valleys</c:v>
              </c:pt>
              <c:pt idx="103">
                <c:v>Swindon</c:v>
              </c:pt>
              <c:pt idx="104">
                <c:v>Eastern Cheshire</c:v>
              </c:pt>
              <c:pt idx="105">
                <c:v>Redbridge</c:v>
              </c:pt>
              <c:pt idx="106">
                <c:v>Gloucestershire</c:v>
              </c:pt>
              <c:pt idx="107">
                <c:v>N Derbyshire</c:v>
              </c:pt>
              <c:pt idx="108">
                <c:v>Calderdale</c:v>
              </c:pt>
              <c:pt idx="109">
                <c:v>Airedale, Wharfedale &amp; Craven</c:v>
              </c:pt>
              <c:pt idx="110">
                <c:v>Leeds North</c:v>
              </c:pt>
              <c:pt idx="111">
                <c:v>Kernow</c:v>
              </c:pt>
              <c:pt idx="112">
                <c:v>Sheffield</c:v>
              </c:pt>
              <c:pt idx="113">
                <c:v>Crawley</c:v>
              </c:pt>
              <c:pt idx="114">
                <c:v>S Reading</c:v>
              </c:pt>
              <c:pt idx="115">
                <c:v>Ipswich &amp; E Suffolk</c:v>
              </c:pt>
              <c:pt idx="116">
                <c:v>Coventry &amp; Rugby</c:v>
              </c:pt>
              <c:pt idx="117">
                <c:v>N E Essex</c:v>
              </c:pt>
              <c:pt idx="118">
                <c:v>Luton</c:v>
              </c:pt>
              <c:pt idx="119">
                <c:v>W Kent</c:v>
              </c:pt>
              <c:pt idx="120">
                <c:v>Coastal W Sussex</c:v>
              </c:pt>
              <c:pt idx="121">
                <c:v>Bracknell &amp; Ascot</c:v>
              </c:pt>
              <c:pt idx="122">
                <c:v>N Hampshire</c:v>
              </c:pt>
              <c:pt idx="123">
                <c:v>Dorset</c:v>
              </c:pt>
              <c:pt idx="124">
                <c:v>Somerset</c:v>
              </c:pt>
              <c:pt idx="125">
                <c:v>N &amp; W Reading</c:v>
              </c:pt>
              <c:pt idx="126">
                <c:v>Wokingham</c:v>
              </c:pt>
              <c:pt idx="127">
                <c:v>N E Hampshire &amp; Farnham</c:v>
              </c:pt>
              <c:pt idx="128">
                <c:v>Croydon</c:v>
              </c:pt>
              <c:pt idx="129">
                <c:v>Wiltshire</c:v>
              </c:pt>
              <c:pt idx="130">
                <c:v>Oxfordshire</c:v>
              </c:pt>
              <c:pt idx="131">
                <c:v>Newbury &amp; District</c:v>
              </c:pt>
              <c:pt idx="132">
                <c:v>W Hampshire</c:v>
              </c:pt>
              <c:pt idx="133">
                <c:v>Surrey Heath</c:v>
              </c:pt>
              <c:pt idx="134">
                <c:v>Greenwich</c:v>
              </c:pt>
              <c:pt idx="135">
                <c:v>E Surrey</c:v>
              </c:pt>
              <c:pt idx="136">
                <c:v>Waltham Forest</c:v>
              </c:pt>
              <c:pt idx="137">
                <c:v>Tower Hamlets</c:v>
              </c:pt>
              <c:pt idx="138">
                <c:v>Windsor, Ascot &amp; Maidenhead</c:v>
              </c:pt>
              <c:pt idx="139">
                <c:v>Southend</c:v>
              </c:pt>
              <c:pt idx="140">
                <c:v>Hillingdon</c:v>
              </c:pt>
              <c:pt idx="141">
                <c:v>Bath &amp; N E Somerset</c:v>
              </c:pt>
              <c:pt idx="142">
                <c:v>Barnet</c:v>
              </c:pt>
              <c:pt idx="143">
                <c:v>Guildford &amp; Waverley</c:v>
              </c:pt>
              <c:pt idx="144">
                <c:v>Enfield</c:v>
              </c:pt>
              <c:pt idx="145">
                <c:v>High Weald Lewes Havens</c:v>
              </c:pt>
              <c:pt idx="146">
                <c:v>Brighton &amp; Hove</c:v>
              </c:pt>
              <c:pt idx="147">
                <c:v>Lewisham</c:v>
              </c:pt>
              <c:pt idx="148">
                <c:v>Harrow</c:v>
              </c:pt>
              <c:pt idx="149">
                <c:v>N W Surrey</c:v>
              </c:pt>
              <c:pt idx="150">
                <c:v>Harrogate &amp; Rural District</c:v>
              </c:pt>
              <c:pt idx="151">
                <c:v>Islington</c:v>
              </c:pt>
              <c:pt idx="152">
                <c:v>Horsham &amp; Mid Sussex</c:v>
              </c:pt>
              <c:pt idx="153">
                <c:v>Kingston</c:v>
              </c:pt>
              <c:pt idx="154">
                <c:v>Camden</c:v>
              </c:pt>
              <c:pt idx="155">
                <c:v>Southwark</c:v>
              </c:pt>
              <c:pt idx="156">
                <c:v>Wandsworth</c:v>
              </c:pt>
              <c:pt idx="157">
                <c:v>Hounslow</c:v>
              </c:pt>
              <c:pt idx="158">
                <c:v>Haringey</c:v>
              </c:pt>
              <c:pt idx="159">
                <c:v>Lambeth</c:v>
              </c:pt>
              <c:pt idx="160">
                <c:v>City &amp; Hackney</c:v>
              </c:pt>
              <c:pt idx="161">
                <c:v>Richmond</c:v>
              </c:pt>
            </c:strLit>
          </c:cat>
          <c:val>
            <c:numLit>
              <c:formatCode>General</c:formatCode>
              <c:ptCount val="162"/>
              <c:pt idx="0">
                <c:v>0.46300211416490489</c:v>
              </c:pt>
              <c:pt idx="1">
                <c:v>0.48587570621468928</c:v>
              </c:pt>
              <c:pt idx="2">
                <c:v>0.50141242937853103</c:v>
              </c:pt>
              <c:pt idx="3">
                <c:v>0.51219512195121952</c:v>
              </c:pt>
              <c:pt idx="4">
                <c:v>0.52479815455594003</c:v>
              </c:pt>
              <c:pt idx="5">
                <c:v>0.53403141361256545</c:v>
              </c:pt>
              <c:pt idx="6">
                <c:v>0.54097171863669324</c:v>
              </c:pt>
              <c:pt idx="7">
                <c:v>0.55434782608695654</c:v>
              </c:pt>
              <c:pt idx="8">
                <c:v>0.56621004566210043</c:v>
              </c:pt>
              <c:pt idx="9">
                <c:v>0.57073760580411126</c:v>
              </c:pt>
              <c:pt idx="10">
                <c:v>0.57601115760111576</c:v>
              </c:pt>
              <c:pt idx="11">
                <c:v>0.59073359073359077</c:v>
              </c:pt>
              <c:pt idx="12">
                <c:v>0.59202813599062132</c:v>
              </c:pt>
              <c:pt idx="13">
                <c:v>0.592741935483871</c:v>
              </c:pt>
              <c:pt idx="14">
                <c:v>0.59661016949152545</c:v>
              </c:pt>
              <c:pt idx="15">
                <c:v>0.59751773049645385</c:v>
              </c:pt>
              <c:pt idx="16">
                <c:v>0.61204013377926425</c:v>
              </c:pt>
              <c:pt idx="17">
                <c:v>0.6135057471264368</c:v>
              </c:pt>
              <c:pt idx="18">
                <c:v>0.6195965417867435</c:v>
              </c:pt>
              <c:pt idx="19">
                <c:v>0.620253164556962</c:v>
              </c:pt>
              <c:pt idx="20">
                <c:v>0.62103174603174605</c:v>
              </c:pt>
              <c:pt idx="21">
                <c:v>0.62148594377510036</c:v>
              </c:pt>
              <c:pt idx="22">
                <c:v>0.62470588235294122</c:v>
              </c:pt>
              <c:pt idx="23">
                <c:v>0.62471395881006864</c:v>
              </c:pt>
              <c:pt idx="24">
                <c:v>0.62884160756501184</c:v>
              </c:pt>
              <c:pt idx="25">
                <c:v>0.63209606986899558</c:v>
              </c:pt>
              <c:pt idx="26">
                <c:v>0.63260869565217392</c:v>
              </c:pt>
              <c:pt idx="27">
                <c:v>0.63314447592067991</c:v>
              </c:pt>
              <c:pt idx="28">
                <c:v>0.63366336633663367</c:v>
              </c:pt>
              <c:pt idx="29">
                <c:v>0.6420863309352518</c:v>
              </c:pt>
              <c:pt idx="30">
                <c:v>0.64434687156970361</c:v>
              </c:pt>
              <c:pt idx="31">
                <c:v>0.64740566037735847</c:v>
              </c:pt>
              <c:pt idx="32">
                <c:v>0.64807436918990702</c:v>
              </c:pt>
              <c:pt idx="33">
                <c:v>0.64903442485306462</c:v>
              </c:pt>
              <c:pt idx="34">
                <c:v>0.65066026410564226</c:v>
              </c:pt>
              <c:pt idx="35">
                <c:v>0.6565040650406504</c:v>
              </c:pt>
              <c:pt idx="36">
                <c:v>0.65846153846153843</c:v>
              </c:pt>
              <c:pt idx="37">
                <c:v>0.66064981949458479</c:v>
              </c:pt>
              <c:pt idx="38">
                <c:v>0.66089965397923878</c:v>
              </c:pt>
              <c:pt idx="39">
                <c:v>0.66146993318485525</c:v>
              </c:pt>
              <c:pt idx="40">
                <c:v>0.66181818181818186</c:v>
              </c:pt>
              <c:pt idx="41">
                <c:v>0.66297117516629711</c:v>
              </c:pt>
              <c:pt idx="42">
                <c:v>0.664440734557596</c:v>
              </c:pt>
              <c:pt idx="43">
                <c:v>0.66666666666666663</c:v>
              </c:pt>
              <c:pt idx="44">
                <c:v>0.66753926701570676</c:v>
              </c:pt>
              <c:pt idx="45">
                <c:v>0.66776315789473684</c:v>
              </c:pt>
              <c:pt idx="46">
                <c:v>0.66783625730994156</c:v>
              </c:pt>
              <c:pt idx="47">
                <c:v>0.67269984917043746</c:v>
              </c:pt>
              <c:pt idx="48">
                <c:v>0.67355821545157779</c:v>
              </c:pt>
              <c:pt idx="49">
                <c:v>0.6738351254480287</c:v>
              </c:pt>
              <c:pt idx="50">
                <c:v>0.67741935483870963</c:v>
              </c:pt>
              <c:pt idx="51">
                <c:v>0.68101129639591174</c:v>
              </c:pt>
              <c:pt idx="52">
                <c:v>0.68131868131868134</c:v>
              </c:pt>
              <c:pt idx="53">
                <c:v>0.68283582089552242</c:v>
              </c:pt>
              <c:pt idx="54">
                <c:v>0.68678815489749434</c:v>
              </c:pt>
              <c:pt idx="55">
                <c:v>0.6902086677367576</c:v>
              </c:pt>
              <c:pt idx="56">
                <c:v>0.6912751677852349</c:v>
              </c:pt>
              <c:pt idx="57">
                <c:v>0.69155844155844159</c:v>
              </c:pt>
              <c:pt idx="58">
                <c:v>0.69291338582677164</c:v>
              </c:pt>
              <c:pt idx="59">
                <c:v>0.69416498993963782</c:v>
              </c:pt>
              <c:pt idx="60">
                <c:v>0.69487983281086729</c:v>
              </c:pt>
              <c:pt idx="61">
                <c:v>0.69799498746867172</c:v>
              </c:pt>
              <c:pt idx="62">
                <c:v>0.7</c:v>
              </c:pt>
              <c:pt idx="63">
                <c:v>0.70077220077220082</c:v>
              </c:pt>
              <c:pt idx="64">
                <c:v>0.70095693779904311</c:v>
              </c:pt>
              <c:pt idx="65">
                <c:v>0.7014446227929374</c:v>
              </c:pt>
              <c:pt idx="66">
                <c:v>0.70246478873239437</c:v>
              </c:pt>
              <c:pt idx="67">
                <c:v>0.70454545454545459</c:v>
              </c:pt>
              <c:pt idx="68">
                <c:v>0.70588235294117652</c:v>
              </c:pt>
              <c:pt idx="69">
                <c:v>0.70650263620386644</c:v>
              </c:pt>
              <c:pt idx="70">
                <c:v>0.70684931506849313</c:v>
              </c:pt>
              <c:pt idx="71">
                <c:v>0.70685579196217496</c:v>
              </c:pt>
              <c:pt idx="72">
                <c:v>0.70892018779342725</c:v>
              </c:pt>
              <c:pt idx="73">
                <c:v>0.70930232558139539</c:v>
              </c:pt>
              <c:pt idx="74">
                <c:v>0.70987654320987659</c:v>
              </c:pt>
              <c:pt idx="75">
                <c:v>0.71146953405017921</c:v>
              </c:pt>
              <c:pt idx="76">
                <c:v>0.71218487394957986</c:v>
              </c:pt>
              <c:pt idx="77">
                <c:v>0.71292775665399244</c:v>
              </c:pt>
              <c:pt idx="78">
                <c:v>0.71802773497688754</c:v>
              </c:pt>
              <c:pt idx="79">
                <c:v>0.72236503856041134</c:v>
              </c:pt>
              <c:pt idx="80">
                <c:v>0.72245762711864403</c:v>
              </c:pt>
              <c:pt idx="81">
                <c:v>0.72489959839357432</c:v>
              </c:pt>
              <c:pt idx="82">
                <c:v>0.72537780093798854</c:v>
              </c:pt>
              <c:pt idx="83">
                <c:v>0.72625698324022347</c:v>
              </c:pt>
              <c:pt idx="84">
                <c:v>0.73258196721311475</c:v>
              </c:pt>
              <c:pt idx="85">
                <c:v>0.73849607182940513</c:v>
              </c:pt>
              <c:pt idx="86">
                <c:v>0.73986486486486491</c:v>
              </c:pt>
              <c:pt idx="87">
                <c:v>0.73994252873563215</c:v>
              </c:pt>
              <c:pt idx="88">
                <c:v>0.74035747883349012</c:v>
              </c:pt>
              <c:pt idx="89">
                <c:v>0.7408993576017131</c:v>
              </c:pt>
              <c:pt idx="90">
                <c:v>0.74269005847953218</c:v>
              </c:pt>
              <c:pt idx="91">
                <c:v>0.74459176552686668</c:v>
              </c:pt>
              <c:pt idx="92">
                <c:v>0.74728850325379614</c:v>
              </c:pt>
              <c:pt idx="93">
                <c:v>0.74767441860465111</c:v>
              </c:pt>
              <c:pt idx="94">
                <c:v>0.74922600619195046</c:v>
              </c:pt>
              <c:pt idx="95">
                <c:v>0.7532133676092545</c:v>
              </c:pt>
              <c:pt idx="96">
                <c:v>0.75348837209302322</c:v>
              </c:pt>
              <c:pt idx="97">
                <c:v>0.7539936102236422</c:v>
              </c:pt>
              <c:pt idx="98">
                <c:v>0.75889328063241102</c:v>
              </c:pt>
              <c:pt idx="99">
                <c:v>0.75978987583572111</c:v>
              </c:pt>
              <c:pt idx="100">
                <c:v>0.76121673003802282</c:v>
              </c:pt>
              <c:pt idx="101">
                <c:v>0.76181102362204722</c:v>
              </c:pt>
              <c:pt idx="102">
                <c:v>0.763724434876211</c:v>
              </c:pt>
              <c:pt idx="103">
                <c:v>0.76410998552821996</c:v>
              </c:pt>
              <c:pt idx="104">
                <c:v>0.76545842217484006</c:v>
              </c:pt>
              <c:pt idx="105">
                <c:v>0.76983435047951176</c:v>
              </c:pt>
              <c:pt idx="106">
                <c:v>0.77019411396368187</c:v>
              </c:pt>
              <c:pt idx="107">
                <c:v>0.7718518518518519</c:v>
              </c:pt>
              <c:pt idx="108">
                <c:v>0.77222222222222225</c:v>
              </c:pt>
              <c:pt idx="109">
                <c:v>0.77853881278538817</c:v>
              </c:pt>
              <c:pt idx="110">
                <c:v>0.78476821192052981</c:v>
              </c:pt>
              <c:pt idx="111">
                <c:v>0.78785662033650328</c:v>
              </c:pt>
              <c:pt idx="112">
                <c:v>0.78848560700876091</c:v>
              </c:pt>
              <c:pt idx="113">
                <c:v>0.78888888888888886</c:v>
              </c:pt>
              <c:pt idx="114">
                <c:v>0.78924731182795704</c:v>
              </c:pt>
              <c:pt idx="115">
                <c:v>0.79207920792079212</c:v>
              </c:pt>
              <c:pt idx="116">
                <c:v>0.79245283018867929</c:v>
              </c:pt>
              <c:pt idx="117">
                <c:v>0.79275198187995466</c:v>
              </c:pt>
              <c:pt idx="118">
                <c:v>0.79376498800959228</c:v>
              </c:pt>
              <c:pt idx="119">
                <c:v>0.7944486121530383</c:v>
              </c:pt>
              <c:pt idx="120">
                <c:v>0.79560810810810811</c:v>
              </c:pt>
              <c:pt idx="121">
                <c:v>0.79740259740259745</c:v>
              </c:pt>
              <c:pt idx="122">
                <c:v>0.79802955665024633</c:v>
              </c:pt>
              <c:pt idx="123">
                <c:v>0.79955947136563876</c:v>
              </c:pt>
              <c:pt idx="124">
                <c:v>0.79972183588317103</c:v>
              </c:pt>
              <c:pt idx="125">
                <c:v>0.8</c:v>
              </c:pt>
              <c:pt idx="126">
                <c:v>0.8025641025641026</c:v>
              </c:pt>
              <c:pt idx="127">
                <c:v>0.80606060606060603</c:v>
              </c:pt>
              <c:pt idx="128">
                <c:v>0.80865224625623955</c:v>
              </c:pt>
              <c:pt idx="129">
                <c:v>0.80881057268722467</c:v>
              </c:pt>
              <c:pt idx="130">
                <c:v>0.8132214060860441</c:v>
              </c:pt>
              <c:pt idx="131">
                <c:v>0.81521739130434778</c:v>
              </c:pt>
              <c:pt idx="132">
                <c:v>0.81943381790359604</c:v>
              </c:pt>
              <c:pt idx="133">
                <c:v>0.82222222222222219</c:v>
              </c:pt>
              <c:pt idx="134">
                <c:v>0.82337198929527211</c:v>
              </c:pt>
              <c:pt idx="135">
                <c:v>0.82452830188679249</c:v>
              </c:pt>
              <c:pt idx="136">
                <c:v>0.8285457809694794</c:v>
              </c:pt>
              <c:pt idx="137">
                <c:v>0.82963620230700974</c:v>
              </c:pt>
              <c:pt idx="138">
                <c:v>0.83333333333333337</c:v>
              </c:pt>
              <c:pt idx="139">
                <c:v>0.83556405353728491</c:v>
              </c:pt>
              <c:pt idx="140">
                <c:v>0.83978494623655919</c:v>
              </c:pt>
              <c:pt idx="141">
                <c:v>0.84598698481561818</c:v>
              </c:pt>
              <c:pt idx="142">
                <c:v>0.84669260700389104</c:v>
              </c:pt>
              <c:pt idx="143">
                <c:v>0.854043392504931</c:v>
              </c:pt>
              <c:pt idx="144">
                <c:v>0.85966460723742277</c:v>
              </c:pt>
              <c:pt idx="145">
                <c:v>0.86285714285714288</c:v>
              </c:pt>
              <c:pt idx="146">
                <c:v>0.86494252873563215</c:v>
              </c:pt>
              <c:pt idx="147">
                <c:v>0.86501377410468316</c:v>
              </c:pt>
              <c:pt idx="148">
                <c:v>0.86648865153538046</c:v>
              </c:pt>
              <c:pt idx="149">
                <c:v>0.8666666666666667</c:v>
              </c:pt>
              <c:pt idx="150">
                <c:v>0.87158469945355188</c:v>
              </c:pt>
              <c:pt idx="151">
                <c:v>0.87550200803212852</c:v>
              </c:pt>
              <c:pt idx="152">
                <c:v>0.88695652173913042</c:v>
              </c:pt>
              <c:pt idx="153">
                <c:v>0.88870703764320791</c:v>
              </c:pt>
              <c:pt idx="154">
                <c:v>0.89123376623376627</c:v>
              </c:pt>
              <c:pt idx="155">
                <c:v>0.90263157894736845</c:v>
              </c:pt>
              <c:pt idx="156">
                <c:v>0.90504451038575673</c:v>
              </c:pt>
              <c:pt idx="157">
                <c:v>0.90516332982086412</c:v>
              </c:pt>
              <c:pt idx="158">
                <c:v>0.90541871921182271</c:v>
              </c:pt>
              <c:pt idx="159">
                <c:v>0.92270916334661357</c:v>
              </c:pt>
              <c:pt idx="160">
                <c:v>0.92678725236864767</c:v>
              </c:pt>
              <c:pt idx="161">
                <c:v>0.92755905511811021</c:v>
              </c:pt>
            </c:numLit>
          </c:val>
        </c:ser>
        <c:dLbls>
          <c:showLegendKey val="0"/>
          <c:showVal val="0"/>
          <c:showCatName val="0"/>
          <c:showSerName val="0"/>
          <c:showPercent val="0"/>
          <c:showBubbleSize val="0"/>
        </c:dLbls>
        <c:gapWidth val="70"/>
        <c:axId val="41570304"/>
        <c:axId val="41571840"/>
      </c:barChart>
      <c:catAx>
        <c:axId val="41570304"/>
        <c:scaling>
          <c:orientation val="minMax"/>
        </c:scaling>
        <c:delete val="1"/>
        <c:axPos val="l"/>
        <c:majorTickMark val="out"/>
        <c:minorTickMark val="none"/>
        <c:tickLblPos val="nextTo"/>
        <c:crossAx val="41571840"/>
        <c:crosses val="autoZero"/>
        <c:auto val="1"/>
        <c:lblAlgn val="ctr"/>
        <c:lblOffset val="100"/>
        <c:noMultiLvlLbl val="0"/>
      </c:catAx>
      <c:valAx>
        <c:axId val="41571840"/>
        <c:scaling>
          <c:orientation val="minMax"/>
        </c:scaling>
        <c:delete val="0"/>
        <c:axPos val="b"/>
        <c:majorGridlines/>
        <c:numFmt formatCode="0%" sourceLinked="0"/>
        <c:majorTickMark val="out"/>
        <c:minorTickMark val="none"/>
        <c:tickLblPos val="nextTo"/>
        <c:crossAx val="4157030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1591552"/>
        <c:axId val="41593088"/>
      </c:barChart>
      <c:catAx>
        <c:axId val="41591552"/>
        <c:scaling>
          <c:orientation val="minMax"/>
        </c:scaling>
        <c:delete val="0"/>
        <c:axPos val="b"/>
        <c:majorTickMark val="out"/>
        <c:minorTickMark val="none"/>
        <c:tickLblPos val="nextTo"/>
        <c:crossAx val="41593088"/>
        <c:crosses val="autoZero"/>
        <c:auto val="1"/>
        <c:lblAlgn val="ctr"/>
        <c:lblOffset val="100"/>
        <c:noMultiLvlLbl val="0"/>
      </c:catAx>
      <c:valAx>
        <c:axId val="41593088"/>
        <c:scaling>
          <c:orientation val="minMax"/>
        </c:scaling>
        <c:delete val="0"/>
        <c:axPos val="l"/>
        <c:majorGridlines/>
        <c:majorTickMark val="out"/>
        <c:minorTickMark val="none"/>
        <c:tickLblPos val="nextTo"/>
        <c:crossAx val="41591552"/>
        <c:crosses val="autoZero"/>
        <c:crossBetween val="between"/>
      </c:valAx>
    </c:plotArea>
    <c:legend>
      <c:legendPos val="r"/>
      <c:layout/>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not known initiating breastfeeding as a percentage of maternities by CCGs in England 2015/16 Q1</a:t>
            </a:r>
            <a:br>
              <a:rPr lang="en-GB" sz="1200" b="1" i="0" baseline="0">
                <a:effectLst/>
              </a:rPr>
            </a:br>
            <a:r>
              <a:rPr lang="en-GB" sz="1200" b="1" i="0" baseline="0">
                <a:effectLst/>
              </a:rPr>
              <a:t>2015/16 Q1 Quarter Actual v Not knowns target 5%</a:t>
            </a:r>
            <a:endParaRPr lang="en-GB" sz="1200">
              <a:effectLst/>
            </a:endParaRPr>
          </a:p>
        </c:rich>
      </c:tx>
      <c:layout/>
      <c:overlay val="0"/>
    </c:title>
    <c:autoTitleDeleted val="0"/>
    <c:plotArea>
      <c:layout>
        <c:manualLayout>
          <c:layoutTarget val="inner"/>
          <c:xMode val="edge"/>
          <c:yMode val="edge"/>
          <c:x val="1.3782628522786005E-2"/>
          <c:y val="6.823453608247422E-2"/>
          <c:w val="0.96867224029428756"/>
          <c:h val="0.90020049146749215"/>
        </c:manualLayout>
      </c:layout>
      <c:barChart>
        <c:barDir val="bar"/>
        <c:grouping val="clustered"/>
        <c:varyColors val="0"/>
        <c:ser>
          <c:idx val="0"/>
          <c:order val="0"/>
          <c:tx>
            <c:v>Qtr Actual % Not Known initiated BF</c:v>
          </c:tx>
          <c:spPr>
            <a:solidFill>
              <a:schemeClr val="accent6"/>
            </a:solidFill>
          </c:spPr>
          <c:invertIfNegative val="0"/>
          <c:dLbls>
            <c:dLbl>
              <c:idx val="170"/>
              <c:layout/>
              <c:tx>
                <c:rich>
                  <a:bodyPr/>
                  <a:lstStyle/>
                  <a:p>
                    <a:r>
                      <a:rPr lang="en-GB"/>
                      <a:t>Sandwell </a:t>
                    </a:r>
                    <a:r>
                      <a:rPr lang="en-GB" sz="450"/>
                      <a:t>&amp;</a:t>
                    </a:r>
                    <a:r>
                      <a:rPr lang="en-GB"/>
                      <a:t> W Birmingham</a:t>
                    </a:r>
                  </a:p>
                </c:rich>
              </c:tx>
              <c:dLblPos val="outEnd"/>
              <c:showLegendKey val="0"/>
              <c:showVal val="0"/>
              <c:showCatName val="1"/>
              <c:showSerName val="0"/>
              <c:showPercent val="0"/>
              <c:showBubbleSize val="0"/>
            </c:dLbl>
            <c:txPr>
              <a:bodyPr/>
              <a:lstStyle/>
              <a:p>
                <a:pPr>
                  <a:defRPr sz="500"/>
                </a:pPr>
                <a:endParaRPr lang="en-US"/>
              </a:p>
            </c:txPr>
            <c:dLblPos val="outEnd"/>
            <c:showLegendKey val="0"/>
            <c:showVal val="0"/>
            <c:showCatName val="1"/>
            <c:showSerName val="0"/>
            <c:showPercent val="0"/>
            <c:showBubbleSize val="0"/>
            <c:showLeaderLines val="0"/>
          </c:dLbls>
          <c:cat>
            <c:strLit>
              <c:ptCount val="177"/>
              <c:pt idx="0">
                <c:v>Stoke On Trent</c:v>
              </c:pt>
              <c:pt idx="1">
                <c:v>Halton</c:v>
              </c:pt>
              <c:pt idx="2">
                <c:v>Wyre Forest</c:v>
              </c:pt>
              <c:pt idx="3">
                <c:v>Blackpool</c:v>
              </c:pt>
              <c:pt idx="4">
                <c:v>Vale Royal</c:v>
              </c:pt>
              <c:pt idx="5">
                <c:v>Rotherham</c:v>
              </c:pt>
              <c:pt idx="6">
                <c:v>Bolton</c:v>
              </c:pt>
              <c:pt idx="7">
                <c:v>Dartford, Gravesham &amp; Swanley</c:v>
              </c:pt>
              <c:pt idx="8">
                <c:v>Darlington</c:v>
              </c:pt>
              <c:pt idx="9">
                <c:v>W Cheshire</c:v>
              </c:pt>
              <c:pt idx="10">
                <c:v>Chorley &amp; S Ribble</c:v>
              </c:pt>
              <c:pt idx="11">
                <c:v>Greater Preston</c:v>
              </c:pt>
              <c:pt idx="12">
                <c:v>S Worcestershire</c:v>
              </c:pt>
              <c:pt idx="13">
                <c:v>Leicester City</c:v>
              </c:pt>
              <c:pt idx="14">
                <c:v>Central Manchester</c:v>
              </c:pt>
              <c:pt idx="15">
                <c:v>E Lancashire</c:v>
              </c:pt>
              <c:pt idx="16">
                <c:v>Blackburn with Darwen</c:v>
              </c:pt>
              <c:pt idx="17">
                <c:v>E Staffordshire</c:v>
              </c:pt>
              <c:pt idx="18">
                <c:v>N Derbyshire</c:v>
              </c:pt>
              <c:pt idx="19">
                <c:v>Trafford</c:v>
              </c:pt>
              <c:pt idx="20">
                <c:v>Luton</c:v>
              </c:pt>
              <c:pt idx="21">
                <c:v>Calderdale</c:v>
              </c:pt>
              <c:pt idx="22">
                <c:v>Isle Of Wight</c:v>
              </c:pt>
              <c:pt idx="23">
                <c:v>N W Surrey</c:v>
              </c:pt>
              <c:pt idx="24">
                <c:v>Guildford &amp; Waverley</c:v>
              </c:pt>
              <c:pt idx="25">
                <c:v>Herefordshire</c:v>
              </c:pt>
              <c:pt idx="26">
                <c:v>Wirral</c:v>
              </c:pt>
              <c:pt idx="27">
                <c:v>Cannock Chase</c:v>
              </c:pt>
              <c:pt idx="28">
                <c:v>S Cheshire</c:v>
              </c:pt>
              <c:pt idx="29">
                <c:v>Bassetlaw</c:v>
              </c:pt>
              <c:pt idx="30">
                <c:v>Fylde &amp; Wyre</c:v>
              </c:pt>
              <c:pt idx="31">
                <c:v>Stafford &amp; Surrounds</c:v>
              </c:pt>
              <c:pt idx="32">
                <c:v>Sheffield</c:v>
              </c:pt>
              <c:pt idx="33">
                <c:v>Southern Derbyshire</c:v>
              </c:pt>
              <c:pt idx="34">
                <c:v>Oxfordshire</c:v>
              </c:pt>
              <c:pt idx="35">
                <c:v>Walsall</c:v>
              </c:pt>
              <c:pt idx="36">
                <c:v>Doncaster</c:v>
              </c:pt>
              <c:pt idx="37">
                <c:v>W Leicestershire</c:v>
              </c:pt>
              <c:pt idx="38">
                <c:v>Wigan Borough</c:v>
              </c:pt>
              <c:pt idx="39">
                <c:v>Stockport</c:v>
              </c:pt>
              <c:pt idx="40">
                <c:v>Gloucestershire</c:v>
              </c:pt>
              <c:pt idx="41">
                <c:v>Sunderland</c:v>
              </c:pt>
              <c:pt idx="42">
                <c:v>Tameside &amp; Glossop</c:v>
              </c:pt>
              <c:pt idx="43">
                <c:v>Swindon</c:v>
              </c:pt>
              <c:pt idx="44">
                <c:v>Slough</c:v>
              </c:pt>
              <c:pt idx="45">
                <c:v>E Surrey</c:v>
              </c:pt>
              <c:pt idx="46">
                <c:v>Wakefield</c:v>
              </c:pt>
              <c:pt idx="47">
                <c:v>Eastbourne, Hailsham &amp; Seaford</c:v>
              </c:pt>
              <c:pt idx="48">
                <c:v>Knowsley</c:v>
              </c:pt>
              <c:pt idx="49">
                <c:v>Redditch &amp; Bromsgrove</c:v>
              </c:pt>
              <c:pt idx="50">
                <c:v>Liverpool</c:v>
              </c:pt>
              <c:pt idx="51">
                <c:v>Hull</c:v>
              </c:pt>
              <c:pt idx="52">
                <c:v>Kernow</c:v>
              </c:pt>
              <c:pt idx="53">
                <c:v>Hastings &amp; Rother</c:v>
              </c:pt>
              <c:pt idx="54">
                <c:v>N E Essex</c:v>
              </c:pt>
              <c:pt idx="55">
                <c:v>Salford</c:v>
              </c:pt>
              <c:pt idx="56">
                <c:v>N E Lincolnshire</c:v>
              </c:pt>
              <c:pt idx="57">
                <c:v>Windsor, Ascot &amp; Maidenhead</c:v>
              </c:pt>
              <c:pt idx="58">
                <c:v>S Sefton</c:v>
              </c:pt>
              <c:pt idx="59">
                <c:v>Coventry &amp; Rugby</c:v>
              </c:pt>
              <c:pt idx="60">
                <c:v>Bradford Districts</c:v>
              </c:pt>
              <c:pt idx="61">
                <c:v>Hartlepool &amp; Stockton-On-Tees</c:v>
              </c:pt>
              <c:pt idx="62">
                <c:v>S Warwickshire</c:v>
              </c:pt>
              <c:pt idx="63">
                <c:v>W Essex</c:v>
              </c:pt>
              <c:pt idx="64">
                <c:v>N Durham</c:v>
              </c:pt>
              <c:pt idx="65">
                <c:v>Newbury &amp; District</c:v>
              </c:pt>
              <c:pt idx="66">
                <c:v>S Manchester</c:v>
              </c:pt>
              <c:pt idx="67">
                <c:v>E &amp; N Hertfordshire</c:v>
              </c:pt>
              <c:pt idx="68">
                <c:v>N Staffordshire</c:v>
              </c:pt>
              <c:pt idx="69">
                <c:v>Durham Dales, Easington &amp; Sedgefield</c:v>
              </c:pt>
              <c:pt idx="70">
                <c:v>Herts Valleys</c:v>
              </c:pt>
              <c:pt idx="71">
                <c:v>Crawley</c:v>
              </c:pt>
              <c:pt idx="72">
                <c:v>Wolverhampton</c:v>
              </c:pt>
              <c:pt idx="73">
                <c:v>Bracknell &amp; Ascot</c:v>
              </c:pt>
              <c:pt idx="74">
                <c:v>W Norfolk</c:v>
              </c:pt>
              <c:pt idx="75">
                <c:v>Warrington</c:v>
              </c:pt>
              <c:pt idx="76">
                <c:v>Lambeth</c:v>
              </c:pt>
              <c:pt idx="77">
                <c:v>Bradford City</c:v>
              </c:pt>
              <c:pt idx="78">
                <c:v>City &amp; Hackney</c:v>
              </c:pt>
              <c:pt idx="79">
                <c:v>St Helens</c:v>
              </c:pt>
              <c:pt idx="80">
                <c:v>N &amp; W Reading</c:v>
              </c:pt>
              <c:pt idx="81">
                <c:v>Enfield</c:v>
              </c:pt>
              <c:pt idx="82">
                <c:v>Harrow</c:v>
              </c:pt>
              <c:pt idx="83">
                <c:v>Hounslow</c:v>
              </c:pt>
              <c:pt idx="84">
                <c:v>Ipswich &amp; E Suffolk</c:v>
              </c:pt>
              <c:pt idx="85">
                <c:v>Portsmouth</c:v>
              </c:pt>
              <c:pt idx="86">
                <c:v>W Lancashire</c:v>
              </c:pt>
              <c:pt idx="87">
                <c:v>S Eastern Hampshire</c:v>
              </c:pt>
              <c:pt idx="88">
                <c:v>Haringey</c:v>
              </c:pt>
              <c:pt idx="89">
                <c:v>N Manchester</c:v>
              </c:pt>
              <c:pt idx="90">
                <c:v>S Tyneside</c:v>
              </c:pt>
              <c:pt idx="91">
                <c:v>Havering</c:v>
              </c:pt>
              <c:pt idx="92">
                <c:v>Southport &amp; Formby</c:v>
              </c:pt>
              <c:pt idx="93">
                <c:v>Hillingdon</c:v>
              </c:pt>
              <c:pt idx="94">
                <c:v>Bath &amp; N E Somerset</c:v>
              </c:pt>
              <c:pt idx="95">
                <c:v>Wiltshire</c:v>
              </c:pt>
              <c:pt idx="96">
                <c:v>N Lincolnshire</c:v>
              </c:pt>
              <c:pt idx="97">
                <c:v>W Hampshire</c:v>
              </c:pt>
              <c:pt idx="98">
                <c:v>E Leicestershire &amp; Rutland</c:v>
              </c:pt>
              <c:pt idx="99">
                <c:v>Dorset</c:v>
              </c:pt>
              <c:pt idx="100">
                <c:v>Southend</c:v>
              </c:pt>
              <c:pt idx="101">
                <c:v>Southwark</c:v>
              </c:pt>
              <c:pt idx="102">
                <c:v>Somerset</c:v>
              </c:pt>
              <c:pt idx="103">
                <c:v>N Hampshire</c:v>
              </c:pt>
              <c:pt idx="104">
                <c:v>Horsham &amp; Mid Sussex</c:v>
              </c:pt>
              <c:pt idx="105">
                <c:v>Northumberland</c:v>
              </c:pt>
              <c:pt idx="106">
                <c:v>Bury</c:v>
              </c:pt>
              <c:pt idx="107">
                <c:v>Richmond</c:v>
              </c:pt>
              <c:pt idx="108">
                <c:v>Surrey Heath</c:v>
              </c:pt>
              <c:pt idx="109">
                <c:v>Se Staffordshire &amp; Seisdon Peninsula</c:v>
              </c:pt>
              <c:pt idx="110">
                <c:v>Airedale, Wharfedale &amp; Craven</c:v>
              </c:pt>
              <c:pt idx="111">
                <c:v>High Weald Lewes Havens</c:v>
              </c:pt>
              <c:pt idx="112">
                <c:v>Brighton &amp; Hove</c:v>
              </c:pt>
              <c:pt idx="113">
                <c:v>Fareham &amp; Gosport</c:v>
              </c:pt>
              <c:pt idx="114">
                <c:v>N E Hampshire &amp; Farnham</c:v>
              </c:pt>
              <c:pt idx="115">
                <c:v>Barnet</c:v>
              </c:pt>
              <c:pt idx="116">
                <c:v>Cumbria</c:v>
              </c:pt>
              <c:pt idx="117">
                <c:v>Wokingham</c:v>
              </c:pt>
              <c:pt idx="118">
                <c:v>S Reading</c:v>
              </c:pt>
              <c:pt idx="119">
                <c:v>Gateshead</c:v>
              </c:pt>
              <c:pt idx="120">
                <c:v>Hardwick</c:v>
              </c:pt>
              <c:pt idx="121">
                <c:v>Wandsworth</c:v>
              </c:pt>
              <c:pt idx="122">
                <c:v>Lancashire North</c:v>
              </c:pt>
              <c:pt idx="123">
                <c:v>Great Yarmouth &amp; Waveney</c:v>
              </c:pt>
              <c:pt idx="124">
                <c:v>Harrogate &amp; Rural District</c:v>
              </c:pt>
              <c:pt idx="125">
                <c:v>Lewisham</c:v>
              </c:pt>
              <c:pt idx="126">
                <c:v>Thanet</c:v>
              </c:pt>
              <c:pt idx="127">
                <c:v>W Kent</c:v>
              </c:pt>
              <c:pt idx="128">
                <c:v>Southampton</c:v>
              </c:pt>
              <c:pt idx="129">
                <c:v>Barking &amp; Dagenham</c:v>
              </c:pt>
              <c:pt idx="130">
                <c:v>Croydon</c:v>
              </c:pt>
              <c:pt idx="131">
                <c:v>Medway</c:v>
              </c:pt>
              <c:pt idx="132">
                <c:v>Mid Essex</c:v>
              </c:pt>
              <c:pt idx="133">
                <c:v>Oldham</c:v>
              </c:pt>
              <c:pt idx="134">
                <c:v>Kingston</c:v>
              </c:pt>
              <c:pt idx="135">
                <c:v>Birmingham S &amp; Central</c:v>
              </c:pt>
              <c:pt idx="136">
                <c:v>Leeds North</c:v>
              </c:pt>
              <c:pt idx="137">
                <c:v>Redbridge</c:v>
              </c:pt>
              <c:pt idx="138">
                <c:v>Islington</c:v>
              </c:pt>
              <c:pt idx="139">
                <c:v>Eastern Cheshire</c:v>
              </c:pt>
              <c:pt idx="140">
                <c:v>Telford &amp; Wrekin</c:v>
              </c:pt>
              <c:pt idx="141">
                <c:v>E Riding of Yorkshire</c:v>
              </c:pt>
              <c:pt idx="142">
                <c:v>Bedfordshire</c:v>
              </c:pt>
              <c:pt idx="143">
                <c:v>Corby</c:v>
              </c:pt>
              <c:pt idx="144">
                <c:v>Leeds West</c:v>
              </c:pt>
              <c:pt idx="145">
                <c:v>N Tyneside</c:v>
              </c:pt>
              <c:pt idx="146">
                <c:v>Heywood, Middleton &amp; Rochdale</c:v>
              </c:pt>
              <c:pt idx="147">
                <c:v>Greenwich</c:v>
              </c:pt>
              <c:pt idx="148">
                <c:v>Tower Hamlets</c:v>
              </c:pt>
              <c:pt idx="149">
                <c:v>Waltham Forest</c:v>
              </c:pt>
              <c:pt idx="150">
                <c:v>Dudley</c:v>
              </c:pt>
              <c:pt idx="151">
                <c:v>Swale</c:v>
              </c:pt>
              <c:pt idx="152">
                <c:v>Nene</c:v>
              </c:pt>
              <c:pt idx="153">
                <c:v>Chiltern</c:v>
              </c:pt>
              <c:pt idx="154">
                <c:v>Northern, Eastern &amp; Western Devon</c:v>
              </c:pt>
              <c:pt idx="155">
                <c:v>Leeds S &amp; East</c:v>
              </c:pt>
              <c:pt idx="156">
                <c:v>Coastal W Sussex</c:v>
              </c:pt>
              <c:pt idx="157">
                <c:v>Newcastle N &amp; E</c:v>
              </c:pt>
              <c:pt idx="158">
                <c:v>Birmingham Crosscity</c:v>
              </c:pt>
              <c:pt idx="159">
                <c:v>Camden</c:v>
              </c:pt>
              <c:pt idx="160">
                <c:v>Sandwell &amp; W Birmingham</c:v>
              </c:pt>
              <c:pt idx="161">
                <c:v>Ashford</c:v>
              </c:pt>
              <c:pt idx="162">
                <c:v>S Kent Coast</c:v>
              </c:pt>
              <c:pt idx="163">
                <c:v>Newcastle West</c:v>
              </c:pt>
              <c:pt idx="164">
                <c:v>Newham</c:v>
              </c:pt>
              <c:pt idx="165">
                <c:v>Canterbury &amp; Coastal</c:v>
              </c:pt>
              <c:pt idx="166">
                <c:v>Vale Of York</c:v>
              </c:pt>
              <c:pt idx="167">
                <c:v>Solihull</c:v>
              </c:pt>
              <c:pt idx="168">
                <c:v>Newark &amp; Sherwood</c:v>
              </c:pt>
              <c:pt idx="169">
                <c:v>Norwich</c:v>
              </c:pt>
              <c:pt idx="170">
                <c:v>N Norfolk</c:v>
              </c:pt>
              <c:pt idx="171">
                <c:v>Aylesbury Vale</c:v>
              </c:pt>
              <c:pt idx="172">
                <c:v>Lincolnshire East</c:v>
              </c:pt>
              <c:pt idx="173">
                <c:v>Lincolnshire West</c:v>
              </c:pt>
              <c:pt idx="174">
                <c:v>S Lincolnshire</c:v>
              </c:pt>
              <c:pt idx="175">
                <c:v>Scarborough &amp; Ryedale</c:v>
              </c:pt>
              <c:pt idx="176">
                <c:v>Milton Keynes</c:v>
              </c:pt>
            </c:strLit>
          </c:cat>
          <c:val>
            <c:numLit>
              <c:formatCode>General</c:formatCode>
              <c:ptCount val="1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6.2578222778473093E-4</c:v>
              </c:pt>
              <c:pt idx="33">
                <c:v>6.9783670621074664E-4</c:v>
              </c:pt>
              <c:pt idx="34">
                <c:v>1.0493179433368311E-3</c:v>
              </c:pt>
              <c:pt idx="35">
                <c:v>1.088139281828074E-3</c:v>
              </c:pt>
              <c:pt idx="36">
                <c:v>1.0976948408342481E-3</c:v>
              </c:pt>
              <c:pt idx="37">
                <c:v>1.1223344556677891E-3</c:v>
              </c:pt>
              <c:pt idx="38">
                <c:v>1.1534025374855825E-3</c:v>
              </c:pt>
              <c:pt idx="39">
                <c:v>1.1961722488038277E-3</c:v>
              </c:pt>
              <c:pt idx="40">
                <c:v>1.2523481527864746E-3</c:v>
              </c:pt>
              <c:pt idx="41">
                <c:v>1.3947001394700139E-3</c:v>
              </c:pt>
              <c:pt idx="42">
                <c:v>1.4144271570014145E-3</c:v>
              </c:pt>
              <c:pt idx="43">
                <c:v>1.4471780028943559E-3</c:v>
              </c:pt>
              <c:pt idx="44">
                <c:v>1.6891891891891893E-3</c:v>
              </c:pt>
              <c:pt idx="45">
                <c:v>1.8867924528301887E-3</c:v>
              </c:pt>
              <c:pt idx="46">
                <c:v>2.008032128514056E-3</c:v>
              </c:pt>
              <c:pt idx="47">
                <c:v>2.1008403361344537E-3</c:v>
              </c:pt>
              <c:pt idx="48">
                <c:v>2.1141649048625794E-3</c:v>
              </c:pt>
              <c:pt idx="49">
                <c:v>2.1739130434782609E-3</c:v>
              </c:pt>
              <c:pt idx="50">
                <c:v>2.1754894851341551E-3</c:v>
              </c:pt>
              <c:pt idx="51">
                <c:v>2.1834061135371178E-3</c:v>
              </c:pt>
              <c:pt idx="52">
                <c:v>2.1945866861741038E-3</c:v>
              </c:pt>
              <c:pt idx="53">
                <c:v>2.2271714922048997E-3</c:v>
              </c:pt>
              <c:pt idx="54">
                <c:v>2.2650056625141564E-3</c:v>
              </c:pt>
              <c:pt idx="55">
                <c:v>2.306805074971165E-3</c:v>
              </c:pt>
              <c:pt idx="56">
                <c:v>2.3640661938534278E-3</c:v>
              </c:pt>
              <c:pt idx="57">
                <c:v>2.5641025641025641E-3</c:v>
              </c:pt>
              <c:pt idx="58">
                <c:v>2.617801047120419E-3</c:v>
              </c:pt>
              <c:pt idx="59">
                <c:v>2.6954177897574125E-3</c:v>
              </c:pt>
              <c:pt idx="60">
                <c:v>2.7397260273972603E-3</c:v>
              </c:pt>
              <c:pt idx="61">
                <c:v>3.0487804878048782E-3</c:v>
              </c:pt>
              <c:pt idx="62">
                <c:v>3.0959752321981426E-3</c:v>
              </c:pt>
              <c:pt idx="63">
                <c:v>3.5211267605633804E-3</c:v>
              </c:pt>
              <c:pt idx="64">
                <c:v>3.5460992907801418E-3</c:v>
              </c:pt>
              <c:pt idx="65">
                <c:v>3.6231884057971015E-3</c:v>
              </c:pt>
              <c:pt idx="66">
                <c:v>3.7313432835820895E-3</c:v>
              </c:pt>
              <c:pt idx="67">
                <c:v>3.8338658146964857E-3</c:v>
              </c:pt>
              <c:pt idx="68">
                <c:v>4.0650406504065045E-3</c:v>
              </c:pt>
              <c:pt idx="69">
                <c:v>4.2372881355932203E-3</c:v>
              </c:pt>
              <c:pt idx="70">
                <c:v>4.3057050592034442E-3</c:v>
              </c:pt>
              <c:pt idx="71">
                <c:v>4.4444444444444444E-3</c:v>
              </c:pt>
              <c:pt idx="72">
                <c:v>4.6783625730994153E-3</c:v>
              </c:pt>
              <c:pt idx="73">
                <c:v>5.1948051948051948E-3</c:v>
              </c:pt>
              <c:pt idx="74">
                <c:v>5.2493438320209973E-3</c:v>
              </c:pt>
              <c:pt idx="75">
                <c:v>5.2816901408450703E-3</c:v>
              </c:pt>
              <c:pt idx="76">
                <c:v>5.5776892430278889E-3</c:v>
              </c:pt>
              <c:pt idx="77">
                <c:v>5.5865921787709499E-3</c:v>
              </c:pt>
              <c:pt idx="78">
                <c:v>6.029285099052541E-3</c:v>
              </c:pt>
              <c:pt idx="79">
                <c:v>6.0483870967741934E-3</c:v>
              </c:pt>
              <c:pt idx="80">
                <c:v>6.0606060606060606E-3</c:v>
              </c:pt>
              <c:pt idx="81">
                <c:v>6.1782877316857903E-3</c:v>
              </c:pt>
              <c:pt idx="82">
                <c:v>6.6755674232309749E-3</c:v>
              </c:pt>
              <c:pt idx="83">
                <c:v>7.3761854583772393E-3</c:v>
              </c:pt>
              <c:pt idx="84">
                <c:v>7.7007700770077006E-3</c:v>
              </c:pt>
              <c:pt idx="85">
                <c:v>7.7041602465331279E-3</c:v>
              </c:pt>
              <c:pt idx="86">
                <c:v>7.7220077220077222E-3</c:v>
              </c:pt>
              <c:pt idx="87">
                <c:v>7.7220077220077222E-3</c:v>
              </c:pt>
              <c:pt idx="88">
                <c:v>7.8817733990147777E-3</c:v>
              </c:pt>
              <c:pt idx="89">
                <c:v>7.9681274900398405E-3</c:v>
              </c:pt>
              <c:pt idx="90">
                <c:v>8.152173913043478E-3</c:v>
              </c:pt>
              <c:pt idx="91">
                <c:v>8.2352941176470594E-3</c:v>
              </c:pt>
              <c:pt idx="92">
                <c:v>8.4388185654008432E-3</c:v>
              </c:pt>
              <c:pt idx="93">
                <c:v>8.6021505376344086E-3</c:v>
              </c:pt>
              <c:pt idx="94">
                <c:v>8.6767895878524948E-3</c:v>
              </c:pt>
              <c:pt idx="95">
                <c:v>8.8105726872246704E-3</c:v>
              </c:pt>
              <c:pt idx="96">
                <c:v>8.869179600886918E-3</c:v>
              </c:pt>
              <c:pt idx="97">
                <c:v>9.181331293037491E-3</c:v>
              </c:pt>
              <c:pt idx="98">
                <c:v>9.22266139657444E-3</c:v>
              </c:pt>
              <c:pt idx="99">
                <c:v>9.3612334801762113E-3</c:v>
              </c:pt>
              <c:pt idx="100">
                <c:v>9.5602294455066923E-3</c:v>
              </c:pt>
              <c:pt idx="101">
                <c:v>9.6491228070175444E-3</c:v>
              </c:pt>
              <c:pt idx="102">
                <c:v>9.7357440890125171E-3</c:v>
              </c:pt>
              <c:pt idx="103">
                <c:v>9.852216748768473E-3</c:v>
              </c:pt>
              <c:pt idx="104">
                <c:v>1.0434782608695653E-2</c:v>
              </c:pt>
              <c:pt idx="105">
                <c:v>1.0558069381598794E-2</c:v>
              </c:pt>
              <c:pt idx="106">
                <c:v>1.0752688172043012E-2</c:v>
              </c:pt>
              <c:pt idx="107">
                <c:v>1.1023622047244094E-2</c:v>
              </c:pt>
              <c:pt idx="108">
                <c:v>1.1111111111111112E-2</c:v>
              </c:pt>
              <c:pt idx="109">
                <c:v>1.1406844106463879E-2</c:v>
              </c:pt>
              <c:pt idx="110">
                <c:v>1.1415525114155251E-2</c:v>
              </c:pt>
              <c:pt idx="111">
                <c:v>1.1428571428571429E-2</c:v>
              </c:pt>
              <c:pt idx="112">
                <c:v>1.1494252873563218E-2</c:v>
              </c:pt>
              <c:pt idx="113">
                <c:v>1.1811023622047244E-2</c:v>
              </c:pt>
              <c:pt idx="114">
                <c:v>1.2121212121212121E-2</c:v>
              </c:pt>
              <c:pt idx="115">
                <c:v>1.2451361867704281E-2</c:v>
              </c:pt>
              <c:pt idx="116">
                <c:v>1.2594458438287154E-2</c:v>
              </c:pt>
              <c:pt idx="117">
                <c:v>1.282051282051282E-2</c:v>
              </c:pt>
              <c:pt idx="118">
                <c:v>1.5053763440860216E-2</c:v>
              </c:pt>
              <c:pt idx="119">
                <c:v>1.5306122448979591E-2</c:v>
              </c:pt>
              <c:pt idx="120">
                <c:v>1.5503875968992248E-2</c:v>
              </c:pt>
              <c:pt idx="121">
                <c:v>1.5578635014836795E-2</c:v>
              </c:pt>
              <c:pt idx="122">
                <c:v>1.5706806282722512E-2</c:v>
              </c:pt>
              <c:pt idx="123">
                <c:v>1.5817223198594025E-2</c:v>
              </c:pt>
              <c:pt idx="124">
                <c:v>1.6393442622950821E-2</c:v>
              </c:pt>
              <c:pt idx="125">
                <c:v>1.6528925619834711E-2</c:v>
              </c:pt>
              <c:pt idx="126">
                <c:v>1.8421052631578946E-2</c:v>
              </c:pt>
              <c:pt idx="127">
                <c:v>1.8754688672168042E-2</c:v>
              </c:pt>
              <c:pt idx="128">
                <c:v>1.9767441860465116E-2</c:v>
              </c:pt>
              <c:pt idx="129">
                <c:v>2.0430107526881722E-2</c:v>
              </c:pt>
              <c:pt idx="130">
                <c:v>2.0798668885191347E-2</c:v>
              </c:pt>
              <c:pt idx="131">
                <c:v>2.0898641588296761E-2</c:v>
              </c:pt>
              <c:pt idx="132">
                <c:v>2.2088353413654619E-2</c:v>
              </c:pt>
              <c:pt idx="133">
                <c:v>2.2809123649459785E-2</c:v>
              </c:pt>
              <c:pt idx="134">
                <c:v>2.2913256955810146E-2</c:v>
              </c:pt>
              <c:pt idx="135">
                <c:v>2.3554603854389723E-2</c:v>
              </c:pt>
              <c:pt idx="136">
                <c:v>2.4834437086092714E-2</c:v>
              </c:pt>
              <c:pt idx="137">
                <c:v>2.6155187445510025E-2</c:v>
              </c:pt>
              <c:pt idx="138">
                <c:v>2.677376171352075E-2</c:v>
              </c:pt>
              <c:pt idx="139">
                <c:v>2.7718550106609809E-2</c:v>
              </c:pt>
              <c:pt idx="140">
                <c:v>2.8169014084507043E-2</c:v>
              </c:pt>
              <c:pt idx="141">
                <c:v>2.8892455858747994E-2</c:v>
              </c:pt>
              <c:pt idx="142">
                <c:v>2.8897338403041824E-2</c:v>
              </c:pt>
              <c:pt idx="143">
                <c:v>2.9090909090909091E-2</c:v>
              </c:pt>
              <c:pt idx="144">
                <c:v>2.9713114754098359E-2</c:v>
              </c:pt>
              <c:pt idx="145">
                <c:v>3.0575539568345324E-2</c:v>
              </c:pt>
              <c:pt idx="146">
                <c:v>3.1609195402298854E-2</c:v>
              </c:pt>
              <c:pt idx="147">
                <c:v>3.2114183764495985E-2</c:v>
              </c:pt>
              <c:pt idx="148">
                <c:v>3.2830523513753325E-2</c:v>
              </c:pt>
              <c:pt idx="149">
                <c:v>3.3213644524236981E-2</c:v>
              </c:pt>
              <c:pt idx="150">
                <c:v>3.4246575342465752E-2</c:v>
              </c:pt>
              <c:pt idx="151">
                <c:v>3.4582132564841501E-2</c:v>
              </c:pt>
              <c:pt idx="152">
                <c:v>3.4914017717561231E-2</c:v>
              </c:pt>
              <c:pt idx="153">
                <c:v>3.6876355748373099E-2</c:v>
              </c:pt>
              <c:pt idx="154">
                <c:v>3.8204393505253106E-2</c:v>
              </c:pt>
              <c:pt idx="155">
                <c:v>3.891509433962264E-2</c:v>
              </c:pt>
              <c:pt idx="156">
                <c:v>3.9695945945945943E-2</c:v>
              </c:pt>
              <c:pt idx="157">
                <c:v>4.4817927170868348E-2</c:v>
              </c:pt>
              <c:pt idx="158">
                <c:v>4.6950240770465487E-2</c:v>
              </c:pt>
              <c:pt idx="159">
                <c:v>4.707792207792208E-2</c:v>
              </c:pt>
              <c:pt idx="160">
                <c:v>4.7875201721355565E-2</c:v>
              </c:pt>
              <c:pt idx="161">
                <c:v>4.9450549450549448E-2</c:v>
              </c:pt>
              <c:pt idx="162">
                <c:v>5.0632911392405063E-2</c:v>
              </c:pt>
              <c:pt idx="163">
                <c:v>5.4166666666666669E-2</c:v>
              </c:pt>
              <c:pt idx="164">
                <c:v>5.7907845579078458E-2</c:v>
              </c:pt>
              <c:pt idx="165">
                <c:v>6.7391304347826086E-2</c:v>
              </c:pt>
              <c:pt idx="166">
                <c:v>6.8880688806888066E-2</c:v>
              </c:pt>
              <c:pt idx="167">
                <c:v>7.0444104134762639E-2</c:v>
              </c:pt>
              <c:pt idx="168">
                <c:v>7.1698113207547168E-2</c:v>
              </c:pt>
              <c:pt idx="169">
                <c:v>7.5367647058823525E-2</c:v>
              </c:pt>
              <c:pt idx="170">
                <c:v>8.3582089552238809E-2</c:v>
              </c:pt>
              <c:pt idx="171">
                <c:v>8.9108910891089105E-2</c:v>
              </c:pt>
              <c:pt idx="172">
                <c:v>0.11151079136690648</c:v>
              </c:pt>
              <c:pt idx="173">
                <c:v>0.11900826446280992</c:v>
              </c:pt>
              <c:pt idx="174">
                <c:v>0.15151515151515152</c:v>
              </c:pt>
              <c:pt idx="175">
                <c:v>0.15925925925925927</c:v>
              </c:pt>
              <c:pt idx="176">
                <c:v>0.53881278538812782</c:v>
              </c:pt>
            </c:numLit>
          </c:val>
        </c:ser>
        <c:dLbls>
          <c:showLegendKey val="0"/>
          <c:showVal val="0"/>
          <c:showCatName val="0"/>
          <c:showSerName val="0"/>
          <c:showPercent val="0"/>
          <c:showBubbleSize val="0"/>
        </c:dLbls>
        <c:gapWidth val="70"/>
        <c:axId val="38556032"/>
        <c:axId val="38557568"/>
      </c:barChart>
      <c:catAx>
        <c:axId val="38556032"/>
        <c:scaling>
          <c:orientation val="minMax"/>
        </c:scaling>
        <c:delete val="1"/>
        <c:axPos val="l"/>
        <c:numFmt formatCode="General" sourceLinked="1"/>
        <c:majorTickMark val="out"/>
        <c:minorTickMark val="none"/>
        <c:tickLblPos val="nextTo"/>
        <c:crossAx val="38557568"/>
        <c:crosses val="autoZero"/>
        <c:auto val="1"/>
        <c:lblAlgn val="ctr"/>
        <c:lblOffset val="100"/>
        <c:noMultiLvlLbl val="0"/>
      </c:catAx>
      <c:valAx>
        <c:axId val="38557568"/>
        <c:scaling>
          <c:orientation val="minMax"/>
        </c:scaling>
        <c:delete val="0"/>
        <c:axPos val="b"/>
        <c:majorGridlines/>
        <c:numFmt formatCode="0%" sourceLinked="0"/>
        <c:majorTickMark val="out"/>
        <c:minorTickMark val="none"/>
        <c:tickLblPos val="nextTo"/>
        <c:crossAx val="3855603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8591104"/>
        <c:axId val="38592896"/>
      </c:barChart>
      <c:catAx>
        <c:axId val="38591104"/>
        <c:scaling>
          <c:orientation val="minMax"/>
        </c:scaling>
        <c:delete val="0"/>
        <c:axPos val="b"/>
        <c:majorTickMark val="out"/>
        <c:minorTickMark val="none"/>
        <c:tickLblPos val="nextTo"/>
        <c:crossAx val="38592896"/>
        <c:crosses val="autoZero"/>
        <c:auto val="1"/>
        <c:lblAlgn val="ctr"/>
        <c:lblOffset val="100"/>
        <c:noMultiLvlLbl val="0"/>
      </c:catAx>
      <c:valAx>
        <c:axId val="38592896"/>
        <c:scaling>
          <c:orientation val="minMax"/>
        </c:scaling>
        <c:delete val="0"/>
        <c:axPos val="l"/>
        <c:majorGridlines/>
        <c:majorTickMark val="out"/>
        <c:minorTickMark val="none"/>
        <c:tickLblPos val="nextTo"/>
        <c:crossAx val="38591104"/>
        <c:crosses val="autoZero"/>
        <c:crossBetween val="between"/>
      </c:valAx>
    </c:plotArea>
    <c:legend>
      <c:legendPos val="r"/>
      <c:layout/>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5.xml><?xml version="1.0" encoding="utf-8"?>
<chartsheet xmlns="http://schemas.openxmlformats.org/spreadsheetml/2006/main" xmlns:r="http://schemas.openxmlformats.org/officeDocument/2006/relationships">
  <sheetPr>
    <tabColor rgb="FFFFCC99"/>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6.xml><?xml version="1.0" encoding="utf-8"?>
<chartsheet xmlns="http://schemas.openxmlformats.org/spreadsheetml/2006/main" xmlns:r="http://schemas.openxmlformats.org/officeDocument/2006/relationships">
  <sheetPr>
    <tabColor rgb="FFFFCC99"/>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25703</xdr:colOff>
      <xdr:row>42</xdr:row>
      <xdr:rowOff>49526</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9233203" cy="6717026"/>
        </a:xfrm>
        <a:prstGeom prst="rect">
          <a:avLst/>
        </a:prstGeom>
      </xdr:spPr>
    </xdr:pic>
    <xdr:clientData/>
  </xdr:twoCellAnchor>
  <xdr:twoCellAnchor>
    <xdr:from>
      <xdr:col>0</xdr:col>
      <xdr:colOff>74083</xdr:colOff>
      <xdr:row>23</xdr:row>
      <xdr:rowOff>55939</xdr:rowOff>
    </xdr:from>
    <xdr:to>
      <xdr:col>7</xdr:col>
      <xdr:colOff>180101</xdr:colOff>
      <xdr:row>34</xdr:row>
      <xdr:rowOff>148166</xdr:rowOff>
    </xdr:to>
    <xdr:sp macro="" textlink="">
      <xdr:nvSpPr>
        <xdr:cNvPr id="7" name="Title 24"/>
        <xdr:cNvSpPr>
          <a:spLocks noGrp="1"/>
        </xdr:cNvSpPr>
      </xdr:nvSpPr>
      <xdr:spPr>
        <a:xfrm>
          <a:off x="74083" y="3707189"/>
          <a:ext cx="4402851" cy="1838477"/>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r>
            <a:rPr lang="en-US" sz="2400">
              <a:solidFill>
                <a:srgbClr val="0072C6"/>
              </a:solidFill>
            </a:rPr>
            <a:t>NHS England </a:t>
          </a:r>
        </a:p>
        <a:p>
          <a:r>
            <a:rPr lang="en-US" sz="2400">
              <a:solidFill>
                <a:srgbClr val="0072C6"/>
              </a:solidFill>
            </a:rPr>
            <a:t>Statistical</a:t>
          </a:r>
          <a:r>
            <a:rPr lang="en-US" sz="2400" baseline="0">
              <a:solidFill>
                <a:srgbClr val="0072C6"/>
              </a:solidFill>
            </a:rPr>
            <a:t> Release</a:t>
          </a:r>
        </a:p>
        <a:p>
          <a:r>
            <a:rPr lang="en-US" sz="2400" baseline="0">
              <a:solidFill>
                <a:srgbClr val="0072C6"/>
              </a:solidFill>
            </a:rPr>
            <a:t>Breastfeeding Initiation &amp; Breastfeeding Prevalence</a:t>
          </a:r>
        </a:p>
        <a:p>
          <a:r>
            <a:rPr lang="en-US" sz="2400" baseline="0">
              <a:solidFill>
                <a:srgbClr val="0072C6"/>
              </a:solidFill>
            </a:rPr>
            <a:t>6-8 weeks</a:t>
          </a:r>
          <a:endParaRPr lang="en-US" sz="2400">
            <a:solidFill>
              <a:srgbClr val="0072C6"/>
            </a:solidFill>
          </a:endParaRPr>
        </a:p>
      </xdr:txBody>
    </xdr:sp>
    <xdr:clientData/>
  </xdr:twoCellAnchor>
  <xdr:twoCellAnchor>
    <xdr:from>
      <xdr:col>0</xdr:col>
      <xdr:colOff>63500</xdr:colOff>
      <xdr:row>34</xdr:row>
      <xdr:rowOff>108856</xdr:rowOff>
    </xdr:from>
    <xdr:to>
      <xdr:col>6</xdr:col>
      <xdr:colOff>55771</xdr:colOff>
      <xdr:row>37</xdr:row>
      <xdr:rowOff>98273</xdr:rowOff>
    </xdr:to>
    <xdr:sp macro="" textlink="">
      <xdr:nvSpPr>
        <xdr:cNvPr id="8" name="Content Placeholder 25"/>
        <xdr:cNvSpPr>
          <a:spLocks noGrp="1"/>
        </xdr:cNvSpPr>
      </xdr:nvSpPr>
      <xdr:spPr>
        <a:xfrm>
          <a:off x="63500" y="5506356"/>
          <a:ext cx="3675271" cy="46566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2400">
              <a:solidFill>
                <a:srgbClr val="003893"/>
              </a:solidFill>
            </a:rPr>
            <a:t>Quarter</a:t>
          </a:r>
          <a:r>
            <a:rPr lang="en-US" sz="2400" baseline="0">
              <a:solidFill>
                <a:srgbClr val="003893"/>
              </a:solidFill>
            </a:rPr>
            <a:t> 1 2015/16</a:t>
          </a:r>
          <a:endParaRPr lang="en-US" sz="2400">
            <a:solidFill>
              <a:srgbClr val="003893"/>
            </a:solidFill>
          </a:endParaRPr>
        </a:p>
      </xdr:txBody>
    </xdr:sp>
    <xdr:clientData/>
  </xdr:twoCellAnchor>
  <xdr:twoCellAnchor>
    <xdr:from>
      <xdr:col>0</xdr:col>
      <xdr:colOff>105835</xdr:colOff>
      <xdr:row>41</xdr:row>
      <xdr:rowOff>3024</xdr:rowOff>
    </xdr:from>
    <xdr:to>
      <xdr:col>7</xdr:col>
      <xdr:colOff>168967</xdr:colOff>
      <xdr:row>43</xdr:row>
      <xdr:rowOff>46555</xdr:rowOff>
    </xdr:to>
    <xdr:sp macro="" textlink="">
      <xdr:nvSpPr>
        <xdr:cNvPr id="10" name="Content Placeholder 26"/>
        <xdr:cNvSpPr>
          <a:spLocks noGrp="1"/>
        </xdr:cNvSpPr>
      </xdr:nvSpPr>
      <xdr:spPr>
        <a:xfrm>
          <a:off x="105835" y="6511774"/>
          <a:ext cx="4359965" cy="361031"/>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a:solidFill>
                <a:srgbClr val="003893"/>
              </a:solidFill>
            </a:rPr>
            <a:t>24th September </a:t>
          </a:r>
          <a:r>
            <a:rPr lang="en-US" baseline="0">
              <a:solidFill>
                <a:srgbClr val="003893"/>
              </a:solidFill>
            </a:rPr>
            <a:t>2015</a:t>
          </a:r>
        </a:p>
        <a:p>
          <a:pPr marL="0" marR="0" indent="0" algn="l" defTabSz="457200" rtl="0" eaLnBrk="1" fontAlgn="auto" latinLnBrk="0" hangingPunct="1">
            <a:lnSpc>
              <a:spcPct val="100000"/>
            </a:lnSpc>
            <a:spcBef>
              <a:spcPct val="20000"/>
            </a:spcBef>
            <a:spcAft>
              <a:spcPts val="0"/>
            </a:spcAft>
            <a:buClr>
              <a:schemeClr val="tx2"/>
            </a:buClr>
            <a:buSzTx/>
            <a:buFontTx/>
            <a:buNone/>
            <a:tabLst/>
            <a:defRPr/>
          </a:pPr>
          <a:r>
            <a:rPr lang="en-GB" sz="1600" kern="1200">
              <a:solidFill>
                <a:srgbClr val="003893"/>
              </a:solidFill>
              <a:latin typeface="+mn-lt"/>
              <a:ea typeface="+mn-ea"/>
              <a:cs typeface="+mn-cs"/>
            </a:rPr>
            <a:t>Crown Copyright © 2015</a:t>
          </a:r>
        </a:p>
        <a:p>
          <a:endParaRPr lang="en-US">
            <a:solidFill>
              <a:srgbClr val="003893"/>
            </a:solidFil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0.00141</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1.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0.10984</cdr:x>
      <cdr:y>0.06957</cdr:y>
    </cdr:from>
    <cdr:to>
      <cdr:x>0.11881</cdr:x>
      <cdr:y>0.96492</cdr:y>
    </cdr:to>
    <cdr:cxnSp macro="">
      <cdr:nvCxnSpPr>
        <cdr:cNvPr id="3" name="Straight Connector 2"/>
        <cdr:cNvCxnSpPr/>
      </cdr:nvCxnSpPr>
      <cdr:spPr>
        <a:xfrm xmlns:a="http://schemas.openxmlformats.org/drawingml/2006/main" flipV="1">
          <a:off x="739666" y="685800"/>
          <a:ext cx="60434" cy="8826744"/>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oneCell">
    <xdr:from>
      <xdr:col>2</xdr:col>
      <xdr:colOff>114300</xdr:colOff>
      <xdr:row>1</xdr:row>
      <xdr:rowOff>123825</xdr:rowOff>
    </xdr:from>
    <xdr:to>
      <xdr:col>3</xdr:col>
      <xdr:colOff>657224</xdr:colOff>
      <xdr:row>5</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35242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7.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9.xml><?xml version="1.0" encoding="utf-8"?>
<c:userShapes xmlns:c="http://schemas.openxmlformats.org/drawingml/2006/chart">
  <cdr:relSizeAnchor xmlns:cdr="http://schemas.openxmlformats.org/drawingml/2006/chartDrawing">
    <cdr:from>
      <cdr:x>0.10203</cdr:x>
      <cdr:y>0.06963</cdr:y>
    </cdr:from>
    <cdr:to>
      <cdr:x>0.10398</cdr:x>
      <cdr:y>0.96777</cdr:y>
    </cdr:to>
    <cdr:cxnSp macro="">
      <cdr:nvCxnSpPr>
        <cdr:cNvPr id="3" name="Straight Connector 2"/>
        <cdr:cNvCxnSpPr/>
      </cdr:nvCxnSpPr>
      <cdr:spPr>
        <a:xfrm xmlns:a="http://schemas.openxmlformats.org/drawingml/2006/main" flipV="1">
          <a:off x="687067" y="686404"/>
          <a:ext cx="13132" cy="8854201"/>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6067425</xdr:colOff>
      <xdr:row>0</xdr:row>
      <xdr:rowOff>200025</xdr:rowOff>
    </xdr:from>
    <xdr:to>
      <xdr:col>1</xdr:col>
      <xdr:colOff>6962774</xdr:colOff>
      <xdr:row>3</xdr:row>
      <xdr:rowOff>110014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1425" y="200025"/>
          <a:ext cx="895349" cy="576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361950</xdr:colOff>
      <xdr:row>1</xdr:row>
      <xdr:rowOff>38100</xdr:rowOff>
    </xdr:from>
    <xdr:to>
      <xdr:col>3</xdr:col>
      <xdr:colOff>1257299</xdr:colOff>
      <xdr:row>4</xdr:row>
      <xdr:rowOff>141764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0" y="26670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23.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25.xml><?xml version="1.0" encoding="utf-8"?>
<c:userShapes xmlns:c="http://schemas.openxmlformats.org/drawingml/2006/chart">
  <cdr:relSizeAnchor xmlns:cdr="http://schemas.openxmlformats.org/drawingml/2006/chartDrawing">
    <cdr:from>
      <cdr:x>0.06992</cdr:x>
      <cdr:y>0.07091</cdr:y>
    </cdr:from>
    <cdr:to>
      <cdr:x>0.07527</cdr:x>
      <cdr:y>0.96962</cdr:y>
    </cdr:to>
    <cdr:cxnSp macro="">
      <cdr:nvCxnSpPr>
        <cdr:cNvPr id="3" name="Straight Connector 2"/>
        <cdr:cNvCxnSpPr/>
      </cdr:nvCxnSpPr>
      <cdr:spPr>
        <a:xfrm xmlns:a="http://schemas.openxmlformats.org/drawingml/2006/main" flipV="1">
          <a:off x="471165" y="699445"/>
          <a:ext cx="36053" cy="8865170"/>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0</xdr:col>
      <xdr:colOff>57153</xdr:colOff>
      <xdr:row>0</xdr:row>
      <xdr:rowOff>85722</xdr:rowOff>
    </xdr:from>
    <xdr:to>
      <xdr:col>11</xdr:col>
      <xdr:colOff>371474</xdr:colOff>
      <xdr:row>137</xdr:row>
      <xdr:rowOff>126999</xdr:rowOff>
    </xdr:to>
    <xdr:sp macro="" textlink="">
      <xdr:nvSpPr>
        <xdr:cNvPr id="2" name="TextBox 1"/>
        <xdr:cNvSpPr txBox="1"/>
      </xdr:nvSpPr>
      <xdr:spPr>
        <a:xfrm>
          <a:off x="57153" y="85722"/>
          <a:ext cx="6950071" cy="26139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Data Quality</a:t>
          </a:r>
          <a:endParaRPr lang="en-GB" sz="14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rgbClr val="000000"/>
              </a:solidFill>
              <a:effectLst/>
              <a:latin typeface="Arial" panose="020B0604020202020204" pitchFamily="34" charset="0"/>
              <a:ea typeface="Calibri"/>
              <a:cs typeface="Arial" panose="020B0604020202020204" pitchFamily="34" charset="0"/>
            </a:rPr>
            <a:t>Non Data Submissions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rgbClr val="000000"/>
              </a:solidFill>
              <a:effectLst/>
              <a:latin typeface="Arial" panose="020B0604020202020204" pitchFamily="34" charset="0"/>
              <a:ea typeface="Calibri"/>
              <a:cs typeface="Arial" panose="020B0604020202020204" pitchFamily="34" charset="0"/>
            </a:rPr>
            <a:t>Maternity Providers: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rgbClr val="000000"/>
              </a:solidFill>
              <a:effectLst/>
              <a:latin typeface="Arial" panose="020B0604020202020204" pitchFamily="34" charset="0"/>
              <a:ea typeface="Calibri"/>
              <a:cs typeface="Arial" panose="020B0604020202020204" pitchFamily="34" charset="0"/>
            </a:rPr>
            <a:t>Q1 2015/16 Non submissions from: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RGT CAMBRIDGE UNIVERSITY HOSPITALS NHS FOUNDATION TRUST</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RVR EPSOM AND ST HELIER UNIVERSITY HOSPITALS NHS TRUST</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RYJ IMPERIAL COLLEGE HEALTHCARE NHS TRUST</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RVJ NORTH BRISTOL NHS TRUST</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RX1 NOTTINGHAM UNIVERSITY HOSPITALS NHS TRUST</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RA9 SOUTH DEVON HEALTHCARE NHS FOUNDATION TRUST</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rgbClr val="000000"/>
              </a:solidFill>
              <a:effectLst/>
              <a:latin typeface="Arial" panose="020B0604020202020204" pitchFamily="34" charset="0"/>
              <a:ea typeface="Calibri"/>
              <a:cs typeface="Arial" panose="020B0604020202020204" pitchFamily="34" charset="0"/>
            </a:rPr>
            <a:t>RGR WEST SUFFOLK NHS FOUNDATION TRUST</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6-8 week Breastfeeding Providers: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Q1 2015/16 Non submissions from:</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RWK</a:t>
          </a:r>
          <a:r>
            <a:rPr lang="en-GB" sz="1200" baseline="0">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EAST LONDON NHS FOUNDATION TRUST</a:t>
          </a:r>
        </a:p>
        <a:p>
          <a:pPr>
            <a:lnSpc>
              <a:spcPct val="115000"/>
            </a:lnSpc>
            <a:spcAft>
              <a:spcPts val="1000"/>
            </a:spcAft>
          </a:pPr>
          <a:r>
            <a:rPr lang="en-GB" sz="1200">
              <a:effectLst/>
              <a:latin typeface="Arial" panose="020B0604020202020204" pitchFamily="34" charset="0"/>
              <a:ea typeface="Times New Roman"/>
              <a:cs typeface="Arial" panose="020B0604020202020204" pitchFamily="34" charset="0"/>
            </a:rPr>
            <a:t>RFS CHESTERFIELD ROYAL HOSPITAL NHS FOUNDATION TRUST and RBN ST HELENS AND KNOWSLEY HOSPITALS NHS TRUST as CHIS do not hold 6-8 week breastfeeding prevalence data</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Times New Roman"/>
              <a:cs typeface="Arial" panose="020B0604020202020204" pitchFamily="34" charset="0"/>
            </a:rPr>
            <a:t>RY9 HOUNSLOW AND RICHMOND COMMUNITY HEALTHCARE NHS TRUST and R1H BARTS HEALTH NHS TRUST submitted null data i.e. submission was all zeros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Submission Issues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Q1 2015/16 Maternity Providers: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RNQ KETTERING GENERAL HOSPITAL NHS FOUNDATION TRUST only has paper based systems for 12 week risk assessment so they do not have the GP level of data.  This will be submitted under V81999 and under CCG code 04G (as they do not have this level of data either).  This is their main commissioners but only covers 50/60% of their activity.</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As of the 01/07/2014 RVL BARNET AND FARM CHASE HOSPITALS merged with RAL ROYAL FREE LONDON NHS FOUNDATION TRUST to form a larger trust, hence the data validation flag for Q1 2015/16 maternities was removed.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As of the 01/10/2014 RD7 HEATHERWOOD &amp; WEXHAM PARK HOSPITALS NHS FOUNDATION TRUST merged into RDU </a:t>
          </a:r>
          <a:r>
            <a:rPr lang="en-GB" sz="1200">
              <a:effectLst/>
              <a:latin typeface="Arial" panose="020B0604020202020204" pitchFamily="34" charset="0"/>
              <a:ea typeface="Times New Roman"/>
              <a:cs typeface="Arial" panose="020B0604020202020204" pitchFamily="34" charset="0"/>
            </a:rPr>
            <a:t>FRIMLEY HEALTH NHS FOUNDATION TRUST, hence the data validation flag for Q1 2015/16 maternities was removed.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As of the 01/10/2014 RV8 NORTH WEST LONDON HOSPITALS NHS TRUST and RC3 EALING HOSPITALS NHS TRUST merged to become R1K LONDON NORTH WEST HEALTHCARE NHS TRUST, hence the data validation flag for Q1 2015/16 maternities was removed.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RN3 GREAT WESTERN HOSPITALS NHS FOUNDATION TRUST as of 01/06/2014 some of the Maternity services were transferred to RD1 ROYAL UNITED HOSPITALS BATH NHS FOUNDATION TRUST, hence the data validation flag for Q1 2015/16 maternities was removed to account for this.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RD1 ROYAL UNITED HOSPITALS BATH NHS FOUNDATION TRUST as of the 01/06/2014 some of the Maternity services transferred from RN3 GREAT WESTERN HOSPITALS NHS FOUNDATION TRUST to RD1 ROYAL UNITED HOSPITALS BATH NHS FOUNDATION TRUST.  Data for this Trust has not been subject to validation as validation is compared against historic data and there will not be any data for this yet.  Therefore, validation flag for Q1 2015/16 maternities was removed.</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Q1 2015/16 6-8 week Breastfeeding Providers: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02P NHS Barnsley CCG, 04F NHS Milton Keynes CCG, 03G NHS Leeds South and East CCG and 07Y NHS Hounslow CCG data for Q1 2015/16 reported a higher breastfeeding percentage rate at 6-8 weeks than that of the breastfeeding initiation percentage rate and as such failed validation.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R1H BARTS HEALTH submitting data for Q1 2015/16 onwards on behalf of 711 TOWER HAMLETS.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216 NORTH EAST LINCOLNSHIRE UA informed that incorrect data had been submitted for Q1 2015/16.  Their main submission contribution was for 03H NHS NORTH EAST LINCOLNSHIRE CCG.  Therefore, the values for this CCG have been suppressed.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 </a:t>
          </a:r>
          <a:r>
            <a:rPr lang="en-GB" sz="1200" b="1">
              <a:effectLst/>
              <a:latin typeface="Arial" panose="020B0604020202020204" pitchFamily="34" charset="0"/>
              <a:ea typeface="Calibri"/>
              <a:cs typeface="Arial" panose="020B0604020202020204" pitchFamily="34" charset="0"/>
            </a:rPr>
            <a:t>Organisation name changes: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NL8 LOCALA COMMUNITY PARTNERSHIPS to LOCALA COMMUNITY PARTNERSHIPS CIC</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Q65 BRISTOL, NORTH SOMERSET, SOMERSET AND SOUTH GLOUCESTERSHIRE AREA TEAM is a former organisation code, data for Q1 2015/16 submitted under organisation code Q80 NHS ENGLAND SOUTH (SOUTH WEST)</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Q47 LANCASHIRE AREA TEAM is a former organisation code, data for Q1 2015/16 submitted under organisation code Q73 NHS ENGLAND NORTH (LANCASHIRE AND GREATER MANCHESTER)</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0AE NHS CENTRAL SOUTHERN COMMISSIONING SUPPORT UNIT is a former organisation code, data for Q1 2015/16 submitted under organisation code 0DF NHS SOUTH, CENTRAL AND WEST COMMISSIONING SUPPORT UNIT </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Failing Validation</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Maternity Providers: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Q1 2015/16 data quality:</a:t>
          </a: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125 Trusts that submitted data passed the -10% / +20% validation standards when compared against HES maternities figure </a:t>
          </a: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117 out of the 128 Trusts that submitted data met the required 95% recording coverage standard, this is where there are less than 5% of the eligible maternities for whom a breastfeeding status is not known </a:t>
          </a: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114 out of the 128 Trusts that submitted data passed both validation checks </a:t>
          </a: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177 out of the 211 CCGs passed the -10% / +20% validation standards when compared against recorded ONS births figures </a:t>
          </a: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190 out of the 211 CCGs met the required 95% recording coverage standard, this is where there are less than 5% of the eligible maternities for whom a breastfeeding status is not known </a:t>
          </a:r>
          <a:endParaRPr lang="en-GB" sz="1200">
            <a:effectLst/>
            <a:latin typeface="Arial" panose="020B0604020202020204" pitchFamily="34" charset="0"/>
            <a:cs typeface="Arial" panose="020B0604020202020204" pitchFamily="34" charset="0"/>
          </a:endParaRPr>
        </a:p>
        <a:p>
          <a:pPr marL="342900" lvl="0" indent="-342900">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162 out of the 211 CCGs passed both validation checks </a:t>
          </a:r>
          <a:endParaRPr lang="en-GB" sz="1200">
            <a:effectLst/>
            <a:latin typeface="Arial" panose="020B0604020202020204" pitchFamily="34" charset="0"/>
            <a:cs typeface="Arial" panose="020B0604020202020204" pitchFamily="34" charset="0"/>
          </a:endParaRPr>
        </a:p>
        <a:p>
          <a:pPr marL="575945"/>
          <a:r>
            <a:rPr lang="en-GB" sz="1200">
              <a:effectLst/>
              <a:latin typeface="Arial" panose="020B0604020202020204" pitchFamily="34" charset="0"/>
              <a:ea typeface="Times New Roman"/>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6-8 week Breastfeeding Providers: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Q1 2015/16 data quality:</a:t>
          </a: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171 out of the 211 CCGs met the -10% / +20% validation standards when compared against recorded ONS births figures</a:t>
          </a: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125 out of the 211 CCGs met the required 95% recording coverage standard, this is where less than 5% of eligible children’s 6-8 week breastfeeding status is not being recorded on the CHIS</a:t>
          </a: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4 out of the 211 CCGs reported a higher breastfeeding initiation percentage rate than that of the breastfeeding percentage rate at 6-8 weeks </a:t>
          </a: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102 of the 211 CCGs passed all validation checks*</a:t>
          </a:r>
          <a:endParaRPr lang="en-GB" sz="1200">
            <a:effectLst/>
            <a:latin typeface="Arial" panose="020B0604020202020204" pitchFamily="34" charset="0"/>
            <a:cs typeface="Arial" panose="020B0604020202020204" pitchFamily="34" charset="0"/>
          </a:endParaRPr>
        </a:p>
        <a:p>
          <a:pPr marL="804545">
            <a:spcAft>
              <a:spcPts val="0"/>
            </a:spcAft>
          </a:pPr>
          <a:r>
            <a:rPr lang="en-GB" sz="1200">
              <a:solidFill>
                <a:srgbClr val="FF0000"/>
              </a:solidFill>
              <a:effectLst/>
              <a:latin typeface="Arial" panose="020B0604020202020204" pitchFamily="34" charset="0"/>
              <a:ea typeface="Calibri"/>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Note that one CCG (08V NHS Tower Hamlets CCG) did not have data submitted against and was excluded from the passed validation counts.  The values submitted for one CCG were suppressed owing to incorrect data being submitted by the Provider (03H NHS NORTH EAST LINCOLNSHIRE CCG).  </a:t>
          </a:r>
          <a:endParaRPr lang="en-GB" sz="1200">
            <a:effectLst/>
            <a:latin typeface="Arial" panose="020B0604020202020204" pitchFamily="34" charset="0"/>
            <a:ea typeface="Calibri"/>
            <a:cs typeface="Arial" panose="020B0604020202020204" pitchFamily="34" charset="0"/>
          </a:endParaRPr>
        </a:p>
        <a:p>
          <a:pPr>
            <a:spcAft>
              <a:spcPts val="0"/>
            </a:spcAft>
          </a:pPr>
          <a:r>
            <a:rPr lang="en-GB" sz="1200" i="1">
              <a:effectLst/>
              <a:latin typeface="Arial" panose="020B0604020202020204" pitchFamily="34" charset="0"/>
              <a:cs typeface="Arial" panose="020B0604020202020204" pitchFamily="34" charset="0"/>
            </a:rPr>
            <a:t>The coverage target for 2013/14 onwards has been reduced to 85% for England level figures only.  Feedback was sought from the user perspective on lowering the threshold for the England figure.  The change in quality standard for the validation check does not apply at the lower levels of geography.  </a:t>
          </a:r>
          <a:endParaRPr lang="en-GB" sz="1200">
            <a:effectLst/>
            <a:latin typeface="Arial" panose="020B0604020202020204" pitchFamily="34" charset="0"/>
            <a:cs typeface="Arial" panose="020B0604020202020204" pitchFamily="34" charset="0"/>
          </a:endParaRPr>
        </a:p>
        <a:p>
          <a:pPr>
            <a:spcAft>
              <a:spcPts val="0"/>
            </a:spcAft>
          </a:pPr>
          <a:r>
            <a:rPr lang="en-GB" sz="1200" i="1">
              <a:solidFill>
                <a:srgbClr val="FF0000"/>
              </a:solidFill>
              <a:effectLst/>
              <a:latin typeface="Arial" panose="020B0604020202020204" pitchFamily="34" charset="0"/>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pPr>
            <a:spcAft>
              <a:spcPts val="0"/>
            </a:spcAft>
          </a:pPr>
          <a:r>
            <a:rPr lang="en-GB" sz="1200">
              <a:effectLst/>
              <a:latin typeface="Arial" panose="020B0604020202020204" pitchFamily="34" charset="0"/>
              <a:ea typeface="Times New Roman"/>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pPr>
            <a:lnSpc>
              <a:spcPct val="115000"/>
            </a:lnSpc>
            <a:spcAft>
              <a:spcPts val="1000"/>
            </a:spcAft>
          </a:pPr>
          <a:endParaRPr lang="en-GB" sz="1200">
            <a:effectLst/>
            <a:latin typeface="Arial" panose="020B0604020202020204" pitchFamily="34" charset="0"/>
            <a:cs typeface="Arial" panose="020B0604020202020204" pitchFamily="34" charset="0"/>
          </a:endParaRPr>
        </a:p>
        <a:p>
          <a:pPr>
            <a:spcAft>
              <a:spcPts val="0"/>
            </a:spcAft>
          </a:pPr>
          <a:r>
            <a:rPr lang="en-GB" sz="1200" i="1">
              <a:solidFill>
                <a:srgbClr val="FF0000"/>
              </a:solidFill>
              <a:effectLst/>
              <a:latin typeface="Arial" panose="020B0604020202020204" pitchFamily="34" charset="0"/>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pPr>
            <a:spcAft>
              <a:spcPts val="0"/>
            </a:spcAft>
          </a:pPr>
          <a:r>
            <a:rPr lang="en-GB" sz="1200">
              <a:effectLst/>
              <a:latin typeface="Times New Roman"/>
              <a:ea typeface="Times New Roman"/>
            </a:rPr>
            <a:t> </a:t>
          </a:r>
          <a:endParaRPr lang="en-GB" sz="1200">
            <a:effectLst/>
          </a:endParaRPr>
        </a:p>
        <a:p>
          <a:pPr>
            <a:lnSpc>
              <a:spcPct val="115000"/>
            </a:lnSpc>
            <a:spcAft>
              <a:spcPts val="1000"/>
            </a:spcAft>
          </a:pPr>
          <a:endParaRPr lang="en-GB" sz="1200">
            <a:effectLst/>
            <a:latin typeface="Arial" panose="020B0604020202020204" pitchFamily="34" charset="0"/>
            <a:ea typeface="Calibri"/>
            <a:cs typeface="Arial" panose="020B0604020202020204" pitchFamily="34" charset="0"/>
          </a:endParaRPr>
        </a:p>
      </xdr:txBody>
    </xdr:sp>
    <xdr:clientData/>
  </xdr:twoCellAnchor>
  <xdr:twoCellAnchor editAs="oneCell">
    <xdr:from>
      <xdr:col>9</xdr:col>
      <xdr:colOff>403225</xdr:colOff>
      <xdr:row>0</xdr:row>
      <xdr:rowOff>92075</xdr:rowOff>
    </xdr:from>
    <xdr:to>
      <xdr:col>11</xdr:col>
      <xdr:colOff>94191</xdr:colOff>
      <xdr:row>3</xdr:row>
      <xdr:rowOff>110014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2475" y="92075"/>
          <a:ext cx="897466"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39</xdr:row>
      <xdr:rowOff>114300</xdr:rowOff>
    </xdr:to>
    <xdr:sp macro="" textlink="">
      <xdr:nvSpPr>
        <xdr:cNvPr id="22529" name="Text Box 1"/>
        <xdr:cNvSpPr txBox="1">
          <a:spLocks noChangeArrowheads="1"/>
        </xdr:cNvSpPr>
      </xdr:nvSpPr>
      <xdr:spPr bwMode="auto">
        <a:xfrm>
          <a:off x="0" y="1"/>
          <a:ext cx="7067550" cy="730567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Breastfeeding initiation</a:t>
          </a: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2003, data on the local breastfeeding initiation has been requested on a quarterly basis, historically from all PCTs.  This information provides more timely, frequent and local information on breastfeeding initiation than the Infant Feeding Survey.</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2013 this data is now being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For breastfeeding initiation, each provider is required to submit actual figures for the quarter and year end out turn figures for the following three items: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maternities.</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mothers initiating breastfeeding.</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mothers not initiating breastfeeding</a:t>
          </a: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0</xdr:colOff>
      <xdr:row>22</xdr:row>
      <xdr:rowOff>95250</xdr:rowOff>
    </xdr:from>
    <xdr:to>
      <xdr:col>0</xdr:col>
      <xdr:colOff>5876925</xdr:colOff>
      <xdr:row>35</xdr:row>
      <xdr:rowOff>76200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19600"/>
          <a:ext cx="5876925" cy="220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5381625</xdr:colOff>
      <xdr:row>0</xdr:row>
      <xdr:rowOff>0</xdr:rowOff>
    </xdr:from>
    <xdr:to>
      <xdr:col>0</xdr:col>
      <xdr:colOff>6276974</xdr:colOff>
      <xdr:row>2</xdr:row>
      <xdr:rowOff>189389</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1625" y="0"/>
          <a:ext cx="895349" cy="602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33</xdr:row>
      <xdr:rowOff>123825</xdr:rowOff>
    </xdr:from>
    <xdr:to>
      <xdr:col>0</xdr:col>
      <xdr:colOff>5855175</xdr:colOff>
      <xdr:row>33</xdr:row>
      <xdr:rowOff>123825</xdr:rowOff>
    </xdr:to>
    <xdr:cxnSp macro="">
      <xdr:nvCxnSpPr>
        <xdr:cNvPr id="3" name="Straight Connector 2"/>
        <xdr:cNvCxnSpPr/>
      </xdr:nvCxnSpPr>
      <xdr:spPr>
        <a:xfrm>
          <a:off x="257175" y="6343650"/>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0</xdr:row>
      <xdr:rowOff>1</xdr:rowOff>
    </xdr:from>
    <xdr:to>
      <xdr:col>0</xdr:col>
      <xdr:colOff>5598000</xdr:colOff>
      <xdr:row>0</xdr:row>
      <xdr:rowOff>1</xdr:rowOff>
    </xdr:to>
    <xdr:cxnSp macro="">
      <xdr:nvCxnSpPr>
        <xdr:cNvPr id="7" name="Straight Connector 6"/>
        <xdr:cNvCxnSpPr/>
      </xdr:nvCxnSpPr>
      <xdr:spPr>
        <a:xfrm>
          <a:off x="0" y="1"/>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30</xdr:row>
      <xdr:rowOff>85725</xdr:rowOff>
    </xdr:from>
    <xdr:to>
      <xdr:col>0</xdr:col>
      <xdr:colOff>5855175</xdr:colOff>
      <xdr:row>30</xdr:row>
      <xdr:rowOff>85725</xdr:rowOff>
    </xdr:to>
    <xdr:cxnSp macro="">
      <xdr:nvCxnSpPr>
        <xdr:cNvPr id="9" name="Straight Connector 8"/>
        <xdr:cNvCxnSpPr/>
      </xdr:nvCxnSpPr>
      <xdr:spPr>
        <a:xfrm>
          <a:off x="257175" y="5781675"/>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380999</xdr:colOff>
      <xdr:row>48</xdr:row>
      <xdr:rowOff>95249</xdr:rowOff>
    </xdr:to>
    <xdr:sp macro="" textlink="">
      <xdr:nvSpPr>
        <xdr:cNvPr id="21515" name="Text Box 11"/>
        <xdr:cNvSpPr txBox="1">
          <a:spLocks noChangeArrowheads="1"/>
        </xdr:cNvSpPr>
      </xdr:nvSpPr>
      <xdr:spPr bwMode="auto">
        <a:xfrm>
          <a:off x="0" y="0"/>
          <a:ext cx="7572374" cy="88582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Breastfeeding at 6-8 weeks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2008, data on the local prevalence of breastfeeding at 6-8 weeks has been requested on a quarterly basis, historically from all PCTs.   This is in addition to data collected on initiation of breastfeeding.  This information provides more timely, frequent and local information on breastfeeding prevalence after the mother and baby have been discharged from hospital than the Infant Feeding Survey.</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2013 this data is now being collected directly from child health information system providers via the data collection tool that is part of Unify2, a web based system set up to collect performance and other central returns directly from the NHS.  The figures are typically derived by child health records from information recorded at infants’ 6-8 week check.</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For breastfeeding prevalence, each child health information system is required to submit actual figures for the quarter and the year end out turn figures for the following four items: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infants due a 6–8 week check in each quarter.</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infants being “totally” breastfed (defined as infants who are exclusively receiving breast milk at 6-8 weeks of age - that is, they are NOT receiving formula milk, any other liquids or food).</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infants being “partially” breastfed (defined as infants who are currently receiving breast milk at 6-8 weeks of age and who are also receiving formula milk or any other liquids or food). </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infants being “not at all” breastfed (defined as infants who are not currently receiving any breast milk at 6-8 weeks of age).</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chemeClr val="accent1"/>
              </a:solidFill>
              <a:latin typeface="Arial"/>
              <a:cs typeface="Arial"/>
            </a:rPr>
            <a:t>Data validation</a:t>
          </a:r>
          <a:endParaRPr lang="en-GB" sz="1100" b="0" i="0" u="none" strike="noStrike" baseline="0">
            <a:solidFill>
              <a:schemeClr val="accent1"/>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four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0</xdr:colOff>
      <xdr:row>27</xdr:row>
      <xdr:rowOff>28575</xdr:rowOff>
    </xdr:from>
    <xdr:to>
      <xdr:col>0</xdr:col>
      <xdr:colOff>5876925</xdr:colOff>
      <xdr:row>41</xdr:row>
      <xdr:rowOff>38100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14950"/>
          <a:ext cx="5876925" cy="232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5438775</xdr:colOff>
      <xdr:row>0</xdr:row>
      <xdr:rowOff>0</xdr:rowOff>
    </xdr:from>
    <xdr:to>
      <xdr:col>0</xdr:col>
      <xdr:colOff>6334124</xdr:colOff>
      <xdr:row>2</xdr:row>
      <xdr:rowOff>189389</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38775" y="0"/>
          <a:ext cx="895349" cy="602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5867400</xdr:colOff>
      <xdr:row>27</xdr:row>
      <xdr:rowOff>38100</xdr:rowOff>
    </xdr:from>
    <xdr:to>
      <xdr:col>0</xdr:col>
      <xdr:colOff>5867400</xdr:colOff>
      <xdr:row>39</xdr:row>
      <xdr:rowOff>88800</xdr:rowOff>
    </xdr:to>
    <xdr:cxnSp macro="">
      <xdr:nvCxnSpPr>
        <xdr:cNvPr id="3" name="Straight Connector 2"/>
        <xdr:cNvCxnSpPr/>
      </xdr:nvCxnSpPr>
      <xdr:spPr>
        <a:xfrm flipH="1">
          <a:off x="5867400" y="5210175"/>
          <a:ext cx="0" cy="207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247650</xdr:colOff>
      <xdr:row>39</xdr:row>
      <xdr:rowOff>85725</xdr:rowOff>
    </xdr:from>
    <xdr:to>
      <xdr:col>0</xdr:col>
      <xdr:colOff>5863650</xdr:colOff>
      <xdr:row>39</xdr:row>
      <xdr:rowOff>85725</xdr:rowOff>
    </xdr:to>
    <xdr:cxnSp macro="">
      <xdr:nvCxnSpPr>
        <xdr:cNvPr id="7" name="Straight Connector 6"/>
        <xdr:cNvCxnSpPr/>
      </xdr:nvCxnSpPr>
      <xdr:spPr>
        <a:xfrm>
          <a:off x="247650" y="7277100"/>
          <a:ext cx="5616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20</xdr:row>
      <xdr:rowOff>76200</xdr:rowOff>
    </xdr:to>
    <xdr:sp macro="" textlink="">
      <xdr:nvSpPr>
        <xdr:cNvPr id="23553" name="Text Box 1"/>
        <xdr:cNvSpPr txBox="1">
          <a:spLocks noChangeArrowheads="1"/>
        </xdr:cNvSpPr>
      </xdr:nvSpPr>
      <xdr:spPr bwMode="auto">
        <a:xfrm>
          <a:off x="0" y="0"/>
          <a:ext cx="7067550" cy="40386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200" b="1" i="0" u="none" strike="noStrike" baseline="0">
              <a:solidFill>
                <a:schemeClr val="accent1"/>
              </a:solidFill>
              <a:latin typeface="Arial" panose="020B0604020202020204" pitchFamily="34" charset="0"/>
              <a:cs typeface="Arial" panose="020B0604020202020204" pitchFamily="34" charset="0"/>
            </a:rPr>
            <a:t>Contacts</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media enquiries only please contact the Department of Health press office on 020 7210 5221.</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other enquiries relating to the statistics and to offer feedback on the report, please contact:</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ea typeface="+mn-ea"/>
              <a:cs typeface="Arial"/>
            </a:rPr>
            <a:t>Uzma Ishaq or Julie Douglas </a:t>
          </a:r>
        </a:p>
        <a:p>
          <a:pPr rtl="0"/>
          <a:r>
            <a:rPr lang="en-GB" sz="1200" b="0" i="0" baseline="0">
              <a:effectLst/>
              <a:latin typeface="Arial" panose="020B0604020202020204" pitchFamily="34" charset="0"/>
              <a:ea typeface="+mn-ea"/>
              <a:cs typeface="Arial" panose="020B0604020202020204" pitchFamily="34" charset="0"/>
            </a:rPr>
            <a:t>NHS England</a:t>
          </a:r>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Email: england.dataflows@nhs.net</a:t>
          </a:r>
          <a:endParaRPr lang="en-GB" sz="1200">
            <a:effectLst/>
            <a:latin typeface="Arial" panose="020B0604020202020204" pitchFamily="34" charset="0"/>
            <a:cs typeface="Arial" panose="020B0604020202020204" pitchFamily="34" charset="0"/>
          </a:endParaRPr>
        </a:p>
        <a:p>
          <a:pPr rtl="0"/>
          <a:endParaRPr lang="en-GB" sz="11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492126</xdr:colOff>
      <xdr:row>1</xdr:row>
      <xdr:rowOff>95250</xdr:rowOff>
    </xdr:from>
    <xdr:to>
      <xdr:col>2</xdr:col>
      <xdr:colOff>15875</xdr:colOff>
      <xdr:row>47</xdr:row>
      <xdr:rowOff>174625</xdr:rowOff>
    </xdr:to>
    <xdr:sp macro="" textlink="">
      <xdr:nvSpPr>
        <xdr:cNvPr id="2049" name="Text Box 1"/>
        <xdr:cNvSpPr txBox="1">
          <a:spLocks noChangeArrowheads="1"/>
        </xdr:cNvSpPr>
      </xdr:nvSpPr>
      <xdr:spPr bwMode="auto">
        <a:xfrm>
          <a:off x="492126" y="285750"/>
          <a:ext cx="7191374" cy="89693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endParaRPr lang="en-GB" sz="1600" b="1" i="0" u="none" strike="noStrike" baseline="0">
            <a:solidFill>
              <a:schemeClr val="accent1"/>
            </a:solidFill>
            <a:latin typeface="Arial"/>
            <a:cs typeface="Arial"/>
          </a:endParaRPr>
        </a:p>
        <a:p>
          <a:pPr algn="l" rtl="0">
            <a:defRPr sz="1000"/>
          </a:pPr>
          <a:r>
            <a:rPr lang="en-GB" sz="1600" b="1" i="0" u="none" strike="noStrike" baseline="0">
              <a:solidFill>
                <a:schemeClr val="accent1"/>
              </a:solidFill>
              <a:latin typeface="Arial"/>
              <a:cs typeface="Arial"/>
            </a:rPr>
            <a:t>Context</a:t>
          </a:r>
          <a:endParaRPr lang="en-GB" sz="1600" b="0" i="0" u="none" strike="noStrike" baseline="0">
            <a:solidFill>
              <a:schemeClr val="accent1"/>
            </a:solidFill>
            <a:latin typeface="Arial"/>
            <a:cs typeface="Arial"/>
          </a:endParaRPr>
        </a:p>
        <a:p>
          <a:pPr algn="l" rtl="0">
            <a:lnSpc>
              <a:spcPts val="1100"/>
            </a:lnSpc>
            <a:defRPr sz="1000"/>
          </a:pPr>
          <a:endParaRPr lang="en-GB" sz="1200" b="0" i="0" u="none" strike="noStrike" baseline="0">
            <a:solidFill>
              <a:srgbClr val="000000"/>
            </a:solidFill>
            <a:latin typeface="Arial"/>
            <a:cs typeface="Arial"/>
          </a:endParaRPr>
        </a:p>
        <a:p>
          <a:pPr>
            <a:spcAft>
              <a:spcPts val="0"/>
            </a:spcAft>
          </a:pPr>
          <a:r>
            <a:rPr lang="en-GB" sz="1200">
              <a:effectLst/>
              <a:latin typeface="Arial"/>
              <a:ea typeface="Calibri"/>
              <a:cs typeface="Times New Roman"/>
            </a:rPr>
            <a:t>There is a clear case for investing in services to support breastfeeding as part of a local child health strategy.  This is particularly important for mothers from low income groups, as it is known that they are less likely to breastfeed.  Breastfeeding protects the health of babies and mothers, and reduces the risk of illness (NICE, 2008).</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Breast milk is the best form of nutrition for infants, and exclusive breastfeeding is recommended for the first six months (26 weeks) of an infant’s life.  Thereafter, breastfeeding should continue for as long as the mother and baby wish, while gradually introducing the baby to a more varied diet.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In recent years, research has shown that infants who are not breastfed are more likely to have infections in the short-term such as gastroenteritis, respiratory and ear infections, and particularly infections requiring hospitalisation.  In the longer term, evidence suggests that infants who are not breastfed are more likely to become obese in later childhood, which means they are more likely to develop type 2 diabetes, and tend to have slightly higher levels of blood pressure and blood cholesterol in adulthood.  For mothers, breastfeeding is associated with a reduction in the risk of breast and ovarian cancers.  A recent study also suggests a positive association between breastfeeding and parenting capability, particularly among single and low-income mothers.</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Results from the UK Infant Feeding Survey 2010 showed that 83% of women in England breastfed their babies after birth, 78% after two days and 57% at six weeks.  The differences between the two sets of results is likely to be due to the fact that the Infant Feeding Survey is based on self-reported information from women who agreed to take part in the survey; and the fact that breastfeeding status is not captured for all infants in the statistics covered in this report</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National Institute for Health and Clinical Excellence (NICE), Improving the nutrition of pregnant and breastfeeding mothers and children in low-income households, London: NICE, 2008.</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Chen A et al, Breastfeeding and the Risk of Postneonatal Death in the United States. Pediatrics 2004;113;e435-e439</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World Health Organization, Global Strategy for Infant and Young Child Feeding, Geneva: World Health Organization, 2003.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Quigley MA et al, Breastfeeding and hospitalization for diarrheal and respiratory infection in the</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United Kingdom Millennium Cohort Study, Pediatrics, 2007; 119(4):e837–42.</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Chantry CJ et al, Full Breastfeeding Duration and Associated Decrease in Respiratory Tract Infection in US Children, Pediatrics 2006;117;425-432.</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Horta B et al, Evidence on the long-term effects of breastfeeding, Geneva: World Health Organization, 2007.</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Ip S et al, Breastfeeding and maternal and infant health outcomes in developed countries, Boston, Massachusetts: Agency for Healthcare Research and Quality, US Department of Health and Human Services, 2007.</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WCRF/AICR (2007) Food, nutrition, physical Activity and the prevention of cancer: a global perspective. Washington DC, AICR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Gutman L et al, Nurturing parenting capability – the early years, London: Institute of Education, Centre for Research on the Wider Benefits of Learning, 2009.</a:t>
          </a:r>
          <a:endParaRPr lang="en-GB" sz="1100">
            <a:effectLst/>
            <a:latin typeface="+mn-lt"/>
            <a:ea typeface="Calibri"/>
            <a:cs typeface="Times New Roman"/>
          </a:endParaRP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sz="1200"/>
        </a:p>
      </xdr:txBody>
    </xdr:sp>
    <xdr:clientData/>
  </xdr:twoCellAnchor>
  <xdr:twoCellAnchor editAs="oneCell">
    <xdr:from>
      <xdr:col>0</xdr:col>
      <xdr:colOff>6508750</xdr:colOff>
      <xdr:row>1</xdr:row>
      <xdr:rowOff>47625</xdr:rowOff>
    </xdr:from>
    <xdr:to>
      <xdr:col>1</xdr:col>
      <xdr:colOff>339724</xdr:colOff>
      <xdr:row>4</xdr:row>
      <xdr:rowOff>56039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0" y="238125"/>
          <a:ext cx="895349" cy="59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165099</xdr:colOff>
      <xdr:row>1</xdr:row>
      <xdr:rowOff>47623</xdr:rowOff>
    </xdr:from>
    <xdr:to>
      <xdr:col>1</xdr:col>
      <xdr:colOff>333375</xdr:colOff>
      <xdr:row>78</xdr:row>
      <xdr:rowOff>31750</xdr:rowOff>
    </xdr:to>
    <xdr:sp macro="" textlink="">
      <xdr:nvSpPr>
        <xdr:cNvPr id="7169" name="Text Box 1"/>
        <xdr:cNvSpPr txBox="1">
          <a:spLocks noChangeArrowheads="1"/>
        </xdr:cNvSpPr>
      </xdr:nvSpPr>
      <xdr:spPr bwMode="auto">
        <a:xfrm>
          <a:off x="165099" y="253998"/>
          <a:ext cx="7232651" cy="1468437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Summary of results</a:t>
          </a:r>
          <a:endParaRPr lang="en-GB" sz="14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The Q1 2013/14 onward collection of 12 week risk assessment, breastfeeding initiation and 6-8 week breastfeeding data was collected directly from maternity service providers and child health information system providers.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135 maternity providers should have submitted data for Q1 2015/16, with 128 maternity providers submitting data.  The level of maternity provider submissions at Q1 2015/16 was 95%.   </a:t>
          </a:r>
          <a:endParaRPr lang="en-GB" sz="1200">
            <a:effectLst/>
            <a:latin typeface="Arial" panose="020B0604020202020204" pitchFamily="34" charset="0"/>
            <a:ea typeface="Times New Roman"/>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As data submissions are above the validation limits we have sufficient data coverage to publish an England figure for Q1 2015/16.</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108 Child Health Information System (CHIS) Providers were identified for 6-8 week breastfeeding prevalence submissions for Q1 2015/16.  We received data returns covering 105 of these providers with an uptake rate of 97%.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As data submissions are above the validation limits* we have sufficient data coverage to publish an England figure for Q1 2015/16.</a:t>
          </a:r>
        </a:p>
        <a:p>
          <a:pPr>
            <a:lnSpc>
              <a:spcPct val="115000"/>
            </a:lnSpc>
            <a:spcAft>
              <a:spcPts val="1000"/>
            </a:spcAft>
          </a:pPr>
          <a:r>
            <a:rPr lang="en-GB" sz="1200" b="1">
              <a:solidFill>
                <a:srgbClr val="4F81BD"/>
              </a:solidFill>
              <a:effectLst/>
              <a:latin typeface="Arial" panose="020B0604020202020204" pitchFamily="34" charset="0"/>
              <a:ea typeface="Calibri"/>
              <a:cs typeface="Arial" panose="020B0604020202020204" pitchFamily="34" charset="0"/>
            </a:rPr>
            <a:t>Initiation of breastfeeding</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In England the Q1 2015/16 rate of breastfeeding initiation was 73.8%.  The annual percentage was 74.3% in 2014/15, 74.0% in 2013/14, 73.9% in 2012/13 and 2011/12 (74.0%) and was slightly higher than 2010/11 (73.7%), 2009/10 (72.7%) and 2008/09 (71.7%) (Table 1).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In England amongst the 162 CCGs that passed validation in Q1, breastfeeding initiation ranged from 46.3% in NHS Knowsley CCG to 92.8% in NHS Richmond CCG (Table 5).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In England amongst the 114 Trusts that passed validation**, breastfeeding initiation ranged from 48.9% Wrightington, Wigan and Leigh NHS Foundation Trust to 91.8% Homerton University Hospital NHS Foundation Trust (Table 4).  </a:t>
          </a:r>
          <a:r>
            <a:rPr lang="en-GB" sz="1200">
              <a:solidFill>
                <a:srgbClr val="FF0000"/>
              </a:solidFill>
              <a:effectLst/>
              <a:latin typeface="Arial" panose="020B0604020202020204" pitchFamily="34" charset="0"/>
              <a:ea typeface="Calibri"/>
              <a:cs typeface="Arial" panose="020B0604020202020204" pitchFamily="34" charset="0"/>
            </a:rPr>
            <a:t>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rgbClr val="4F81BD"/>
              </a:solidFill>
              <a:effectLst/>
              <a:latin typeface="Arial" panose="020B0604020202020204" pitchFamily="34" charset="0"/>
              <a:ea typeface="Calibri"/>
              <a:cs typeface="Arial" panose="020B0604020202020204" pitchFamily="34" charset="0"/>
            </a:rPr>
            <a:t>Prevalence of breastfeeding at 6-8 weeks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The 6-8 week breastfeeding prevalence figures are based on the number of infants recorded by CCGs as totally or partially breastfeeding, as a percentage of all infants due a 6-8 week check.</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When making comparisons over time, it is best to limit this to those quarters with high and consistent levels of coverage.  There is evidence that the significant improvements in data coverage that were achieved in the early quarters of data collection affected the comparability of the prevalence estimates over time.  This is because improvements in coverage have resulted in the inclusion in the statistics of a disproportionately higher number of women who are not breastfeeding.</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In England the breastfeeding prevalence rate at 6-8 weeks for Q1 2015/16 was 45.2%, in 2014/15 prevalence at 6-8 weeks was 43.8%, in 2013/14 prevalence at 6-8 weeks was 45.8%, in 2012/13 prevalence at 6-8 weeks was 47.2% and in 2011/12 47.2% of infants due a 6-8 week check were being breastfed at 6-8 weeks (Table 2).</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In Q1 2015/16 107 CCGs failed to pass validation checks***.  39 failed as the number of eligible children submitted failed to meet the -10% + 20% number of expected children.</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An additional 85 CCGs failed due to more than 5% of their eligible children having no breastfeeding status recorded.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Four CCGs failed due to the breastfeeding prevalence rate at 6-8 weeks being higher than that of the breastfeeding initiation rate (02P NHS Barnsley CCG, 04F NHS Milton Keynes CCG, 03G NHS Leeds South and East CCG and NHS Hounslow CCG).   </a:t>
          </a:r>
          <a:r>
            <a:rPr lang="en-GB" sz="1200">
              <a:solidFill>
                <a:srgbClr val="FF0000"/>
              </a:solidFill>
              <a:effectLst/>
              <a:latin typeface="Arial" panose="020B0604020202020204" pitchFamily="34" charset="0"/>
              <a:ea typeface="Calibri"/>
              <a:cs typeface="Arial" panose="020B0604020202020204" pitchFamily="34" charset="0"/>
            </a:rPr>
            <a:t>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Amongst the 102 CCGs that passed validation**, breastfeeding prevalence as a percentage of infants due a 6-8 week check ranged from 20.7% NHS Knowsley CCG to 82.5% NHS City &amp; Hackney CCG (Table 6).   </a:t>
          </a: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The coverage target for 2013/14 onwards has been reduced to 85% for England level figures only.  Feedback was sought from the user perspective on lowering the threshold for the England figure.  The change in quality standard for the validation check does not apply at the lower levels of geography.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Note that the maternities validation flag for RN3 Great Western Hospitals NHS Foundation Trust, RD1 Royal United Hospitals Bath NHS Foundation Trust, RAL Royal Free London NHS Foundation Trust, R1K London North West Healthcare NHS Trust and RDU Frimley Health NHS Foundation Trust were removed owing to the merging or transferring of maternity services therefore there was no valid historic comparison data to validate against.</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Note that one CCG did not have data submitted against and was excluded from the passed validation counts (08V NHS Tower Hamlets CCG).  The values submitted for one CCG were suppressed owing to incorrect data being submitted by the Provider (03H NHS NORTH EAST LINCOLNSHIRE CCG).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Please see Data Quality notes for trust specific explanations.</a:t>
          </a:r>
          <a:endParaRPr lang="en-GB" sz="1200">
            <a:effectLst/>
            <a:latin typeface="Arial" panose="020B0604020202020204" pitchFamily="34" charset="0"/>
            <a:ea typeface="Calibri"/>
            <a:cs typeface="Arial" panose="020B0604020202020204" pitchFamily="34" charset="0"/>
          </a:endParaRPr>
        </a:p>
        <a:p>
          <a:pPr algn="l" rtl="0">
            <a:defRPr sz="1000"/>
          </a:pPr>
          <a:endParaRPr lang="en-GB" sz="1200" b="1" i="0" u="none" strike="noStrike" baseline="0">
            <a:solidFill>
              <a:schemeClr val="accent1"/>
            </a:solidFill>
            <a:latin typeface="Arial" panose="020B0604020202020204" pitchFamily="34" charset="0"/>
            <a:cs typeface="Arial" panose="020B0604020202020204" pitchFamily="34" charset="0"/>
          </a:endParaRPr>
        </a:p>
      </xdr:txBody>
    </xdr:sp>
    <xdr:clientData/>
  </xdr:twoCellAnchor>
  <xdr:twoCellAnchor editAs="oneCell">
    <xdr:from>
      <xdr:col>0</xdr:col>
      <xdr:colOff>5940425</xdr:colOff>
      <xdr:row>0</xdr:row>
      <xdr:rowOff>9525</xdr:rowOff>
    </xdr:from>
    <xdr:to>
      <xdr:col>0</xdr:col>
      <xdr:colOff>6845299</xdr:colOff>
      <xdr:row>3</xdr:row>
      <xdr:rowOff>8414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0425" y="9525"/>
          <a:ext cx="904874"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895349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662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371475</xdr:colOff>
      <xdr:row>0</xdr:row>
      <xdr:rowOff>104775</xdr:rowOff>
    </xdr:from>
    <xdr:to>
      <xdr:col>12</xdr:col>
      <xdr:colOff>409574</xdr:colOff>
      <xdr:row>3</xdr:row>
      <xdr:rowOff>141764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1047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1704975</xdr:colOff>
      <xdr:row>1</xdr:row>
      <xdr:rowOff>9525</xdr:rowOff>
    </xdr:from>
    <xdr:to>
      <xdr:col>9</xdr:col>
      <xdr:colOff>66674</xdr:colOff>
      <xdr:row>4</xdr:row>
      <xdr:rowOff>46514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0" y="23812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198903</xdr:colOff>
      <xdr:row>4</xdr:row>
      <xdr:rowOff>103664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22860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VSMR\Maps\201112%20Q2%20BFI%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logue.ic.nhs.uk/publications/hospital/maternity/nhs-mater-eng-2012-13/nhs-mate-eng-2012-13-pla-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HS%20CB\DFDC\03_Work%20Streams\07_Public%20Health\Flow%201%20-%20COVER\AT%20extract%20files\Child%20Immunisation%20Extract_Q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dougla6\AppData\Local\Microsoft\Windows\Temporary%20Internet%20Files\Content.Outlook\YU67V775\Breastfeeding_Q3_24.02.14%200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refreshError="1"/>
      <sheetData sheetId="1" refreshError="1"/>
      <sheetData sheetId="2" refreshError="1"/>
      <sheetData sheetId="3">
        <row r="1">
          <cell r="R1">
            <v>1</v>
          </cell>
        </row>
        <row r="2">
          <cell r="Q2" t="str">
            <v>Qtr Actual % initiated BF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A1011"/>
      <sheetName val="TC1011"/>
      <sheetName val="TD1011"/>
      <sheetName val="TE1011"/>
      <sheetName val="TF1011"/>
      <sheetName val="TG1011"/>
      <sheetName val="TA1213"/>
      <sheetName val="TB1213"/>
      <sheetName val="TC1213"/>
      <sheetName val="TD1213"/>
      <sheetName val="TE1213"/>
      <sheetName val="TF1213"/>
      <sheetName val="TG1213"/>
      <sheetName val="TH1011"/>
      <sheetName val="TH1213"/>
      <sheetName val="TB1011"/>
      <sheetName val="MPDP Flat file (12-13)"/>
      <sheetName val="MPDP Flat file (11-12)"/>
      <sheetName val="Sheet1"/>
      <sheetName val="Reference"/>
      <sheetName val="TA0910"/>
      <sheetName val="TB0910"/>
      <sheetName val="TC0910"/>
      <sheetName val="TD0910"/>
      <sheetName val="TE0910"/>
      <sheetName val="TF0910"/>
      <sheetName val="TG0910"/>
      <sheetName val="TH0910"/>
      <sheetName val="TA0809"/>
      <sheetName val="TB0809"/>
      <sheetName val="TC0809"/>
      <sheetName val="TD0809"/>
      <sheetName val="TE0809"/>
      <sheetName val="TF0809"/>
      <sheetName val="TG0809"/>
      <sheetName val="TH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H1" t="str">
            <v>ENGLAND</v>
          </cell>
        </row>
        <row r="3">
          <cell r="H3" t="str">
            <v>EAST MIDLANDS STRATEGIC HEALTH AUTHORITY</v>
          </cell>
        </row>
        <row r="4">
          <cell r="H4" t="str">
            <v>EAST OF ENGLAND STRATEGIC HEALTH AUTHORITY</v>
          </cell>
        </row>
        <row r="5">
          <cell r="H5" t="str">
            <v>LONDON STRATEGIC HEALTH AUTHORITY</v>
          </cell>
        </row>
        <row r="6">
          <cell r="H6" t="str">
            <v>NORTH EAST STRATEGIC HEALTH AUTHORITY</v>
          </cell>
        </row>
        <row r="7">
          <cell r="H7" t="str">
            <v>NORTH WEST STRATEGIC HEALTH AUTHORITY</v>
          </cell>
        </row>
        <row r="8">
          <cell r="H8" t="str">
            <v>SOUTH CENTRAL STRATEGIC HEALTH AUTHORITY</v>
          </cell>
        </row>
        <row r="9">
          <cell r="H9" t="str">
            <v>SOUTH EAST COAST STRATEGIC HEALTH AUTHORITY</v>
          </cell>
        </row>
        <row r="10">
          <cell r="H10" t="str">
            <v>SOUTH WEST STRATEGIC HEALTH AUTHORITY</v>
          </cell>
        </row>
        <row r="11">
          <cell r="H11" t="str">
            <v>WEST MIDLANDS STRATEGIC HEALTH AUTHORITY</v>
          </cell>
        </row>
        <row r="12">
          <cell r="H12" t="str">
            <v>YORKSHIRE AND THE HUMBER STRATEGIC HEALTH AUTHORITY</v>
          </cell>
        </row>
        <row r="14">
          <cell r="H14" t="str">
            <v>Airedale NHS Foundation Trust</v>
          </cell>
        </row>
        <row r="15">
          <cell r="H15" t="str">
            <v>Ashford and St Peter's Hospitals NHS Foundation Trust</v>
          </cell>
        </row>
        <row r="16">
          <cell r="H16" t="str">
            <v>Barking, Havering and Redbridge University Hospitals NHS Trust</v>
          </cell>
        </row>
        <row r="17">
          <cell r="H17" t="str">
            <v>Barnet and Chase Farm Hospitals NHS Trust</v>
          </cell>
        </row>
        <row r="18">
          <cell r="H18" t="str">
            <v>Barnsley Hospital NHS Foundation Trust</v>
          </cell>
        </row>
        <row r="19">
          <cell r="H19" t="str">
            <v>Barts Health NHS Trust</v>
          </cell>
        </row>
        <row r="20">
          <cell r="H20" t="str">
            <v>Basildon and Thurrock University Hospitals NHS Foundation Trust</v>
          </cell>
        </row>
        <row r="21">
          <cell r="H21" t="str">
            <v>Bedford Hospital NHS Trust</v>
          </cell>
        </row>
        <row r="22">
          <cell r="H22" t="str">
            <v>Birmingham Women's NHS Foundation Trust</v>
          </cell>
        </row>
        <row r="23">
          <cell r="H23" t="str">
            <v>Blackpool Teaching Hospitals NHS Foundation Trust</v>
          </cell>
        </row>
        <row r="24">
          <cell r="H24" t="str">
            <v>Bolton NHS Foundation Trust</v>
          </cell>
        </row>
        <row r="25">
          <cell r="H25" t="str">
            <v>Bradford Teaching Hospitals NHS Foundation Trust</v>
          </cell>
        </row>
        <row r="26">
          <cell r="H26" t="str">
            <v>Brighton and Sussex University Hospitals NHS Trust</v>
          </cell>
        </row>
        <row r="27">
          <cell r="H27" t="str">
            <v>Buckinghamshire Healthcare NHS Trust</v>
          </cell>
        </row>
        <row r="28">
          <cell r="H28" t="str">
            <v>Burton Hospitals NHS Foundation Trust</v>
          </cell>
        </row>
        <row r="29">
          <cell r="H29" t="str">
            <v>Calderdale and Huddersfield NHS Foundation Trust</v>
          </cell>
        </row>
        <row r="30">
          <cell r="H30" t="str">
            <v>Cambridge University Hospitals NHS Foundation Trust</v>
          </cell>
        </row>
        <row r="31">
          <cell r="H31" t="str">
            <v>Central Manchester University Hospitals NHS Foundation Trust</v>
          </cell>
        </row>
        <row r="32">
          <cell r="H32" t="str">
            <v>Chelsea and Westminster Hospital NHS Foundation Trust</v>
          </cell>
        </row>
        <row r="33">
          <cell r="H33" t="str">
            <v>Chesterfield Royal Hospital NHS Foundation Trust</v>
          </cell>
        </row>
        <row r="34">
          <cell r="H34" t="str">
            <v>City Hospitals Sunderland NHS Foundation Trust</v>
          </cell>
        </row>
        <row r="35">
          <cell r="H35" t="str">
            <v>Colchester Hospital University NHS Foundation Trust</v>
          </cell>
        </row>
        <row r="36">
          <cell r="H36" t="str">
            <v>Countess of Chester Hospital NHS Foundation Trust</v>
          </cell>
        </row>
        <row r="37">
          <cell r="H37" t="str">
            <v>County Durham and Darlington NHS Foundation Trust</v>
          </cell>
        </row>
        <row r="38">
          <cell r="H38" t="str">
            <v>Croydon Health Services NHS Trust</v>
          </cell>
        </row>
        <row r="39">
          <cell r="H39" t="str">
            <v>Dartford and Gravesham NHS Trust</v>
          </cell>
        </row>
        <row r="40">
          <cell r="H40" t="str">
            <v>Derby Hospitals NHS Foundation Trust</v>
          </cell>
        </row>
        <row r="41">
          <cell r="H41" t="str">
            <v>Doncaster and Bassetlaw Hospitals NHS Foundation Trust</v>
          </cell>
        </row>
        <row r="42">
          <cell r="H42" t="str">
            <v>Dorset County Hospital NHS Foundation Trust</v>
          </cell>
        </row>
        <row r="43">
          <cell r="H43" t="str">
            <v>Ealing Hospital NHS Trust</v>
          </cell>
        </row>
        <row r="44">
          <cell r="H44" t="str">
            <v>East and North Hertfordshire NHS Trust</v>
          </cell>
        </row>
        <row r="45">
          <cell r="H45" t="str">
            <v>East Cheshire NHS Trust</v>
          </cell>
        </row>
        <row r="46">
          <cell r="H46" t="str">
            <v>East Kent Hospitals University NHS Foundation Trust</v>
          </cell>
        </row>
        <row r="47">
          <cell r="H47" t="str">
            <v>East Lancashire Hospitals NHS Trust</v>
          </cell>
        </row>
        <row r="48">
          <cell r="H48" t="str">
            <v>East Sussex Healthcare NHS Trust</v>
          </cell>
        </row>
        <row r="49">
          <cell r="H49" t="str">
            <v>Epsom and St Helier University Hospitals NHS Trust</v>
          </cell>
        </row>
        <row r="50">
          <cell r="H50" t="str">
            <v>Frimley Park Hospital NHS Foundation Trust</v>
          </cell>
        </row>
        <row r="51">
          <cell r="H51" t="str">
            <v>Gateshead Health NHS Foundation Trust</v>
          </cell>
        </row>
        <row r="52">
          <cell r="H52" t="str">
            <v>George Eliot Hospital NHS Trust</v>
          </cell>
        </row>
        <row r="53">
          <cell r="H53" t="str">
            <v>Gloucestershire Hospitals NHS Foundation Trust</v>
          </cell>
        </row>
        <row r="54">
          <cell r="H54" t="str">
            <v>Great Western Hospitals NHS Foundation Trust</v>
          </cell>
        </row>
        <row r="55">
          <cell r="H55" t="str">
            <v>Guy's and St Thomas' NHS Foundation Trust</v>
          </cell>
        </row>
        <row r="56">
          <cell r="H56" t="str">
            <v>Hampshire Hospitals NHS Foundation Trust</v>
          </cell>
        </row>
        <row r="57">
          <cell r="H57" t="str">
            <v>Harrogate and District NHS Foundation Trust</v>
          </cell>
        </row>
        <row r="58">
          <cell r="H58" t="str">
            <v>Heart of England NHS Foundation Trust</v>
          </cell>
        </row>
        <row r="59">
          <cell r="H59" t="str">
            <v>Heatherwood and Wexham Park Hospitals NHS Foundation Trust</v>
          </cell>
        </row>
        <row r="60">
          <cell r="H60" t="str">
            <v>Hinchingbrooke Health Care NHS Trust</v>
          </cell>
        </row>
        <row r="61">
          <cell r="H61" t="str">
            <v>Homerton University Hospital NHS Foundation Trust</v>
          </cell>
        </row>
        <row r="62">
          <cell r="H62" t="str">
            <v>Hull and East Yorkshire Hospitals NHS Trust</v>
          </cell>
        </row>
        <row r="63">
          <cell r="H63" t="str">
            <v>Imperial College Healthcare NHS Trust</v>
          </cell>
        </row>
        <row r="64">
          <cell r="H64" t="str">
            <v>Ipswich Hospital NHS Trust</v>
          </cell>
        </row>
        <row r="65">
          <cell r="H65" t="str">
            <v>Isle of Wight NHS Trust</v>
          </cell>
        </row>
        <row r="66">
          <cell r="H66" t="str">
            <v>James Paget University Hospitals NHS Foundation Trust</v>
          </cell>
        </row>
        <row r="67">
          <cell r="H67" t="str">
            <v>Kettering General Hospital NHS Foundation Trust</v>
          </cell>
        </row>
        <row r="68">
          <cell r="H68" t="str">
            <v>King's College Hospital NHS Foundation Trust</v>
          </cell>
        </row>
        <row r="69">
          <cell r="H69" t="str">
            <v>Kingston Hospital NHS Trust</v>
          </cell>
        </row>
        <row r="70">
          <cell r="H70" t="str">
            <v>Lancashire Teaching Hospitals NHS Foundation Trust</v>
          </cell>
        </row>
        <row r="71">
          <cell r="H71" t="str">
            <v>Leeds Teaching Hospitals NHS Trust</v>
          </cell>
        </row>
        <row r="72">
          <cell r="H72" t="str">
            <v>Lewisham Healthcare NHS Trust</v>
          </cell>
        </row>
        <row r="73">
          <cell r="H73" t="str">
            <v>Liverpool Women's NHS Foundation Trust</v>
          </cell>
        </row>
        <row r="74">
          <cell r="H74" t="str">
            <v>Luton and Dunstable Hospital NHS Foundation Trust</v>
          </cell>
        </row>
        <row r="75">
          <cell r="H75" t="str">
            <v>Maidstone and Tunbridge Wells NHS Trust</v>
          </cell>
        </row>
        <row r="76">
          <cell r="H76" t="str">
            <v>Medway NHS Foundation Trust</v>
          </cell>
        </row>
        <row r="77">
          <cell r="H77" t="str">
            <v>Mid Cheshire Hospitals NHS Foundation Trust</v>
          </cell>
        </row>
        <row r="78">
          <cell r="H78" t="str">
            <v>Mid Essex Hospital Services NHS Trust</v>
          </cell>
        </row>
        <row r="79">
          <cell r="H79" t="str">
            <v>Mid Staffordshire NHS Foundation Trust</v>
          </cell>
        </row>
        <row r="80">
          <cell r="H80" t="str">
            <v>Mid Yorkshire Hospitals NHS Trust</v>
          </cell>
        </row>
        <row r="81">
          <cell r="H81" t="str">
            <v>Milton Keynes Hospital NHS Foundation Trust</v>
          </cell>
        </row>
        <row r="82">
          <cell r="H82" t="str">
            <v>Norfolk and Norwich University Hospitals NHS Foundation Trust</v>
          </cell>
        </row>
        <row r="83">
          <cell r="H83" t="str">
            <v>North Bristol NHS Trust</v>
          </cell>
        </row>
        <row r="84">
          <cell r="H84" t="str">
            <v>North Cumbria University Hospitals NHS Trust</v>
          </cell>
        </row>
        <row r="85">
          <cell r="H85" t="str">
            <v>North Middlesex University Hospital NHS Trust</v>
          </cell>
        </row>
        <row r="86">
          <cell r="H86" t="str">
            <v>North Tees and Hartlepool NHS Foundation Trust</v>
          </cell>
        </row>
        <row r="87">
          <cell r="H87" t="str">
            <v>North West London Hospitals NHS Trust</v>
          </cell>
        </row>
        <row r="88">
          <cell r="H88" t="str">
            <v>Northampton General Hospital NHS Trust</v>
          </cell>
        </row>
        <row r="89">
          <cell r="H89" t="str">
            <v>Northern Devon Healthcare NHS Trust</v>
          </cell>
        </row>
        <row r="90">
          <cell r="H90" t="str">
            <v>Northern Lincolnshire and Goole Hospitals NHS Foundation Trust</v>
          </cell>
        </row>
        <row r="91">
          <cell r="H91" t="str">
            <v>Northumbria Healthcare NHS Foundation Trust</v>
          </cell>
        </row>
        <row r="92">
          <cell r="H92" t="str">
            <v>Nottingham University Hospitals NHS Trust</v>
          </cell>
        </row>
        <row r="93">
          <cell r="H93" t="str">
            <v>Oxford University Hospitals NHS Trust</v>
          </cell>
        </row>
        <row r="94">
          <cell r="H94" t="str">
            <v>Pennine Acute Hospitals NHS Trust</v>
          </cell>
        </row>
        <row r="95">
          <cell r="H95" t="str">
            <v>Peterborough and Stamford Hospitals NHS Foundation Trust</v>
          </cell>
        </row>
        <row r="96">
          <cell r="H96" t="str">
            <v>Plymouth Hospitals NHS Trust</v>
          </cell>
        </row>
        <row r="97">
          <cell r="H97" t="str">
            <v>Poole Hospital NHS Foundation Trust</v>
          </cell>
        </row>
        <row r="98">
          <cell r="H98" t="str">
            <v>Portsmouth Hospitals NHS Trust</v>
          </cell>
        </row>
        <row r="99">
          <cell r="H99" t="str">
            <v>Royal Berkshire NHS Foundation Trust</v>
          </cell>
        </row>
        <row r="100">
          <cell r="H100" t="str">
            <v>Royal Cornwall Hospitals NHS Trust</v>
          </cell>
        </row>
        <row r="101">
          <cell r="H101" t="str">
            <v>Royal Devon and Exeter NHS Foundation Trust</v>
          </cell>
        </row>
        <row r="102">
          <cell r="H102" t="str">
            <v>Royal Free London NHS Foundation Trust</v>
          </cell>
        </row>
        <row r="103">
          <cell r="H103" t="str">
            <v>Royal Surrey County Hospital NHS Foundation Trust</v>
          </cell>
        </row>
        <row r="104">
          <cell r="H104" t="str">
            <v>Salisbury NHS Foundation Trust</v>
          </cell>
        </row>
        <row r="105">
          <cell r="H105" t="str">
            <v>Sandwell and West Birmingham Hospitals NHS Trust</v>
          </cell>
        </row>
        <row r="106">
          <cell r="H106" t="str">
            <v>Sheffield Teaching Hospitals NHS Foundation Trust</v>
          </cell>
        </row>
        <row r="107">
          <cell r="H107" t="str">
            <v>Sherwood Forest Hospitals NHS Foundation Trust</v>
          </cell>
        </row>
        <row r="108">
          <cell r="H108" t="str">
            <v>Shrewsbury and Telford Hospital NHS Trust</v>
          </cell>
        </row>
        <row r="109">
          <cell r="H109" t="str">
            <v>South Devon Healthcare NHS Foundation Trust</v>
          </cell>
        </row>
        <row r="110">
          <cell r="H110" t="str">
            <v>South London Healthcare NHS Trust</v>
          </cell>
        </row>
        <row r="111">
          <cell r="H111" t="str">
            <v>South Tees Hospitals NHS Foundation Trust</v>
          </cell>
        </row>
        <row r="112">
          <cell r="H112" t="str">
            <v>South Tyneside NHS Foundation Trust</v>
          </cell>
        </row>
        <row r="113">
          <cell r="H113" t="str">
            <v>South Warwickshire NHS Foundation Trust</v>
          </cell>
        </row>
        <row r="114">
          <cell r="H114" t="str">
            <v>Southend University Hospital NHS Foundation Trust</v>
          </cell>
        </row>
        <row r="115">
          <cell r="H115" t="str">
            <v>Southport and Ormskirk Hospital NHS Trust</v>
          </cell>
        </row>
        <row r="116">
          <cell r="H116" t="str">
            <v>St George's Healthcare NHS Trust</v>
          </cell>
        </row>
        <row r="117">
          <cell r="H117" t="str">
            <v>St Helens and Knowsley Hospitals NHS Trust</v>
          </cell>
        </row>
        <row r="118">
          <cell r="H118" t="str">
            <v>Stockport NHS Foundation Trust</v>
          </cell>
        </row>
        <row r="119">
          <cell r="H119" t="str">
            <v>Surrey and Sussex Healthcare NHS Trust</v>
          </cell>
        </row>
        <row r="120">
          <cell r="H120" t="str">
            <v>Tameside Hospital NHS Foundation Trust</v>
          </cell>
        </row>
        <row r="121">
          <cell r="H121" t="str">
            <v>Taunton and Somerset NHS Foundation Trust</v>
          </cell>
        </row>
        <row r="122">
          <cell r="H122" t="str">
            <v>The Dudley Group NHS Foundation Trust</v>
          </cell>
        </row>
        <row r="123">
          <cell r="H123" t="str">
            <v>The Hillingdon Hospitals NHS Foundation Trust</v>
          </cell>
        </row>
        <row r="124">
          <cell r="H124" t="str">
            <v>The Newcastle Upon Tyne Hospitals NHS Foundation Trust</v>
          </cell>
        </row>
        <row r="125">
          <cell r="H125" t="str">
            <v>The Princess Alexandra Hospital NHS Trust</v>
          </cell>
        </row>
        <row r="126">
          <cell r="H126" t="str">
            <v>The Queen Elizabeth Hospital, King's Lynn, NHS Foundation Trust</v>
          </cell>
        </row>
        <row r="127">
          <cell r="H127" t="str">
            <v>The Rotherham NHS Foundation Trust</v>
          </cell>
        </row>
        <row r="128">
          <cell r="H128" t="str">
            <v>The Royal Bournemouth and Christchurch Hospitals NHS Foundation Trust</v>
          </cell>
        </row>
        <row r="129">
          <cell r="H129" t="str">
            <v>The Royal Wolverhampton NHS Trust</v>
          </cell>
        </row>
        <row r="130">
          <cell r="H130" t="str">
            <v>The Whittington Hospital NHS Trust</v>
          </cell>
        </row>
        <row r="131">
          <cell r="H131" t="str">
            <v>United Lincolnshire Hospitals NHS Trust</v>
          </cell>
        </row>
        <row r="132">
          <cell r="H132" t="str">
            <v>University College London Hospitals NHS Foundation Trust</v>
          </cell>
        </row>
        <row r="133">
          <cell r="H133" t="str">
            <v>University Hospital of North Staffordshire NHS Trust</v>
          </cell>
        </row>
        <row r="134">
          <cell r="H134" t="str">
            <v>University Hospital of South Manchester NHS Foundation Trust</v>
          </cell>
        </row>
        <row r="135">
          <cell r="H135" t="str">
            <v>University Hospital Southampton NHS Foundation Trust</v>
          </cell>
        </row>
        <row r="136">
          <cell r="H136" t="str">
            <v>University Hospitals Bristol NHS Foundation Trust</v>
          </cell>
        </row>
        <row r="137">
          <cell r="H137" t="str">
            <v>University Hospitals Coventry and Warwickshire NHS Trust</v>
          </cell>
        </row>
        <row r="138">
          <cell r="H138" t="str">
            <v>University Hospitals of Leicester NHS Trust</v>
          </cell>
        </row>
        <row r="139">
          <cell r="H139" t="str">
            <v>University Hospitals of Morecambe Bay NHS Foundation Trust</v>
          </cell>
        </row>
        <row r="140">
          <cell r="H140" t="str">
            <v>Walsall Healthcare NHS Trust</v>
          </cell>
        </row>
        <row r="141">
          <cell r="H141" t="str">
            <v>Warrington and Halton Hospitals NHS Foundation Trust</v>
          </cell>
        </row>
        <row r="142">
          <cell r="H142" t="str">
            <v>West Hertfordshire Hospitals NHS Trust</v>
          </cell>
        </row>
        <row r="143">
          <cell r="H143" t="str">
            <v>West Middlesex University Hospital NHS Trust</v>
          </cell>
        </row>
        <row r="144">
          <cell r="H144" t="str">
            <v>West Suffolk NHS Foundation Trust</v>
          </cell>
        </row>
        <row r="145">
          <cell r="H145" t="str">
            <v>Western Sussex Hospitals NHS Trust</v>
          </cell>
        </row>
        <row r="146">
          <cell r="H146" t="str">
            <v>Weston Area Health NHS Trust</v>
          </cell>
        </row>
        <row r="147">
          <cell r="H147" t="str">
            <v>Wirral University Teaching Hospital NHS Foundation Trust</v>
          </cell>
        </row>
        <row r="148">
          <cell r="H148" t="str">
            <v>Worcestershire Acute Hospitals NHS Trust</v>
          </cell>
        </row>
        <row r="149">
          <cell r="H149" t="str">
            <v>Wrightington, Wigan and Leigh NHS Foundation Trust</v>
          </cell>
        </row>
        <row r="150">
          <cell r="H150" t="str">
            <v>Wye Valley NHS Trust</v>
          </cell>
        </row>
        <row r="151">
          <cell r="H151" t="str">
            <v>Yeovil District Hospital NHS Foundation Trust</v>
          </cell>
        </row>
        <row r="152">
          <cell r="H152" t="str">
            <v>York Teaching Hospital NHS Foundation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S56:AE62"/>
  <sheetViews>
    <sheetView showGridLines="0" tabSelected="1" zoomScale="90" zoomScaleNormal="90" workbookViewId="0">
      <selection activeCell="T46" sqref="T46"/>
    </sheetView>
  </sheetViews>
  <sheetFormatPr defaultRowHeight="12.75" x14ac:dyDescent="0.2"/>
  <cols>
    <col min="19" max="31" width="9.140625" style="124"/>
  </cols>
  <sheetData>
    <row r="56" s="124" customFormat="1" x14ac:dyDescent="0.2"/>
    <row r="57" s="124" customFormat="1" x14ac:dyDescent="0.2"/>
    <row r="58" s="124" customFormat="1" x14ac:dyDescent="0.2"/>
    <row r="59" s="124" customFormat="1" x14ac:dyDescent="0.2"/>
    <row r="60" s="124" customFormat="1" x14ac:dyDescent="0.2"/>
    <row r="61" s="124" customFormat="1" x14ac:dyDescent="0.2"/>
    <row r="62" s="124" customFormat="1" x14ac:dyDescent="0.2"/>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212"/>
  <sheetViews>
    <sheetView workbookViewId="0"/>
  </sheetViews>
  <sheetFormatPr defaultRowHeight="15" x14ac:dyDescent="0.25"/>
  <cols>
    <col min="1" max="9" width="9.140625" style="103"/>
    <col min="10" max="11" width="10.7109375" style="103" customWidth="1"/>
    <col min="12" max="21" width="9.140625" style="103"/>
    <col min="22" max="23" width="10.7109375" style="103" customWidth="1"/>
    <col min="24" max="16384" width="9.140625" style="103"/>
  </cols>
  <sheetData>
    <row r="1" spans="1:23" ht="77.25" x14ac:dyDescent="0.25">
      <c r="A1" s="103" t="s">
        <v>296</v>
      </c>
      <c r="B1" s="103" t="s">
        <v>297</v>
      </c>
      <c r="C1" s="103" t="s">
        <v>69</v>
      </c>
      <c r="D1" s="103" t="s">
        <v>440</v>
      </c>
      <c r="E1" s="103" t="s">
        <v>69</v>
      </c>
      <c r="F1" s="103" t="s">
        <v>1125</v>
      </c>
      <c r="G1" s="104" t="s">
        <v>298</v>
      </c>
      <c r="H1" s="104" t="s">
        <v>299</v>
      </c>
      <c r="I1" s="104" t="s">
        <v>300</v>
      </c>
      <c r="J1" s="104" t="s">
        <v>301</v>
      </c>
      <c r="K1" s="104" t="s">
        <v>302</v>
      </c>
      <c r="M1" s="103" t="s">
        <v>296</v>
      </c>
      <c r="N1" s="103" t="s">
        <v>297</v>
      </c>
      <c r="O1" s="103" t="s">
        <v>69</v>
      </c>
      <c r="P1" s="103" t="s">
        <v>440</v>
      </c>
      <c r="Q1" s="103" t="s">
        <v>69</v>
      </c>
      <c r="R1" s="103" t="s">
        <v>1125</v>
      </c>
      <c r="S1" s="104" t="s">
        <v>298</v>
      </c>
      <c r="T1" s="104" t="s">
        <v>299</v>
      </c>
      <c r="U1" s="104" t="s">
        <v>300</v>
      </c>
      <c r="V1" s="104" t="s">
        <v>301</v>
      </c>
      <c r="W1" s="104" t="s">
        <v>302</v>
      </c>
    </row>
    <row r="2" spans="1:23" x14ac:dyDescent="0.25">
      <c r="A2" s="103" t="s">
        <v>303</v>
      </c>
      <c r="B2" s="103" t="s">
        <v>304</v>
      </c>
      <c r="C2" s="103" t="s">
        <v>545</v>
      </c>
      <c r="D2" s="103" t="s">
        <v>546</v>
      </c>
      <c r="E2" s="103" t="s">
        <v>560</v>
      </c>
      <c r="F2" s="103" t="s">
        <v>1126</v>
      </c>
      <c r="G2" s="105">
        <v>0.52577319587628868</v>
      </c>
      <c r="H2" s="105">
        <v>0.46597938144329898</v>
      </c>
      <c r="I2" s="27">
        <v>8.2474226804123713E-3</v>
      </c>
      <c r="J2" s="27">
        <v>-3.5785288270377746E-2</v>
      </c>
      <c r="K2" s="27">
        <v>-0.12296564195298376</v>
      </c>
      <c r="M2" s="103" t="s">
        <v>303</v>
      </c>
      <c r="N2" s="103" t="s">
        <v>304</v>
      </c>
      <c r="O2" s="103" t="s">
        <v>634</v>
      </c>
      <c r="P2" s="103" t="s">
        <v>635</v>
      </c>
      <c r="Q2" s="103" t="s">
        <v>658</v>
      </c>
      <c r="R2" s="103" t="s">
        <v>1127</v>
      </c>
      <c r="S2" s="105">
        <v>0.56955810147299513</v>
      </c>
      <c r="T2" s="105">
        <v>0.43044189852700493</v>
      </c>
      <c r="U2" s="27">
        <v>0</v>
      </c>
      <c r="V2" s="27">
        <v>-6.4318529862174567E-2</v>
      </c>
      <c r="W2" s="27">
        <v>-0.17208672086720866</v>
      </c>
    </row>
    <row r="3" spans="1:23" x14ac:dyDescent="0.25">
      <c r="A3" s="103" t="s">
        <v>303</v>
      </c>
      <c r="B3" s="103" t="s">
        <v>304</v>
      </c>
      <c r="C3" s="103" t="s">
        <v>464</v>
      </c>
      <c r="D3" s="103" t="s">
        <v>1128</v>
      </c>
      <c r="E3" s="103" t="s">
        <v>476</v>
      </c>
      <c r="F3" s="103" t="s">
        <v>319</v>
      </c>
      <c r="G3" s="105">
        <v>0.53340635268346115</v>
      </c>
      <c r="H3" s="105">
        <v>0.45345016429353779</v>
      </c>
      <c r="I3" s="27">
        <v>1.3143483023001095E-2</v>
      </c>
      <c r="J3" s="27">
        <v>6.6588785046729049E-2</v>
      </c>
      <c r="K3" s="27">
        <v>-5.2904564315352731E-2</v>
      </c>
      <c r="M3" s="103" t="s">
        <v>303</v>
      </c>
      <c r="N3" s="103" t="s">
        <v>304</v>
      </c>
      <c r="O3" s="103" t="s">
        <v>634</v>
      </c>
      <c r="P3" s="103" t="s">
        <v>635</v>
      </c>
      <c r="Q3" s="103" t="s">
        <v>661</v>
      </c>
      <c r="R3" s="103" t="s">
        <v>1129</v>
      </c>
      <c r="S3" s="105">
        <v>0.59883154819863682</v>
      </c>
      <c r="T3" s="105">
        <v>0.40116845180136318</v>
      </c>
      <c r="U3" s="27">
        <v>0</v>
      </c>
      <c r="V3" s="27">
        <v>5.1177072671443113E-2</v>
      </c>
      <c r="W3" s="27">
        <v>-6.9746376811594235E-2</v>
      </c>
    </row>
    <row r="4" spans="1:23" x14ac:dyDescent="0.25">
      <c r="A4" s="103" t="s">
        <v>303</v>
      </c>
      <c r="B4" s="103" t="s">
        <v>304</v>
      </c>
      <c r="C4" s="103" t="s">
        <v>634</v>
      </c>
      <c r="D4" s="103" t="s">
        <v>635</v>
      </c>
      <c r="E4" s="103" t="s">
        <v>658</v>
      </c>
      <c r="F4" s="103" t="s">
        <v>1127</v>
      </c>
      <c r="G4" s="105">
        <v>0.56955810147299513</v>
      </c>
      <c r="H4" s="105">
        <v>0.43044189852700493</v>
      </c>
      <c r="I4" s="27">
        <v>0</v>
      </c>
      <c r="J4" s="27">
        <v>-6.4318529862174567E-2</v>
      </c>
      <c r="K4" s="27">
        <v>-0.17208672086720866</v>
      </c>
      <c r="M4" s="103" t="s">
        <v>303</v>
      </c>
      <c r="N4" s="103" t="s">
        <v>304</v>
      </c>
      <c r="O4" s="103" t="s">
        <v>444</v>
      </c>
      <c r="P4" s="103" t="s">
        <v>1130</v>
      </c>
      <c r="Q4" s="103" t="s">
        <v>450</v>
      </c>
      <c r="R4" s="103" t="s">
        <v>1131</v>
      </c>
      <c r="S4" s="105">
        <v>0.6021897810218978</v>
      </c>
      <c r="T4" s="105">
        <v>0.3978102189781022</v>
      </c>
      <c r="U4" s="27">
        <v>0</v>
      </c>
      <c r="V4" s="27">
        <v>-4.5296167247386721E-2</v>
      </c>
      <c r="W4" s="27">
        <v>-0.14375000000000004</v>
      </c>
    </row>
    <row r="5" spans="1:23" x14ac:dyDescent="0.25">
      <c r="A5" s="103" t="s">
        <v>303</v>
      </c>
      <c r="B5" s="103" t="s">
        <v>304</v>
      </c>
      <c r="C5" s="103" t="s">
        <v>666</v>
      </c>
      <c r="D5" s="103" t="s">
        <v>1132</v>
      </c>
      <c r="E5" s="103" t="s">
        <v>684</v>
      </c>
      <c r="F5" s="103" t="s">
        <v>1133</v>
      </c>
      <c r="G5" s="105">
        <v>0.57243816254416957</v>
      </c>
      <c r="H5" s="105">
        <v>0.38162544169611307</v>
      </c>
      <c r="I5" s="27">
        <v>4.5936395759717315E-2</v>
      </c>
      <c r="J5" s="27">
        <v>0.1411290322580645</v>
      </c>
      <c r="K5" s="27">
        <v>-1.0489510489510523E-2</v>
      </c>
      <c r="M5" s="103" t="s">
        <v>303</v>
      </c>
      <c r="N5" s="103" t="s">
        <v>304</v>
      </c>
      <c r="O5" s="103" t="s">
        <v>481</v>
      </c>
      <c r="P5" s="103" t="s">
        <v>482</v>
      </c>
      <c r="Q5" s="103" t="s">
        <v>479</v>
      </c>
      <c r="R5" s="103" t="s">
        <v>314</v>
      </c>
      <c r="S5" s="105">
        <v>0.6424870466321243</v>
      </c>
      <c r="T5" s="105">
        <v>0.35751295336787564</v>
      </c>
      <c r="U5" s="27">
        <v>0</v>
      </c>
      <c r="V5" s="27">
        <v>2.0768431983384517E-3</v>
      </c>
      <c r="W5" s="27">
        <v>-5.3921568627451011E-2</v>
      </c>
    </row>
    <row r="6" spans="1:23" x14ac:dyDescent="0.25">
      <c r="A6" s="103" t="s">
        <v>303</v>
      </c>
      <c r="B6" s="103" t="s">
        <v>304</v>
      </c>
      <c r="C6" s="103" t="s">
        <v>464</v>
      </c>
      <c r="D6" s="103" t="s">
        <v>1128</v>
      </c>
      <c r="E6" s="103" t="s">
        <v>462</v>
      </c>
      <c r="F6" s="103" t="s">
        <v>1134</v>
      </c>
      <c r="G6" s="105">
        <v>0.57328990228013033</v>
      </c>
      <c r="H6" s="105">
        <v>0.42345276872964172</v>
      </c>
      <c r="I6" s="27">
        <v>3.2573289902280132E-3</v>
      </c>
      <c r="J6" s="27">
        <v>-1.9169329073482455E-2</v>
      </c>
      <c r="K6" s="27">
        <v>-0.13521126760563384</v>
      </c>
      <c r="M6" s="103" t="s">
        <v>303</v>
      </c>
      <c r="N6" s="103" t="s">
        <v>304</v>
      </c>
      <c r="O6" s="103" t="s">
        <v>617</v>
      </c>
      <c r="P6" s="103" t="s">
        <v>1135</v>
      </c>
      <c r="Q6" s="103" t="s">
        <v>615</v>
      </c>
      <c r="R6" s="103" t="s">
        <v>318</v>
      </c>
      <c r="S6" s="105">
        <v>0.65846153846153843</v>
      </c>
      <c r="T6" s="105">
        <v>0.34153846153846151</v>
      </c>
      <c r="U6" s="27">
        <v>0</v>
      </c>
      <c r="V6" s="27">
        <v>-7.5391180654338585E-2</v>
      </c>
      <c r="W6" s="27">
        <v>-0.1558441558441559</v>
      </c>
    </row>
    <row r="7" spans="1:23" x14ac:dyDescent="0.25">
      <c r="A7" s="103" t="s">
        <v>303</v>
      </c>
      <c r="B7" s="103" t="s">
        <v>304</v>
      </c>
      <c r="C7" s="103" t="s">
        <v>481</v>
      </c>
      <c r="D7" s="103" t="s">
        <v>482</v>
      </c>
      <c r="E7" s="103" t="s">
        <v>514</v>
      </c>
      <c r="F7" s="103" t="s">
        <v>1136</v>
      </c>
      <c r="G7" s="105">
        <v>0.5762897914379802</v>
      </c>
      <c r="H7" s="105">
        <v>0.41492864983534578</v>
      </c>
      <c r="I7" s="27">
        <v>8.7815587266739849E-3</v>
      </c>
      <c r="J7" s="27">
        <v>6.9248826291079757E-2</v>
      </c>
      <c r="K7" s="27">
        <v>-5.5958549222797971E-2</v>
      </c>
      <c r="M7" s="103" t="s">
        <v>303</v>
      </c>
      <c r="N7" s="103" t="s">
        <v>304</v>
      </c>
      <c r="O7" s="103" t="s">
        <v>519</v>
      </c>
      <c r="P7" s="103" t="s">
        <v>520</v>
      </c>
      <c r="Q7" s="103" t="s">
        <v>525</v>
      </c>
      <c r="R7" s="103" t="s">
        <v>1137</v>
      </c>
      <c r="S7" s="105">
        <v>0.65879828326180256</v>
      </c>
      <c r="T7" s="105">
        <v>0.34120171673819744</v>
      </c>
      <c r="U7" s="27">
        <v>0</v>
      </c>
      <c r="V7" s="27">
        <v>0.11750599520383687</v>
      </c>
      <c r="W7" s="27">
        <v>-0.11742424242424243</v>
      </c>
    </row>
    <row r="8" spans="1:23" x14ac:dyDescent="0.25">
      <c r="A8" s="103" t="s">
        <v>303</v>
      </c>
      <c r="B8" s="103" t="s">
        <v>304</v>
      </c>
      <c r="C8" s="103" t="s">
        <v>689</v>
      </c>
      <c r="D8" s="103" t="s">
        <v>1138</v>
      </c>
      <c r="E8" s="103" t="s">
        <v>695</v>
      </c>
      <c r="F8" s="103" t="s">
        <v>310</v>
      </c>
      <c r="G8" s="105">
        <v>0.58525852585258531</v>
      </c>
      <c r="H8" s="105">
        <v>0.37183718371837182</v>
      </c>
      <c r="I8" s="27">
        <v>4.2904290429042903E-2</v>
      </c>
      <c r="J8" s="27">
        <v>-3.9112050739957716E-2</v>
      </c>
      <c r="K8" s="27">
        <v>-9.7318768619662377E-2</v>
      </c>
      <c r="M8" s="103" t="s">
        <v>303</v>
      </c>
      <c r="N8" s="103" t="s">
        <v>304</v>
      </c>
      <c r="O8" s="103" t="s">
        <v>634</v>
      </c>
      <c r="P8" s="103" t="s">
        <v>635</v>
      </c>
      <c r="Q8" s="103" t="s">
        <v>652</v>
      </c>
      <c r="R8" s="103" t="s">
        <v>1139</v>
      </c>
      <c r="S8" s="105">
        <v>0.6595022624434389</v>
      </c>
      <c r="T8" s="105">
        <v>0.3404977375565611</v>
      </c>
      <c r="U8" s="27">
        <v>0</v>
      </c>
      <c r="V8" s="27">
        <v>-5.6563500533617916E-2</v>
      </c>
      <c r="W8" s="27">
        <v>-8.8659793814433008E-2</v>
      </c>
    </row>
    <row r="9" spans="1:23" x14ac:dyDescent="0.25">
      <c r="A9" s="103" t="s">
        <v>303</v>
      </c>
      <c r="B9" s="103" t="s">
        <v>304</v>
      </c>
      <c r="C9" s="103" t="s">
        <v>634</v>
      </c>
      <c r="D9" s="103" t="s">
        <v>635</v>
      </c>
      <c r="E9" s="103" t="s">
        <v>661</v>
      </c>
      <c r="F9" s="103" t="s">
        <v>1129</v>
      </c>
      <c r="G9" s="105">
        <v>0.59883154819863682</v>
      </c>
      <c r="H9" s="105">
        <v>0.40116845180136318</v>
      </c>
      <c r="I9" s="27">
        <v>0</v>
      </c>
      <c r="J9" s="27">
        <v>5.1177072671443113E-2</v>
      </c>
      <c r="K9" s="27">
        <v>-6.9746376811594235E-2</v>
      </c>
      <c r="M9" s="103" t="s">
        <v>303</v>
      </c>
      <c r="N9" s="103" t="s">
        <v>304</v>
      </c>
      <c r="O9" s="103" t="s">
        <v>444</v>
      </c>
      <c r="P9" s="103" t="s">
        <v>1130</v>
      </c>
      <c r="Q9" s="103" t="s">
        <v>447</v>
      </c>
      <c r="R9" s="103" t="s">
        <v>1140</v>
      </c>
      <c r="S9" s="105">
        <v>0.66894977168949776</v>
      </c>
      <c r="T9" s="105">
        <v>0.33105022831050229</v>
      </c>
      <c r="U9" s="27">
        <v>0</v>
      </c>
      <c r="V9" s="27">
        <v>-5.8064516129032295E-2</v>
      </c>
      <c r="W9" s="27">
        <v>-0.1428571428571429</v>
      </c>
    </row>
    <row r="10" spans="1:23" x14ac:dyDescent="0.25">
      <c r="A10" s="103" t="s">
        <v>303</v>
      </c>
      <c r="B10" s="103" t="s">
        <v>304</v>
      </c>
      <c r="C10" s="103" t="s">
        <v>444</v>
      </c>
      <c r="D10" s="103" t="s">
        <v>1130</v>
      </c>
      <c r="E10" s="103" t="s">
        <v>450</v>
      </c>
      <c r="F10" s="103" t="s">
        <v>1131</v>
      </c>
      <c r="G10" s="105">
        <v>0.6021897810218978</v>
      </c>
      <c r="H10" s="105">
        <v>0.3978102189781022</v>
      </c>
      <c r="I10" s="27">
        <v>0</v>
      </c>
      <c r="J10" s="27">
        <v>-4.5296167247386721E-2</v>
      </c>
      <c r="K10" s="27">
        <v>-0.14375000000000004</v>
      </c>
      <c r="M10" s="103" t="s">
        <v>303</v>
      </c>
      <c r="N10" s="103" t="s">
        <v>304</v>
      </c>
      <c r="O10" s="103" t="s">
        <v>444</v>
      </c>
      <c r="P10" s="103" t="s">
        <v>1130</v>
      </c>
      <c r="Q10" s="103" t="s">
        <v>456</v>
      </c>
      <c r="R10" s="103" t="s">
        <v>1141</v>
      </c>
      <c r="S10" s="105">
        <v>0.69028006589785829</v>
      </c>
      <c r="T10" s="105">
        <v>0.30971993410214166</v>
      </c>
      <c r="U10" s="27">
        <v>0</v>
      </c>
      <c r="V10" s="27">
        <v>3.9383561643835607E-2</v>
      </c>
      <c r="W10" s="27">
        <v>-6.1823802163833097E-2</v>
      </c>
    </row>
    <row r="11" spans="1:23" x14ac:dyDescent="0.25">
      <c r="A11" s="103" t="s">
        <v>303</v>
      </c>
      <c r="B11" s="103" t="s">
        <v>304</v>
      </c>
      <c r="C11" s="103" t="s">
        <v>519</v>
      </c>
      <c r="D11" s="103" t="s">
        <v>520</v>
      </c>
      <c r="E11" s="103" t="s">
        <v>540</v>
      </c>
      <c r="F11" s="103" t="s">
        <v>1142</v>
      </c>
      <c r="G11" s="105">
        <v>0.60750853242320824</v>
      </c>
      <c r="H11" s="105">
        <v>0.38225255972696248</v>
      </c>
      <c r="I11" s="27">
        <v>1.0238907849829351E-2</v>
      </c>
      <c r="J11" s="27">
        <v>0.19591836734693868</v>
      </c>
      <c r="K11" s="27">
        <v>-7.2784810126582333E-2</v>
      </c>
      <c r="M11" s="103" t="s">
        <v>303</v>
      </c>
      <c r="N11" s="103" t="s">
        <v>304</v>
      </c>
      <c r="O11" s="103" t="s">
        <v>519</v>
      </c>
      <c r="P11" s="103" t="s">
        <v>520</v>
      </c>
      <c r="Q11" s="103" t="s">
        <v>534</v>
      </c>
      <c r="R11" s="103" t="s">
        <v>1143</v>
      </c>
      <c r="S11" s="105">
        <v>0.69051321928460341</v>
      </c>
      <c r="T11" s="105">
        <v>0.30948678071539659</v>
      </c>
      <c r="U11" s="27">
        <v>0</v>
      </c>
      <c r="V11" s="27">
        <v>0.11438474870017323</v>
      </c>
      <c r="W11" s="27">
        <v>-1.3803680981595123E-2</v>
      </c>
    </row>
    <row r="12" spans="1:23" x14ac:dyDescent="0.25">
      <c r="A12" s="103" t="s">
        <v>303</v>
      </c>
      <c r="B12" s="103" t="s">
        <v>304</v>
      </c>
      <c r="C12" s="103" t="s">
        <v>481</v>
      </c>
      <c r="D12" s="103" t="s">
        <v>482</v>
      </c>
      <c r="E12" s="103" t="s">
        <v>499</v>
      </c>
      <c r="F12" s="103" t="s">
        <v>1144</v>
      </c>
      <c r="G12" s="105">
        <v>0.61413673232908461</v>
      </c>
      <c r="H12" s="105">
        <v>0.38470451911935111</v>
      </c>
      <c r="I12" s="27">
        <v>1.1587485515643105E-3</v>
      </c>
      <c r="J12" s="27">
        <v>-1.8202502844141044E-2</v>
      </c>
      <c r="K12" s="27">
        <v>-5.2689352360043906E-2</v>
      </c>
      <c r="M12" s="103" t="s">
        <v>303</v>
      </c>
      <c r="N12" s="103" t="s">
        <v>304</v>
      </c>
      <c r="O12" s="103" t="s">
        <v>793</v>
      </c>
      <c r="P12" s="103" t="s">
        <v>1145</v>
      </c>
      <c r="Q12" s="103" t="s">
        <v>805</v>
      </c>
      <c r="R12" s="103" t="s">
        <v>1146</v>
      </c>
      <c r="S12" s="105">
        <v>0.70601589103291718</v>
      </c>
      <c r="T12" s="105">
        <v>0.29398410896708288</v>
      </c>
      <c r="U12" s="27">
        <v>0</v>
      </c>
      <c r="V12" s="27">
        <v>8.0091533180777219E-3</v>
      </c>
      <c r="W12" s="27">
        <v>-2.4363233665559259E-2</v>
      </c>
    </row>
    <row r="13" spans="1:23" x14ac:dyDescent="0.25">
      <c r="A13" s="103" t="s">
        <v>303</v>
      </c>
      <c r="B13" s="103" t="s">
        <v>304</v>
      </c>
      <c r="C13" s="103" t="s">
        <v>712</v>
      </c>
      <c r="D13" s="103" t="s">
        <v>1147</v>
      </c>
      <c r="E13" s="103" t="s">
        <v>718</v>
      </c>
      <c r="F13" s="103" t="s">
        <v>1148</v>
      </c>
      <c r="G13" s="105">
        <v>0.61764705882352944</v>
      </c>
      <c r="H13" s="105">
        <v>0.35294117647058826</v>
      </c>
      <c r="I13" s="27">
        <v>2.9411764705882353E-2</v>
      </c>
      <c r="J13" s="27">
        <v>-7.7966101694915246E-2</v>
      </c>
      <c r="K13" s="27">
        <v>-0.15132605304212166</v>
      </c>
      <c r="M13" s="103" t="s">
        <v>303</v>
      </c>
      <c r="N13" s="103" t="s">
        <v>304</v>
      </c>
      <c r="O13" s="103" t="s">
        <v>712</v>
      </c>
      <c r="P13" s="103" t="s">
        <v>1147</v>
      </c>
      <c r="Q13" s="103" t="s">
        <v>739</v>
      </c>
      <c r="R13" s="103" t="s">
        <v>1149</v>
      </c>
      <c r="S13" s="105">
        <v>0.71599718111346022</v>
      </c>
      <c r="T13" s="105">
        <v>0.28400281888653983</v>
      </c>
      <c r="U13" s="27">
        <v>0</v>
      </c>
      <c r="V13" s="27">
        <v>-6.7061143984220917E-2</v>
      </c>
      <c r="W13" s="27">
        <v>-0.15686274509803921</v>
      </c>
    </row>
    <row r="14" spans="1:23" x14ac:dyDescent="0.25">
      <c r="A14" s="103" t="s">
        <v>303</v>
      </c>
      <c r="B14" s="103" t="s">
        <v>304</v>
      </c>
      <c r="C14" s="103" t="s">
        <v>481</v>
      </c>
      <c r="D14" s="103" t="s">
        <v>482</v>
      </c>
      <c r="E14" s="103" t="s">
        <v>479</v>
      </c>
      <c r="F14" s="103" t="s">
        <v>314</v>
      </c>
      <c r="G14" s="105">
        <v>0.6424870466321243</v>
      </c>
      <c r="H14" s="105">
        <v>0.35751295336787564</v>
      </c>
      <c r="I14" s="27">
        <v>0</v>
      </c>
      <c r="J14" s="27">
        <v>2.0768431983384517E-3</v>
      </c>
      <c r="K14" s="27">
        <v>-5.3921568627451011E-2</v>
      </c>
      <c r="M14" s="103" t="s">
        <v>303</v>
      </c>
      <c r="N14" s="103" t="s">
        <v>304</v>
      </c>
      <c r="O14" s="103" t="s">
        <v>839</v>
      </c>
      <c r="P14" s="103" t="s">
        <v>1150</v>
      </c>
      <c r="Q14" s="103" t="s">
        <v>842</v>
      </c>
      <c r="R14" s="103" t="s">
        <v>1151</v>
      </c>
      <c r="S14" s="105">
        <v>0.72378516624040923</v>
      </c>
      <c r="T14" s="105">
        <v>0.27621483375959077</v>
      </c>
      <c r="U14" s="27">
        <v>0</v>
      </c>
      <c r="V14" s="27">
        <v>5.1075268817204256E-2</v>
      </c>
      <c r="W14" s="27">
        <v>-4.8661800486618056E-2</v>
      </c>
    </row>
    <row r="15" spans="1:23" x14ac:dyDescent="0.25">
      <c r="A15" s="103" t="s">
        <v>303</v>
      </c>
      <c r="B15" s="103" t="s">
        <v>304</v>
      </c>
      <c r="C15" s="103" t="s">
        <v>444</v>
      </c>
      <c r="D15" s="103" t="s">
        <v>1130</v>
      </c>
      <c r="E15" s="103" t="s">
        <v>453</v>
      </c>
      <c r="F15" s="103" t="s">
        <v>1152</v>
      </c>
      <c r="G15" s="105">
        <v>0.64388489208633093</v>
      </c>
      <c r="H15" s="105">
        <v>0.33992805755395683</v>
      </c>
      <c r="I15" s="27">
        <v>1.618705035971223E-2</v>
      </c>
      <c r="J15" s="27">
        <v>-7.6411960132890311E-2</v>
      </c>
      <c r="K15" s="27">
        <v>-0.12302839116719244</v>
      </c>
      <c r="M15" s="103" t="s">
        <v>303</v>
      </c>
      <c r="N15" s="103" t="s">
        <v>304</v>
      </c>
      <c r="O15" s="103" t="s">
        <v>481</v>
      </c>
      <c r="P15" s="103" t="s">
        <v>482</v>
      </c>
      <c r="Q15" s="103" t="s">
        <v>487</v>
      </c>
      <c r="R15" s="103" t="s">
        <v>1153</v>
      </c>
      <c r="S15" s="105">
        <v>0.73657927590511862</v>
      </c>
      <c r="T15" s="105">
        <v>0.26342072409488138</v>
      </c>
      <c r="U15" s="27">
        <v>0</v>
      </c>
      <c r="V15" s="27">
        <v>0.1558441558441559</v>
      </c>
      <c r="W15" s="27">
        <v>-9.8887515451174801E-3</v>
      </c>
    </row>
    <row r="16" spans="1:23" x14ac:dyDescent="0.25">
      <c r="A16" s="103" t="s">
        <v>303</v>
      </c>
      <c r="B16" s="103" t="s">
        <v>304</v>
      </c>
      <c r="C16" s="103" t="s">
        <v>689</v>
      </c>
      <c r="D16" s="103" t="s">
        <v>1138</v>
      </c>
      <c r="E16" s="103" t="s">
        <v>704</v>
      </c>
      <c r="F16" s="103" t="s">
        <v>1154</v>
      </c>
      <c r="G16" s="105">
        <v>0.64597701149425291</v>
      </c>
      <c r="H16" s="105">
        <v>0.34022988505747126</v>
      </c>
      <c r="I16" s="27">
        <v>1.3793103448275862E-2</v>
      </c>
      <c r="J16" s="27">
        <v>-5.9459459459459407E-2</v>
      </c>
      <c r="K16" s="27">
        <v>-0.1003102378490176</v>
      </c>
      <c r="M16" s="103" t="s">
        <v>303</v>
      </c>
      <c r="N16" s="103" t="s">
        <v>304</v>
      </c>
      <c r="O16" s="103" t="s">
        <v>634</v>
      </c>
      <c r="P16" s="103" t="s">
        <v>635</v>
      </c>
      <c r="Q16" s="103" t="s">
        <v>632</v>
      </c>
      <c r="R16" s="103" t="s">
        <v>1155</v>
      </c>
      <c r="S16" s="105">
        <v>0.75561097256857856</v>
      </c>
      <c r="T16" s="105">
        <v>0.24438902743142144</v>
      </c>
      <c r="U16" s="27">
        <v>0</v>
      </c>
      <c r="V16" s="27">
        <v>-5.868544600938963E-2</v>
      </c>
      <c r="W16" s="27">
        <v>-0.15578947368421048</v>
      </c>
    </row>
    <row r="17" spans="1:23" x14ac:dyDescent="0.25">
      <c r="A17" s="103" t="s">
        <v>303</v>
      </c>
      <c r="B17" s="103" t="s">
        <v>304</v>
      </c>
      <c r="C17" s="103" t="s">
        <v>481</v>
      </c>
      <c r="D17" s="103" t="s">
        <v>482</v>
      </c>
      <c r="E17" s="103" t="s">
        <v>493</v>
      </c>
      <c r="F17" s="103" t="s">
        <v>1156</v>
      </c>
      <c r="G17" s="105">
        <v>0.64759427828348504</v>
      </c>
      <c r="H17" s="105">
        <v>0.34330299089726918</v>
      </c>
      <c r="I17" s="27">
        <v>9.1027308192457735E-3</v>
      </c>
      <c r="J17" s="27">
        <v>0.18125960061443935</v>
      </c>
      <c r="K17" s="27">
        <v>9.2329545454545414E-2</v>
      </c>
      <c r="M17" s="103" t="s">
        <v>303</v>
      </c>
      <c r="N17" s="103" t="s">
        <v>304</v>
      </c>
      <c r="O17" s="103" t="s">
        <v>1000</v>
      </c>
      <c r="P17" s="103" t="s">
        <v>1001</v>
      </c>
      <c r="Q17" s="103" t="s">
        <v>1006</v>
      </c>
      <c r="R17" s="103" t="s">
        <v>338</v>
      </c>
      <c r="S17" s="105">
        <v>0.75609756097560976</v>
      </c>
      <c r="T17" s="105">
        <v>0.24390243902439024</v>
      </c>
      <c r="U17" s="27">
        <v>0</v>
      </c>
      <c r="V17" s="27">
        <v>4.1269841269841345E-2</v>
      </c>
      <c r="W17" s="27">
        <v>-3.8123167155425186E-2</v>
      </c>
    </row>
    <row r="18" spans="1:23" x14ac:dyDescent="0.25">
      <c r="A18" s="103" t="s">
        <v>303</v>
      </c>
      <c r="B18" s="103" t="s">
        <v>304</v>
      </c>
      <c r="C18" s="103" t="s">
        <v>591</v>
      </c>
      <c r="D18" s="103" t="s">
        <v>1157</v>
      </c>
      <c r="E18" s="103" t="s">
        <v>609</v>
      </c>
      <c r="F18" s="103" t="s">
        <v>1158</v>
      </c>
      <c r="G18" s="105">
        <v>0.64814814814814814</v>
      </c>
      <c r="H18" s="105">
        <v>0.33703703703703702</v>
      </c>
      <c r="I18" s="27">
        <v>1.4814814814814815E-2</v>
      </c>
      <c r="J18" s="27">
        <v>9.7560975609756184E-2</v>
      </c>
      <c r="K18" s="27">
        <v>-0.11764705882352944</v>
      </c>
      <c r="M18" s="103" t="s">
        <v>303</v>
      </c>
      <c r="N18" s="103" t="s">
        <v>304</v>
      </c>
      <c r="O18" s="103" t="s">
        <v>634</v>
      </c>
      <c r="P18" s="103" t="s">
        <v>635</v>
      </c>
      <c r="Q18" s="103" t="s">
        <v>655</v>
      </c>
      <c r="R18" s="103" t="s">
        <v>1159</v>
      </c>
      <c r="S18" s="105">
        <v>0.75916230366492143</v>
      </c>
      <c r="T18" s="105">
        <v>0.24083769633507854</v>
      </c>
      <c r="U18" s="27">
        <v>0</v>
      </c>
      <c r="V18" s="27">
        <v>-4.5954045954045952E-2</v>
      </c>
      <c r="W18" s="27">
        <v>-7.4612403100775215E-2</v>
      </c>
    </row>
    <row r="19" spans="1:23" x14ac:dyDescent="0.25">
      <c r="A19" s="103" t="s">
        <v>303</v>
      </c>
      <c r="B19" s="103" t="s">
        <v>304</v>
      </c>
      <c r="C19" s="103" t="s">
        <v>689</v>
      </c>
      <c r="D19" s="103" t="s">
        <v>1138</v>
      </c>
      <c r="E19" s="103" t="s">
        <v>707</v>
      </c>
      <c r="F19" s="103" t="s">
        <v>1160</v>
      </c>
      <c r="G19" s="105">
        <v>0.65537383177570097</v>
      </c>
      <c r="H19" s="105">
        <v>0.34228971962616822</v>
      </c>
      <c r="I19" s="27">
        <v>2.3364485981308409E-3</v>
      </c>
      <c r="J19" s="27">
        <v>1.4218009478673022E-2</v>
      </c>
      <c r="K19" s="27">
        <v>-5.5187637969094872E-2</v>
      </c>
      <c r="M19" s="103" t="s">
        <v>303</v>
      </c>
      <c r="N19" s="103" t="s">
        <v>304</v>
      </c>
      <c r="O19" s="103" t="s">
        <v>712</v>
      </c>
      <c r="P19" s="103" t="s">
        <v>1147</v>
      </c>
      <c r="Q19" s="103" t="s">
        <v>724</v>
      </c>
      <c r="R19" s="103" t="s">
        <v>1161</v>
      </c>
      <c r="S19" s="105">
        <v>0.78865979381443296</v>
      </c>
      <c r="T19" s="105">
        <v>0.21134020618556701</v>
      </c>
      <c r="U19" s="27">
        <v>0</v>
      </c>
      <c r="V19" s="27">
        <v>-9.7674418604651203E-2</v>
      </c>
      <c r="W19" s="27">
        <v>-0.14032496307237818</v>
      </c>
    </row>
    <row r="20" spans="1:23" x14ac:dyDescent="0.25">
      <c r="A20" s="103" t="s">
        <v>303</v>
      </c>
      <c r="B20" s="103" t="s">
        <v>304</v>
      </c>
      <c r="C20" s="103" t="s">
        <v>565</v>
      </c>
      <c r="D20" s="103" t="s">
        <v>1162</v>
      </c>
      <c r="E20" s="103" t="s">
        <v>563</v>
      </c>
      <c r="F20" s="103" t="s">
        <v>1163</v>
      </c>
      <c r="G20" s="105">
        <v>0.65660685154975529</v>
      </c>
      <c r="H20" s="105">
        <v>0.31892332789559541</v>
      </c>
      <c r="I20" s="27">
        <v>2.4469820554649267E-2</v>
      </c>
      <c r="J20" s="27">
        <v>1.9118869492934287E-2</v>
      </c>
      <c r="K20" s="27">
        <v>-6.5548780487804881E-2</v>
      </c>
      <c r="M20" s="103" t="s">
        <v>303</v>
      </c>
      <c r="N20" s="103" t="s">
        <v>304</v>
      </c>
      <c r="O20" s="103" t="s">
        <v>865</v>
      </c>
      <c r="P20" s="103" t="s">
        <v>1164</v>
      </c>
      <c r="Q20" s="103" t="s">
        <v>868</v>
      </c>
      <c r="R20" s="103" t="s">
        <v>351</v>
      </c>
      <c r="S20" s="105">
        <v>0.80678851174934729</v>
      </c>
      <c r="T20" s="105">
        <v>0.19321148825065274</v>
      </c>
      <c r="U20" s="27">
        <v>0</v>
      </c>
      <c r="V20" s="27">
        <v>-8.5373134328358247E-2</v>
      </c>
      <c r="W20" s="27">
        <v>-0.10618436406067677</v>
      </c>
    </row>
    <row r="21" spans="1:23" x14ac:dyDescent="0.25">
      <c r="A21" s="103" t="s">
        <v>303</v>
      </c>
      <c r="B21" s="103" t="s">
        <v>304</v>
      </c>
      <c r="C21" s="103" t="s">
        <v>481</v>
      </c>
      <c r="D21" s="103" t="s">
        <v>482</v>
      </c>
      <c r="E21" s="103" t="s">
        <v>490</v>
      </c>
      <c r="F21" s="103" t="s">
        <v>1165</v>
      </c>
      <c r="G21" s="105">
        <v>0.6584022038567493</v>
      </c>
      <c r="H21" s="105">
        <v>0.32920110192837465</v>
      </c>
      <c r="I21" s="27">
        <v>1.2396694214876033E-2</v>
      </c>
      <c r="J21" s="27">
        <v>0</v>
      </c>
      <c r="K21" s="27">
        <v>-5.0980392156862786E-2</v>
      </c>
      <c r="M21" s="103" t="s">
        <v>303</v>
      </c>
      <c r="N21" s="103" t="s">
        <v>304</v>
      </c>
      <c r="O21" s="103" t="s">
        <v>744</v>
      </c>
      <c r="P21" s="103" t="s">
        <v>745</v>
      </c>
      <c r="Q21" s="103" t="s">
        <v>756</v>
      </c>
      <c r="R21" s="103" t="s">
        <v>1166</v>
      </c>
      <c r="S21" s="105">
        <v>0.8098591549295775</v>
      </c>
      <c r="T21" s="105">
        <v>0.19014084507042253</v>
      </c>
      <c r="U21" s="27">
        <v>0</v>
      </c>
      <c r="V21" s="27">
        <v>-6.115702479338847E-2</v>
      </c>
      <c r="W21" s="27">
        <v>-0.15601783060921248</v>
      </c>
    </row>
    <row r="22" spans="1:23" x14ac:dyDescent="0.25">
      <c r="A22" s="103" t="s">
        <v>303</v>
      </c>
      <c r="B22" s="103" t="s">
        <v>304</v>
      </c>
      <c r="C22" s="103" t="s">
        <v>617</v>
      </c>
      <c r="D22" s="103" t="s">
        <v>1135</v>
      </c>
      <c r="E22" s="103" t="s">
        <v>615</v>
      </c>
      <c r="F22" s="103" t="s">
        <v>318</v>
      </c>
      <c r="G22" s="105">
        <v>0.65846153846153843</v>
      </c>
      <c r="H22" s="105">
        <v>0.34153846153846151</v>
      </c>
      <c r="I22" s="27">
        <v>0</v>
      </c>
      <c r="J22" s="27">
        <v>-7.5391180654338585E-2</v>
      </c>
      <c r="K22" s="27">
        <v>-0.1558441558441559</v>
      </c>
      <c r="M22" s="103" t="s">
        <v>303</v>
      </c>
      <c r="N22" s="103" t="s">
        <v>304</v>
      </c>
      <c r="O22" s="103" t="s">
        <v>744</v>
      </c>
      <c r="P22" s="103" t="s">
        <v>745</v>
      </c>
      <c r="Q22" s="103" t="s">
        <v>753</v>
      </c>
      <c r="R22" s="103" t="s">
        <v>1167</v>
      </c>
      <c r="S22" s="105">
        <v>0.81791907514450868</v>
      </c>
      <c r="T22" s="105">
        <v>0.18208092485549132</v>
      </c>
      <c r="U22" s="27">
        <v>0</v>
      </c>
      <c r="V22" s="27">
        <v>-1.9830028328611915E-2</v>
      </c>
      <c r="W22" s="27">
        <v>-4.4198895027624308E-2</v>
      </c>
    </row>
    <row r="23" spans="1:23" x14ac:dyDescent="0.25">
      <c r="A23" s="103" t="s">
        <v>303</v>
      </c>
      <c r="B23" s="103" t="s">
        <v>304</v>
      </c>
      <c r="C23" s="103" t="s">
        <v>519</v>
      </c>
      <c r="D23" s="103" t="s">
        <v>520</v>
      </c>
      <c r="E23" s="103" t="s">
        <v>525</v>
      </c>
      <c r="F23" s="103" t="s">
        <v>1137</v>
      </c>
      <c r="G23" s="105">
        <v>0.65879828326180256</v>
      </c>
      <c r="H23" s="105">
        <v>0.34120171673819744</v>
      </c>
      <c r="I23" s="27">
        <v>0</v>
      </c>
      <c r="J23" s="27">
        <v>0.11750599520383687</v>
      </c>
      <c r="K23" s="27">
        <v>-0.11742424242424243</v>
      </c>
      <c r="M23" s="103" t="s">
        <v>303</v>
      </c>
      <c r="N23" s="103" t="s">
        <v>304</v>
      </c>
      <c r="O23" s="103" t="s">
        <v>744</v>
      </c>
      <c r="P23" s="103" t="s">
        <v>745</v>
      </c>
      <c r="Q23" s="103" t="s">
        <v>759</v>
      </c>
      <c r="R23" s="103" t="s">
        <v>1168</v>
      </c>
      <c r="S23" s="105">
        <v>0.82971014492753625</v>
      </c>
      <c r="T23" s="105">
        <v>0.17028985507246377</v>
      </c>
      <c r="U23" s="27">
        <v>0</v>
      </c>
      <c r="V23" s="27">
        <v>-8.6092715231788075E-2</v>
      </c>
      <c r="W23" s="27">
        <v>-0.19298245614035092</v>
      </c>
    </row>
    <row r="24" spans="1:23" x14ac:dyDescent="0.25">
      <c r="A24" s="103" t="s">
        <v>303</v>
      </c>
      <c r="B24" s="103" t="s">
        <v>304</v>
      </c>
      <c r="C24" s="103" t="s">
        <v>634</v>
      </c>
      <c r="D24" s="103" t="s">
        <v>635</v>
      </c>
      <c r="E24" s="103" t="s">
        <v>652</v>
      </c>
      <c r="F24" s="103" t="s">
        <v>1139</v>
      </c>
      <c r="G24" s="105">
        <v>0.6595022624434389</v>
      </c>
      <c r="H24" s="105">
        <v>0.3404977375565611</v>
      </c>
      <c r="I24" s="27">
        <v>0</v>
      </c>
      <c r="J24" s="27">
        <v>-5.6563500533617916E-2</v>
      </c>
      <c r="K24" s="27">
        <v>-8.8659793814433008E-2</v>
      </c>
      <c r="M24" s="103" t="s">
        <v>303</v>
      </c>
      <c r="N24" s="103" t="s">
        <v>304</v>
      </c>
      <c r="O24" s="103" t="s">
        <v>930</v>
      </c>
      <c r="P24" s="103" t="s">
        <v>1169</v>
      </c>
      <c r="Q24" s="103" t="s">
        <v>945</v>
      </c>
      <c r="R24" s="103" t="s">
        <v>1170</v>
      </c>
      <c r="S24" s="105">
        <v>0.83693516699410608</v>
      </c>
      <c r="T24" s="105">
        <v>0.16306483300589392</v>
      </c>
      <c r="U24" s="27">
        <v>0</v>
      </c>
      <c r="V24" s="27">
        <v>-9.7517730496453847E-2</v>
      </c>
      <c r="W24" s="27">
        <v>-0.12542955326460481</v>
      </c>
    </row>
    <row r="25" spans="1:23" x14ac:dyDescent="0.25">
      <c r="A25" s="103" t="s">
        <v>303</v>
      </c>
      <c r="B25" s="103" t="s">
        <v>304</v>
      </c>
      <c r="C25" s="103" t="s">
        <v>666</v>
      </c>
      <c r="D25" s="103" t="s">
        <v>1132</v>
      </c>
      <c r="E25" s="103" t="s">
        <v>678</v>
      </c>
      <c r="F25" s="103" t="s">
        <v>1171</v>
      </c>
      <c r="G25" s="105">
        <v>0.6598360655737705</v>
      </c>
      <c r="H25" s="105">
        <v>0.30874316939890711</v>
      </c>
      <c r="I25" s="27">
        <v>3.1420765027322405E-2</v>
      </c>
      <c r="J25" s="27">
        <v>-2.1390374331550777E-2</v>
      </c>
      <c r="K25" s="27">
        <v>-0.14084507042253525</v>
      </c>
      <c r="M25" s="103" t="s">
        <v>303</v>
      </c>
      <c r="N25" s="103" t="s">
        <v>304</v>
      </c>
      <c r="O25" s="103" t="s">
        <v>519</v>
      </c>
      <c r="P25" s="103" t="s">
        <v>520</v>
      </c>
      <c r="Q25" s="103" t="s">
        <v>528</v>
      </c>
      <c r="R25" s="103" t="s">
        <v>1172</v>
      </c>
      <c r="S25" s="105">
        <v>0.69907407407407407</v>
      </c>
      <c r="T25" s="105">
        <v>0.3</v>
      </c>
      <c r="U25" s="27">
        <v>9.2592592592592596E-4</v>
      </c>
      <c r="V25" s="27">
        <v>-6.6551426101987943E-2</v>
      </c>
      <c r="W25" s="27">
        <v>-0.15625</v>
      </c>
    </row>
    <row r="26" spans="1:23" x14ac:dyDescent="0.25">
      <c r="A26" s="103" t="s">
        <v>303</v>
      </c>
      <c r="B26" s="103" t="s">
        <v>304</v>
      </c>
      <c r="C26" s="103" t="s">
        <v>444</v>
      </c>
      <c r="D26" s="103" t="s">
        <v>1130</v>
      </c>
      <c r="E26" s="103" t="s">
        <v>447</v>
      </c>
      <c r="F26" s="103" t="s">
        <v>1140</v>
      </c>
      <c r="G26" s="105">
        <v>0.66894977168949776</v>
      </c>
      <c r="H26" s="105">
        <v>0.33105022831050229</v>
      </c>
      <c r="I26" s="27">
        <v>0</v>
      </c>
      <c r="J26" s="27">
        <v>-5.8064516129032295E-2</v>
      </c>
      <c r="K26" s="27">
        <v>-0.1428571428571429</v>
      </c>
      <c r="M26" s="103" t="s">
        <v>303</v>
      </c>
      <c r="N26" s="103" t="s">
        <v>304</v>
      </c>
      <c r="O26" s="103" t="s">
        <v>481</v>
      </c>
      <c r="P26" s="103" t="s">
        <v>482</v>
      </c>
      <c r="Q26" s="103" t="s">
        <v>505</v>
      </c>
      <c r="R26" s="103" t="s">
        <v>332</v>
      </c>
      <c r="S26" s="105">
        <v>0.73230088495575218</v>
      </c>
      <c r="T26" s="105">
        <v>0.2665929203539823</v>
      </c>
      <c r="U26" s="27">
        <v>1.1061946902654867E-3</v>
      </c>
      <c r="V26" s="27">
        <v>5.2386495925494714E-2</v>
      </c>
      <c r="W26" s="27">
        <v>1.1074197120708451E-3</v>
      </c>
    </row>
    <row r="27" spans="1:23" x14ac:dyDescent="0.25">
      <c r="A27" s="103" t="s">
        <v>303</v>
      </c>
      <c r="B27" s="103" t="s">
        <v>304</v>
      </c>
      <c r="C27" s="103" t="s">
        <v>545</v>
      </c>
      <c r="D27" s="103" t="s">
        <v>546</v>
      </c>
      <c r="E27" s="103" t="s">
        <v>557</v>
      </c>
      <c r="F27" s="103" t="s">
        <v>1173</v>
      </c>
      <c r="G27" s="105">
        <v>0.66938775510204085</v>
      </c>
      <c r="H27" s="105">
        <v>0.32653061224489793</v>
      </c>
      <c r="I27" s="27">
        <v>4.0816326530612249E-3</v>
      </c>
      <c r="J27" s="27">
        <v>6.5217391304347894E-2</v>
      </c>
      <c r="K27" s="27">
        <v>-0.1155234657039711</v>
      </c>
      <c r="M27" s="103" t="s">
        <v>303</v>
      </c>
      <c r="N27" s="103" t="s">
        <v>304</v>
      </c>
      <c r="O27" s="103" t="s">
        <v>770</v>
      </c>
      <c r="P27" s="103" t="s">
        <v>771</v>
      </c>
      <c r="Q27" s="103" t="s">
        <v>779</v>
      </c>
      <c r="R27" s="103" t="s">
        <v>1174</v>
      </c>
      <c r="S27" s="105">
        <v>0.76736111111111116</v>
      </c>
      <c r="T27" s="105">
        <v>0.23148148148148148</v>
      </c>
      <c r="U27" s="27">
        <v>1.1574074074074073E-3</v>
      </c>
      <c r="V27" s="27">
        <v>-2.3094688221708681E-3</v>
      </c>
      <c r="W27" s="27">
        <v>-9.148264984227128E-2</v>
      </c>
    </row>
    <row r="28" spans="1:23" x14ac:dyDescent="0.25">
      <c r="A28" s="103" t="s">
        <v>303</v>
      </c>
      <c r="B28" s="103" t="s">
        <v>304</v>
      </c>
      <c r="C28" s="103" t="s">
        <v>481</v>
      </c>
      <c r="D28" s="103" t="s">
        <v>482</v>
      </c>
      <c r="E28" s="103" t="s">
        <v>496</v>
      </c>
      <c r="F28" s="103" t="s">
        <v>1175</v>
      </c>
      <c r="G28" s="105">
        <v>0.68052256532066513</v>
      </c>
      <c r="H28" s="105">
        <v>0.30641330166270786</v>
      </c>
      <c r="I28" s="27">
        <v>1.3064133016627079E-2</v>
      </c>
      <c r="J28" s="27">
        <v>8.6451612903225783E-2</v>
      </c>
      <c r="K28" s="27">
        <v>-3.5502958579881616E-3</v>
      </c>
      <c r="M28" s="103" t="s">
        <v>303</v>
      </c>
      <c r="N28" s="103" t="s">
        <v>304</v>
      </c>
      <c r="O28" s="103" t="s">
        <v>481</v>
      </c>
      <c r="P28" s="103" t="s">
        <v>482</v>
      </c>
      <c r="Q28" s="103" t="s">
        <v>499</v>
      </c>
      <c r="R28" s="103" t="s">
        <v>1144</v>
      </c>
      <c r="S28" s="105">
        <v>0.61413673232908461</v>
      </c>
      <c r="T28" s="105">
        <v>0.38470451911935111</v>
      </c>
      <c r="U28" s="27">
        <v>1.1587485515643105E-3</v>
      </c>
      <c r="V28" s="27">
        <v>-1.8202502844141044E-2</v>
      </c>
      <c r="W28" s="27">
        <v>-5.2689352360043906E-2</v>
      </c>
    </row>
    <row r="29" spans="1:23" x14ac:dyDescent="0.25">
      <c r="A29" s="103" t="s">
        <v>303</v>
      </c>
      <c r="B29" s="103" t="s">
        <v>304</v>
      </c>
      <c r="C29" s="103" t="s">
        <v>793</v>
      </c>
      <c r="D29" s="103" t="s">
        <v>1145</v>
      </c>
      <c r="E29" s="103" t="s">
        <v>796</v>
      </c>
      <c r="F29" s="103" t="s">
        <v>1176</v>
      </c>
      <c r="G29" s="105">
        <v>0.68141592920353977</v>
      </c>
      <c r="H29" s="105">
        <v>0.2831858407079646</v>
      </c>
      <c r="I29" s="27">
        <v>3.5398230088495575E-2</v>
      </c>
      <c r="J29" s="27">
        <v>-2.1645021645021689E-2</v>
      </c>
      <c r="K29" s="27">
        <v>-0.11372549019607847</v>
      </c>
      <c r="M29" s="103" t="s">
        <v>303</v>
      </c>
      <c r="N29" s="103" t="s">
        <v>304</v>
      </c>
      <c r="O29" s="103" t="s">
        <v>481</v>
      </c>
      <c r="P29" s="103" t="s">
        <v>482</v>
      </c>
      <c r="Q29" s="103" t="s">
        <v>511</v>
      </c>
      <c r="R29" s="103" t="s">
        <v>1177</v>
      </c>
      <c r="S29" s="105">
        <v>0.78080229226361031</v>
      </c>
      <c r="T29" s="105">
        <v>0.2177650429799427</v>
      </c>
      <c r="U29" s="27">
        <v>1.4326647564469914E-3</v>
      </c>
      <c r="V29" s="27">
        <v>5.7636887608070175E-3</v>
      </c>
      <c r="W29" s="27">
        <v>-6.8090787716955981E-2</v>
      </c>
    </row>
    <row r="30" spans="1:23" x14ac:dyDescent="0.25">
      <c r="A30" s="103" t="s">
        <v>303</v>
      </c>
      <c r="B30" s="103" t="s">
        <v>304</v>
      </c>
      <c r="C30" s="103" t="s">
        <v>481</v>
      </c>
      <c r="D30" s="103" t="s">
        <v>482</v>
      </c>
      <c r="E30" s="103" t="s">
        <v>484</v>
      </c>
      <c r="F30" s="103" t="s">
        <v>1178</v>
      </c>
      <c r="G30" s="105">
        <v>0.68934911242603547</v>
      </c>
      <c r="H30" s="105">
        <v>0.30473372781065089</v>
      </c>
      <c r="I30" s="27">
        <v>5.9171597633136093E-3</v>
      </c>
      <c r="J30" s="27">
        <v>0.14382402707275799</v>
      </c>
      <c r="K30" s="27">
        <v>5.2959501557632294E-2</v>
      </c>
      <c r="M30" s="103" t="s">
        <v>303</v>
      </c>
      <c r="N30" s="103" t="s">
        <v>304</v>
      </c>
      <c r="O30" s="103" t="s">
        <v>634</v>
      </c>
      <c r="P30" s="103" t="s">
        <v>635</v>
      </c>
      <c r="Q30" s="103" t="s">
        <v>637</v>
      </c>
      <c r="R30" s="103" t="s">
        <v>1179</v>
      </c>
      <c r="S30" s="105">
        <v>0.74134790528233152</v>
      </c>
      <c r="T30" s="105">
        <v>0.25683060109289618</v>
      </c>
      <c r="U30" s="27">
        <v>1.8214936247723133E-3</v>
      </c>
      <c r="V30" s="27">
        <v>0.34229828850855748</v>
      </c>
      <c r="W30" s="27">
        <v>0.19088937093275482</v>
      </c>
    </row>
    <row r="31" spans="1:23" x14ac:dyDescent="0.25">
      <c r="A31" s="103" t="s">
        <v>303</v>
      </c>
      <c r="B31" s="103" t="s">
        <v>304</v>
      </c>
      <c r="C31" s="103" t="s">
        <v>444</v>
      </c>
      <c r="D31" s="103" t="s">
        <v>1130</v>
      </c>
      <c r="E31" s="103" t="s">
        <v>456</v>
      </c>
      <c r="F31" s="103" t="s">
        <v>1141</v>
      </c>
      <c r="G31" s="105">
        <v>0.69028006589785829</v>
      </c>
      <c r="H31" s="105">
        <v>0.30971993410214166</v>
      </c>
      <c r="I31" s="27">
        <v>0</v>
      </c>
      <c r="J31" s="27">
        <v>3.9383561643835607E-2</v>
      </c>
      <c r="K31" s="27">
        <v>-6.1823802163833097E-2</v>
      </c>
      <c r="M31" s="103" t="s">
        <v>303</v>
      </c>
      <c r="N31" s="103" t="s">
        <v>304</v>
      </c>
      <c r="O31" s="103" t="s">
        <v>519</v>
      </c>
      <c r="P31" s="103" t="s">
        <v>520</v>
      </c>
      <c r="Q31" s="103" t="s">
        <v>517</v>
      </c>
      <c r="R31" s="103" t="s">
        <v>1180</v>
      </c>
      <c r="S31" s="105">
        <v>0.73761467889908261</v>
      </c>
      <c r="T31" s="105">
        <v>0.26055045871559634</v>
      </c>
      <c r="U31" s="27">
        <v>1.834862385321101E-3</v>
      </c>
      <c r="V31" s="27">
        <v>1.4897579143389184E-2</v>
      </c>
      <c r="W31" s="27">
        <v>-8.0944350758853312E-2</v>
      </c>
    </row>
    <row r="32" spans="1:23" x14ac:dyDescent="0.25">
      <c r="A32" s="103" t="s">
        <v>303</v>
      </c>
      <c r="B32" s="103" t="s">
        <v>304</v>
      </c>
      <c r="C32" s="103" t="s">
        <v>519</v>
      </c>
      <c r="D32" s="103" t="s">
        <v>520</v>
      </c>
      <c r="E32" s="103" t="s">
        <v>534</v>
      </c>
      <c r="F32" s="103" t="s">
        <v>1143</v>
      </c>
      <c r="G32" s="105">
        <v>0.69051321928460341</v>
      </c>
      <c r="H32" s="105">
        <v>0.30948678071539659</v>
      </c>
      <c r="I32" s="27">
        <v>0</v>
      </c>
      <c r="J32" s="27">
        <v>0.11438474870017323</v>
      </c>
      <c r="K32" s="27">
        <v>-1.3803680981595123E-2</v>
      </c>
      <c r="M32" s="103" t="s">
        <v>303</v>
      </c>
      <c r="N32" s="103" t="s">
        <v>304</v>
      </c>
      <c r="O32" s="103" t="s">
        <v>839</v>
      </c>
      <c r="P32" s="103" t="s">
        <v>1150</v>
      </c>
      <c r="Q32" s="103" t="s">
        <v>851</v>
      </c>
      <c r="R32" s="103" t="s">
        <v>1181</v>
      </c>
      <c r="S32" s="105">
        <v>0.71003717472118955</v>
      </c>
      <c r="T32" s="105">
        <v>0.28810408921933084</v>
      </c>
      <c r="U32" s="27">
        <v>1.8587360594795538E-3</v>
      </c>
      <c r="V32" s="27">
        <v>3.4615384615384714E-2</v>
      </c>
      <c r="W32" s="27">
        <v>-9.8827470686767116E-2</v>
      </c>
    </row>
    <row r="33" spans="1:23" x14ac:dyDescent="0.25">
      <c r="A33" s="103" t="s">
        <v>303</v>
      </c>
      <c r="B33" s="103" t="s">
        <v>304</v>
      </c>
      <c r="C33" s="103" t="s">
        <v>591</v>
      </c>
      <c r="D33" s="103" t="s">
        <v>1157</v>
      </c>
      <c r="E33" s="103" t="s">
        <v>612</v>
      </c>
      <c r="F33" s="103" t="s">
        <v>1182</v>
      </c>
      <c r="G33" s="105">
        <v>0.69444444444444442</v>
      </c>
      <c r="H33" s="105">
        <v>0.26328502415458938</v>
      </c>
      <c r="I33" s="27">
        <v>4.2270531400966184E-2</v>
      </c>
      <c r="J33" s="27">
        <v>-1.6627078384798155E-2</v>
      </c>
      <c r="K33" s="27">
        <v>-8.4070796460177011E-2</v>
      </c>
      <c r="M33" s="103" t="s">
        <v>303</v>
      </c>
      <c r="N33" s="103" t="s">
        <v>304</v>
      </c>
      <c r="O33" s="103" t="s">
        <v>689</v>
      </c>
      <c r="P33" s="103" t="s">
        <v>1138</v>
      </c>
      <c r="Q33" s="103" t="s">
        <v>707</v>
      </c>
      <c r="R33" s="103" t="s">
        <v>1160</v>
      </c>
      <c r="S33" s="105">
        <v>0.65537383177570097</v>
      </c>
      <c r="T33" s="105">
        <v>0.34228971962616822</v>
      </c>
      <c r="U33" s="27">
        <v>2.3364485981308409E-3</v>
      </c>
      <c r="V33" s="27">
        <v>1.4218009478673022E-2</v>
      </c>
      <c r="W33" s="27">
        <v>-5.5187637969094872E-2</v>
      </c>
    </row>
    <row r="34" spans="1:23" x14ac:dyDescent="0.25">
      <c r="A34" s="103" t="s">
        <v>303</v>
      </c>
      <c r="B34" s="103" t="s">
        <v>304</v>
      </c>
      <c r="C34" s="103" t="s">
        <v>519</v>
      </c>
      <c r="D34" s="103" t="s">
        <v>520</v>
      </c>
      <c r="E34" s="103" t="s">
        <v>528</v>
      </c>
      <c r="F34" s="103" t="s">
        <v>1172</v>
      </c>
      <c r="G34" s="105">
        <v>0.69907407407407407</v>
      </c>
      <c r="H34" s="105">
        <v>0.3</v>
      </c>
      <c r="I34" s="27">
        <v>9.2592592592592596E-4</v>
      </c>
      <c r="J34" s="27">
        <v>-6.6551426101987943E-2</v>
      </c>
      <c r="K34" s="27">
        <v>-0.15625</v>
      </c>
      <c r="M34" s="103" t="s">
        <v>303</v>
      </c>
      <c r="N34" s="103" t="s">
        <v>304</v>
      </c>
      <c r="O34" s="103" t="s">
        <v>464</v>
      </c>
      <c r="P34" s="103" t="s">
        <v>1128</v>
      </c>
      <c r="Q34" s="103" t="s">
        <v>462</v>
      </c>
      <c r="R34" s="103" t="s">
        <v>1134</v>
      </c>
      <c r="S34" s="105">
        <v>0.57328990228013033</v>
      </c>
      <c r="T34" s="105">
        <v>0.42345276872964172</v>
      </c>
      <c r="U34" s="27">
        <v>3.2573289902280132E-3</v>
      </c>
      <c r="V34" s="27">
        <v>-1.9169329073482455E-2</v>
      </c>
      <c r="W34" s="27">
        <v>-0.13521126760563384</v>
      </c>
    </row>
    <row r="35" spans="1:23" x14ac:dyDescent="0.25">
      <c r="A35" s="103" t="s">
        <v>303</v>
      </c>
      <c r="B35" s="103" t="s">
        <v>304</v>
      </c>
      <c r="C35" s="103" t="s">
        <v>481</v>
      </c>
      <c r="D35" s="103" t="s">
        <v>482</v>
      </c>
      <c r="E35" s="103" t="s">
        <v>502</v>
      </c>
      <c r="F35" s="103" t="s">
        <v>1183</v>
      </c>
      <c r="G35" s="105">
        <v>0.70255474452554745</v>
      </c>
      <c r="H35" s="105">
        <v>0.28832116788321166</v>
      </c>
      <c r="I35" s="27">
        <v>9.1240875912408752E-3</v>
      </c>
      <c r="J35" s="27">
        <v>-5.1903114186851229E-2</v>
      </c>
      <c r="K35" s="27">
        <v>-6.8027210884353706E-2</v>
      </c>
      <c r="M35" s="103" t="s">
        <v>303</v>
      </c>
      <c r="N35" s="103" t="s">
        <v>304</v>
      </c>
      <c r="O35" s="103" t="s">
        <v>634</v>
      </c>
      <c r="P35" s="103" t="s">
        <v>635</v>
      </c>
      <c r="Q35" s="103" t="s">
        <v>649</v>
      </c>
      <c r="R35" s="103" t="s">
        <v>1184</v>
      </c>
      <c r="S35" s="105">
        <v>0.82565789473684215</v>
      </c>
      <c r="T35" s="105">
        <v>0.17105263157894737</v>
      </c>
      <c r="U35" s="27">
        <v>3.2894736842105261E-3</v>
      </c>
      <c r="V35" s="27">
        <v>1.6474464579900872E-3</v>
      </c>
      <c r="W35" s="27">
        <v>-8.8455772113943065E-2</v>
      </c>
    </row>
    <row r="36" spans="1:23" x14ac:dyDescent="0.25">
      <c r="A36" s="103" t="s">
        <v>303</v>
      </c>
      <c r="B36" s="103" t="s">
        <v>304</v>
      </c>
      <c r="C36" s="103" t="s">
        <v>793</v>
      </c>
      <c r="D36" s="103" t="s">
        <v>1145</v>
      </c>
      <c r="E36" s="103" t="s">
        <v>805</v>
      </c>
      <c r="F36" s="103" t="s">
        <v>1146</v>
      </c>
      <c r="G36" s="105">
        <v>0.70601589103291718</v>
      </c>
      <c r="H36" s="105">
        <v>0.29398410896708288</v>
      </c>
      <c r="I36" s="27">
        <v>0</v>
      </c>
      <c r="J36" s="27">
        <v>8.0091533180777219E-3</v>
      </c>
      <c r="K36" s="27">
        <v>-2.4363233665559259E-2</v>
      </c>
      <c r="M36" s="103" t="s">
        <v>303</v>
      </c>
      <c r="N36" s="103" t="s">
        <v>304</v>
      </c>
      <c r="O36" s="103" t="s">
        <v>666</v>
      </c>
      <c r="P36" s="103" t="s">
        <v>1132</v>
      </c>
      <c r="Q36" s="103" t="s">
        <v>664</v>
      </c>
      <c r="R36" s="103" t="s">
        <v>1185</v>
      </c>
      <c r="S36" s="105">
        <v>0.78833107191316143</v>
      </c>
      <c r="T36" s="105">
        <v>0.20759837177747625</v>
      </c>
      <c r="U36" s="27">
        <v>4.0705563093622792E-3</v>
      </c>
      <c r="V36" s="27">
        <v>2.9329608938547524E-2</v>
      </c>
      <c r="W36" s="27">
        <v>-2.6420079260237816E-2</v>
      </c>
    </row>
    <row r="37" spans="1:23" x14ac:dyDescent="0.25">
      <c r="A37" s="103" t="s">
        <v>303</v>
      </c>
      <c r="B37" s="103" t="s">
        <v>304</v>
      </c>
      <c r="C37" s="103" t="s">
        <v>839</v>
      </c>
      <c r="D37" s="103" t="s">
        <v>1150</v>
      </c>
      <c r="E37" s="103" t="s">
        <v>851</v>
      </c>
      <c r="F37" s="103" t="s">
        <v>1181</v>
      </c>
      <c r="G37" s="105">
        <v>0.71003717472118955</v>
      </c>
      <c r="H37" s="105">
        <v>0.28810408921933084</v>
      </c>
      <c r="I37" s="27">
        <v>1.8587360594795538E-3</v>
      </c>
      <c r="J37" s="27">
        <v>3.4615384615384714E-2</v>
      </c>
      <c r="K37" s="27">
        <v>-9.8827470686767116E-2</v>
      </c>
      <c r="M37" s="103" t="s">
        <v>303</v>
      </c>
      <c r="N37" s="103" t="s">
        <v>304</v>
      </c>
      <c r="O37" s="103" t="s">
        <v>545</v>
      </c>
      <c r="P37" s="103" t="s">
        <v>546</v>
      </c>
      <c r="Q37" s="103" t="s">
        <v>557</v>
      </c>
      <c r="R37" s="103" t="s">
        <v>1173</v>
      </c>
      <c r="S37" s="105">
        <v>0.66938775510204085</v>
      </c>
      <c r="T37" s="105">
        <v>0.32653061224489793</v>
      </c>
      <c r="U37" s="27">
        <v>4.0816326530612249E-3</v>
      </c>
      <c r="V37" s="27">
        <v>6.5217391304347894E-2</v>
      </c>
      <c r="W37" s="27">
        <v>-0.1155234657039711</v>
      </c>
    </row>
    <row r="38" spans="1:23" x14ac:dyDescent="0.25">
      <c r="A38" s="103" t="s">
        <v>303</v>
      </c>
      <c r="B38" s="103" t="s">
        <v>304</v>
      </c>
      <c r="C38" s="103" t="s">
        <v>816</v>
      </c>
      <c r="D38" s="103" t="s">
        <v>1186</v>
      </c>
      <c r="E38" s="103" t="s">
        <v>819</v>
      </c>
      <c r="F38" s="103" t="s">
        <v>1187</v>
      </c>
      <c r="G38" s="105">
        <v>0.71124620060790278</v>
      </c>
      <c r="H38" s="105">
        <v>0.28039513677811551</v>
      </c>
      <c r="I38" s="27">
        <v>8.3586626139817623E-3</v>
      </c>
      <c r="J38" s="27">
        <v>3.7854889589905349E-2</v>
      </c>
      <c r="K38" s="27">
        <v>-2.083333333333337E-2</v>
      </c>
      <c r="M38" s="103" t="s">
        <v>303</v>
      </c>
      <c r="N38" s="103" t="s">
        <v>304</v>
      </c>
      <c r="O38" s="103" t="s">
        <v>591</v>
      </c>
      <c r="P38" s="103" t="s">
        <v>1157</v>
      </c>
      <c r="Q38" s="103" t="s">
        <v>597</v>
      </c>
      <c r="R38" s="103" t="s">
        <v>1188</v>
      </c>
      <c r="S38" s="105">
        <v>0.82163742690058483</v>
      </c>
      <c r="T38" s="105">
        <v>0.17251461988304093</v>
      </c>
      <c r="U38" s="27">
        <v>5.8479532163742687E-3</v>
      </c>
      <c r="V38" s="27">
        <v>-4.7353760445682402E-2</v>
      </c>
      <c r="W38" s="27">
        <v>-0.21198156682027647</v>
      </c>
    </row>
    <row r="39" spans="1:23" x14ac:dyDescent="0.25">
      <c r="A39" s="103" t="s">
        <v>303</v>
      </c>
      <c r="B39" s="103" t="s">
        <v>304</v>
      </c>
      <c r="C39" s="103" t="s">
        <v>712</v>
      </c>
      <c r="D39" s="103" t="s">
        <v>1147</v>
      </c>
      <c r="E39" s="103" t="s">
        <v>739</v>
      </c>
      <c r="F39" s="103" t="s">
        <v>1149</v>
      </c>
      <c r="G39" s="105">
        <v>0.71599718111346022</v>
      </c>
      <c r="H39" s="105">
        <v>0.28400281888653983</v>
      </c>
      <c r="I39" s="27">
        <v>0</v>
      </c>
      <c r="J39" s="27">
        <v>-6.7061143984220917E-2</v>
      </c>
      <c r="K39" s="27">
        <v>-0.15686274509803921</v>
      </c>
      <c r="M39" s="103" t="s">
        <v>303</v>
      </c>
      <c r="N39" s="103" t="s">
        <v>304</v>
      </c>
      <c r="O39" s="103" t="s">
        <v>481</v>
      </c>
      <c r="P39" s="103" t="s">
        <v>482</v>
      </c>
      <c r="Q39" s="103" t="s">
        <v>484</v>
      </c>
      <c r="R39" s="103" t="s">
        <v>1178</v>
      </c>
      <c r="S39" s="105">
        <v>0.68934911242603547</v>
      </c>
      <c r="T39" s="105">
        <v>0.30473372781065089</v>
      </c>
      <c r="U39" s="27">
        <v>5.9171597633136093E-3</v>
      </c>
      <c r="V39" s="27">
        <v>0.14382402707275799</v>
      </c>
      <c r="W39" s="27">
        <v>5.2959501557632294E-2</v>
      </c>
    </row>
    <row r="40" spans="1:23" x14ac:dyDescent="0.25">
      <c r="A40" s="103" t="s">
        <v>303</v>
      </c>
      <c r="B40" s="103" t="s">
        <v>304</v>
      </c>
      <c r="C40" s="103" t="s">
        <v>839</v>
      </c>
      <c r="D40" s="103" t="s">
        <v>1150</v>
      </c>
      <c r="E40" s="103" t="s">
        <v>842</v>
      </c>
      <c r="F40" s="103" t="s">
        <v>1151</v>
      </c>
      <c r="G40" s="105">
        <v>0.72378516624040923</v>
      </c>
      <c r="H40" s="105">
        <v>0.27621483375959077</v>
      </c>
      <c r="I40" s="27">
        <v>0</v>
      </c>
      <c r="J40" s="27">
        <v>5.1075268817204256E-2</v>
      </c>
      <c r="K40" s="27">
        <v>-4.8661800486618056E-2</v>
      </c>
      <c r="M40" s="103" t="s">
        <v>303</v>
      </c>
      <c r="N40" s="103" t="s">
        <v>304</v>
      </c>
      <c r="O40" s="103" t="s">
        <v>968</v>
      </c>
      <c r="P40" s="103" t="s">
        <v>969</v>
      </c>
      <c r="Q40" s="103" t="s">
        <v>980</v>
      </c>
      <c r="R40" s="103" t="s">
        <v>1189</v>
      </c>
      <c r="S40" s="105">
        <v>0.78456591639871387</v>
      </c>
      <c r="T40" s="105">
        <v>0.20900321543408359</v>
      </c>
      <c r="U40" s="27">
        <v>6.4308681672025723E-3</v>
      </c>
      <c r="V40" s="27">
        <v>9.7402597402598268E-3</v>
      </c>
      <c r="W40" s="27">
        <v>-0.11142857142857143</v>
      </c>
    </row>
    <row r="41" spans="1:23" x14ac:dyDescent="0.25">
      <c r="A41" s="103" t="s">
        <v>303</v>
      </c>
      <c r="B41" s="103" t="s">
        <v>304</v>
      </c>
      <c r="C41" s="103" t="s">
        <v>770</v>
      </c>
      <c r="D41" s="103" t="s">
        <v>771</v>
      </c>
      <c r="E41" s="103" t="s">
        <v>776</v>
      </c>
      <c r="F41" s="103" t="s">
        <v>357</v>
      </c>
      <c r="G41" s="105">
        <v>0.72881355932203384</v>
      </c>
      <c r="H41" s="105">
        <v>0.25124626121635096</v>
      </c>
      <c r="I41" s="27">
        <v>1.9940179461615155E-2</v>
      </c>
      <c r="J41" s="27">
        <v>-5.1984877126654117E-2</v>
      </c>
      <c r="K41" s="27">
        <v>-6.8709377901578494E-2</v>
      </c>
      <c r="M41" s="103" t="s">
        <v>303</v>
      </c>
      <c r="N41" s="103" t="s">
        <v>304</v>
      </c>
      <c r="O41" s="103" t="s">
        <v>1029</v>
      </c>
      <c r="P41" s="103" t="s">
        <v>1030</v>
      </c>
      <c r="Q41" s="103" t="s">
        <v>1050</v>
      </c>
      <c r="R41" s="103" t="s">
        <v>1190</v>
      </c>
      <c r="S41" s="105">
        <v>0.91193181818181823</v>
      </c>
      <c r="T41" s="105">
        <v>8.049242424242424E-2</v>
      </c>
      <c r="U41" s="27">
        <v>7.575757575757576E-3</v>
      </c>
      <c r="V41" s="27">
        <v>-3.208065994500453E-2</v>
      </c>
      <c r="W41" s="27">
        <v>-8.4922010398613468E-2</v>
      </c>
    </row>
    <row r="42" spans="1:23" x14ac:dyDescent="0.25">
      <c r="A42" s="103" t="s">
        <v>303</v>
      </c>
      <c r="B42" s="103" t="s">
        <v>304</v>
      </c>
      <c r="C42" s="103" t="s">
        <v>481</v>
      </c>
      <c r="D42" s="103" t="s">
        <v>482</v>
      </c>
      <c r="E42" s="103" t="s">
        <v>505</v>
      </c>
      <c r="F42" s="103" t="s">
        <v>332</v>
      </c>
      <c r="G42" s="105">
        <v>0.73230088495575218</v>
      </c>
      <c r="H42" s="105">
        <v>0.2665929203539823</v>
      </c>
      <c r="I42" s="27">
        <v>1.1061946902654867E-3</v>
      </c>
      <c r="J42" s="27">
        <v>5.2386495925494714E-2</v>
      </c>
      <c r="K42" s="27">
        <v>1.1074197120708451E-3</v>
      </c>
      <c r="M42" s="103" t="s">
        <v>303</v>
      </c>
      <c r="N42" s="103" t="s">
        <v>304</v>
      </c>
      <c r="O42" s="103" t="s">
        <v>545</v>
      </c>
      <c r="P42" s="103" t="s">
        <v>546</v>
      </c>
      <c r="Q42" s="103" t="s">
        <v>560</v>
      </c>
      <c r="R42" s="103" t="s">
        <v>1126</v>
      </c>
      <c r="S42" s="105">
        <v>0.52577319587628868</v>
      </c>
      <c r="T42" s="105">
        <v>0.46597938144329898</v>
      </c>
      <c r="U42" s="27">
        <v>8.2474226804123713E-3</v>
      </c>
      <c r="V42" s="27">
        <v>-3.5785288270377746E-2</v>
      </c>
      <c r="W42" s="27">
        <v>-0.12296564195298376</v>
      </c>
    </row>
    <row r="43" spans="1:23" x14ac:dyDescent="0.25">
      <c r="A43" s="103" t="s">
        <v>303</v>
      </c>
      <c r="B43" s="103" t="s">
        <v>304</v>
      </c>
      <c r="C43" s="103" t="s">
        <v>481</v>
      </c>
      <c r="D43" s="103" t="s">
        <v>482</v>
      </c>
      <c r="E43" s="103" t="s">
        <v>487</v>
      </c>
      <c r="F43" s="103" t="s">
        <v>1153</v>
      </c>
      <c r="G43" s="105">
        <v>0.73657927590511862</v>
      </c>
      <c r="H43" s="105">
        <v>0.26342072409488138</v>
      </c>
      <c r="I43" s="27">
        <v>0</v>
      </c>
      <c r="J43" s="27">
        <v>0.1558441558441559</v>
      </c>
      <c r="K43" s="27">
        <v>-9.8887515451174801E-3</v>
      </c>
      <c r="M43" s="103" t="s">
        <v>303</v>
      </c>
      <c r="N43" s="103" t="s">
        <v>304</v>
      </c>
      <c r="O43" s="103" t="s">
        <v>816</v>
      </c>
      <c r="P43" s="103" t="s">
        <v>1186</v>
      </c>
      <c r="Q43" s="103" t="s">
        <v>819</v>
      </c>
      <c r="R43" s="103" t="s">
        <v>1187</v>
      </c>
      <c r="S43" s="105">
        <v>0.71124620060790278</v>
      </c>
      <c r="T43" s="105">
        <v>0.28039513677811551</v>
      </c>
      <c r="U43" s="27">
        <v>8.3586626139817623E-3</v>
      </c>
      <c r="V43" s="27">
        <v>3.7854889589905349E-2</v>
      </c>
      <c r="W43" s="27">
        <v>-2.083333333333337E-2</v>
      </c>
    </row>
    <row r="44" spans="1:23" x14ac:dyDescent="0.25">
      <c r="A44" s="103" t="s">
        <v>303</v>
      </c>
      <c r="B44" s="103" t="s">
        <v>304</v>
      </c>
      <c r="C44" s="103" t="s">
        <v>519</v>
      </c>
      <c r="D44" s="103" t="s">
        <v>520</v>
      </c>
      <c r="E44" s="103" t="s">
        <v>517</v>
      </c>
      <c r="F44" s="103" t="s">
        <v>1180</v>
      </c>
      <c r="G44" s="105">
        <v>0.73761467889908261</v>
      </c>
      <c r="H44" s="105">
        <v>0.26055045871559634</v>
      </c>
      <c r="I44" s="27">
        <v>1.834862385321101E-3</v>
      </c>
      <c r="J44" s="27">
        <v>1.4897579143389184E-2</v>
      </c>
      <c r="K44" s="27">
        <v>-8.0944350758853312E-2</v>
      </c>
      <c r="M44" s="103" t="s">
        <v>303</v>
      </c>
      <c r="N44" s="103" t="s">
        <v>304</v>
      </c>
      <c r="O44" s="103" t="s">
        <v>481</v>
      </c>
      <c r="P44" s="103" t="s">
        <v>482</v>
      </c>
      <c r="Q44" s="103" t="s">
        <v>514</v>
      </c>
      <c r="R44" s="103" t="s">
        <v>1136</v>
      </c>
      <c r="S44" s="105">
        <v>0.5762897914379802</v>
      </c>
      <c r="T44" s="105">
        <v>0.41492864983534578</v>
      </c>
      <c r="U44" s="27">
        <v>8.7815587266739849E-3</v>
      </c>
      <c r="V44" s="27">
        <v>6.9248826291079757E-2</v>
      </c>
      <c r="W44" s="27">
        <v>-5.5958549222797971E-2</v>
      </c>
    </row>
    <row r="45" spans="1:23" x14ac:dyDescent="0.25">
      <c r="A45" s="103" t="s">
        <v>303</v>
      </c>
      <c r="B45" s="103" t="s">
        <v>304</v>
      </c>
      <c r="C45" s="103" t="s">
        <v>634</v>
      </c>
      <c r="D45" s="103" t="s">
        <v>635</v>
      </c>
      <c r="E45" s="103" t="s">
        <v>637</v>
      </c>
      <c r="F45" s="103" t="s">
        <v>1179</v>
      </c>
      <c r="G45" s="105">
        <v>0.74134790528233152</v>
      </c>
      <c r="H45" s="105">
        <v>0.25683060109289618</v>
      </c>
      <c r="I45" s="27">
        <v>1.8214936247723133E-3</v>
      </c>
      <c r="J45" s="27">
        <v>0.34229828850855748</v>
      </c>
      <c r="K45" s="27">
        <v>0.19088937093275482</v>
      </c>
      <c r="M45" s="103" t="s">
        <v>303</v>
      </c>
      <c r="N45" s="103" t="s">
        <v>304</v>
      </c>
      <c r="O45" s="103" t="s">
        <v>481</v>
      </c>
      <c r="P45" s="103" t="s">
        <v>482</v>
      </c>
      <c r="Q45" s="103" t="s">
        <v>493</v>
      </c>
      <c r="R45" s="103" t="s">
        <v>1156</v>
      </c>
      <c r="S45" s="105">
        <v>0.64759427828348504</v>
      </c>
      <c r="T45" s="105">
        <v>0.34330299089726918</v>
      </c>
      <c r="U45" s="27">
        <v>9.1027308192457735E-3</v>
      </c>
      <c r="V45" s="27">
        <v>0.18125960061443935</v>
      </c>
      <c r="W45" s="27">
        <v>9.2329545454545414E-2</v>
      </c>
    </row>
    <row r="46" spans="1:23" x14ac:dyDescent="0.25">
      <c r="A46" s="103" t="s">
        <v>303</v>
      </c>
      <c r="B46" s="103" t="s">
        <v>304</v>
      </c>
      <c r="C46" s="103" t="s">
        <v>793</v>
      </c>
      <c r="D46" s="103" t="s">
        <v>1145</v>
      </c>
      <c r="E46" s="103" t="s">
        <v>811</v>
      </c>
      <c r="F46" s="103" t="s">
        <v>1191</v>
      </c>
      <c r="G46" s="105">
        <v>0.74332111052907279</v>
      </c>
      <c r="H46" s="105">
        <v>0.24410686223153483</v>
      </c>
      <c r="I46" s="27">
        <v>1.2572027239392353E-2</v>
      </c>
      <c r="J46" s="27">
        <v>-4.4544544544544595E-2</v>
      </c>
      <c r="K46" s="27">
        <v>-6.7415730337078705E-2</v>
      </c>
      <c r="M46" s="103" t="s">
        <v>303</v>
      </c>
      <c r="N46" s="103" t="s">
        <v>304</v>
      </c>
      <c r="O46" s="103" t="s">
        <v>481</v>
      </c>
      <c r="P46" s="103" t="s">
        <v>482</v>
      </c>
      <c r="Q46" s="103" t="s">
        <v>502</v>
      </c>
      <c r="R46" s="103" t="s">
        <v>1183</v>
      </c>
      <c r="S46" s="105">
        <v>0.70255474452554745</v>
      </c>
      <c r="T46" s="105">
        <v>0.28832116788321166</v>
      </c>
      <c r="U46" s="27">
        <v>9.1240875912408752E-3</v>
      </c>
      <c r="V46" s="27">
        <v>-5.1903114186851229E-2</v>
      </c>
      <c r="W46" s="27">
        <v>-6.8027210884353706E-2</v>
      </c>
    </row>
    <row r="47" spans="1:23" x14ac:dyDescent="0.25">
      <c r="A47" s="103" t="s">
        <v>303</v>
      </c>
      <c r="B47" s="103" t="s">
        <v>304</v>
      </c>
      <c r="C47" s="103" t="s">
        <v>689</v>
      </c>
      <c r="D47" s="103" t="s">
        <v>1138</v>
      </c>
      <c r="E47" s="103" t="s">
        <v>701</v>
      </c>
      <c r="F47" s="103" t="s">
        <v>1192</v>
      </c>
      <c r="G47" s="105">
        <v>0.75</v>
      </c>
      <c r="H47" s="105">
        <v>0.23939393939393938</v>
      </c>
      <c r="I47" s="27">
        <v>1.0606060606060607E-2</v>
      </c>
      <c r="J47" s="27">
        <v>0.26195028680688326</v>
      </c>
      <c r="K47" s="27">
        <v>0.134020618556701</v>
      </c>
      <c r="M47" s="103" t="s">
        <v>303</v>
      </c>
      <c r="N47" s="103" t="s">
        <v>304</v>
      </c>
      <c r="O47" s="103" t="s">
        <v>519</v>
      </c>
      <c r="P47" s="103" t="s">
        <v>520</v>
      </c>
      <c r="Q47" s="103" t="s">
        <v>540</v>
      </c>
      <c r="R47" s="103" t="s">
        <v>1142</v>
      </c>
      <c r="S47" s="105">
        <v>0.60750853242320824</v>
      </c>
      <c r="T47" s="105">
        <v>0.38225255972696248</v>
      </c>
      <c r="U47" s="27">
        <v>1.0238907849829351E-2</v>
      </c>
      <c r="V47" s="27">
        <v>0.19591836734693868</v>
      </c>
      <c r="W47" s="27">
        <v>-7.2784810126582333E-2</v>
      </c>
    </row>
    <row r="48" spans="1:23" x14ac:dyDescent="0.25">
      <c r="A48" s="103" t="s">
        <v>303</v>
      </c>
      <c r="B48" s="103" t="s">
        <v>304</v>
      </c>
      <c r="C48" s="103" t="s">
        <v>634</v>
      </c>
      <c r="D48" s="103" t="s">
        <v>635</v>
      </c>
      <c r="E48" s="103" t="s">
        <v>632</v>
      </c>
      <c r="F48" s="103" t="s">
        <v>1155</v>
      </c>
      <c r="G48" s="105">
        <v>0.75561097256857856</v>
      </c>
      <c r="H48" s="105">
        <v>0.24438902743142144</v>
      </c>
      <c r="I48" s="27">
        <v>0</v>
      </c>
      <c r="J48" s="27">
        <v>-5.868544600938963E-2</v>
      </c>
      <c r="K48" s="27">
        <v>-0.15578947368421048</v>
      </c>
      <c r="M48" s="103" t="s">
        <v>303</v>
      </c>
      <c r="N48" s="103" t="s">
        <v>304</v>
      </c>
      <c r="O48" s="103" t="s">
        <v>689</v>
      </c>
      <c r="P48" s="103" t="s">
        <v>1138</v>
      </c>
      <c r="Q48" s="103" t="s">
        <v>701</v>
      </c>
      <c r="R48" s="103" t="s">
        <v>1192</v>
      </c>
      <c r="S48" s="105">
        <v>0.75</v>
      </c>
      <c r="T48" s="105">
        <v>0.23939393939393938</v>
      </c>
      <c r="U48" s="27">
        <v>1.0606060606060607E-2</v>
      </c>
      <c r="V48" s="27">
        <v>0.26195028680688326</v>
      </c>
      <c r="W48" s="27">
        <v>0.134020618556701</v>
      </c>
    </row>
    <row r="49" spans="1:23" x14ac:dyDescent="0.25">
      <c r="A49" s="103" t="s">
        <v>303</v>
      </c>
      <c r="B49" s="103" t="s">
        <v>304</v>
      </c>
      <c r="C49" s="103" t="s">
        <v>1000</v>
      </c>
      <c r="D49" s="103" t="s">
        <v>1001</v>
      </c>
      <c r="E49" s="103" t="s">
        <v>1006</v>
      </c>
      <c r="F49" s="103" t="s">
        <v>338</v>
      </c>
      <c r="G49" s="105">
        <v>0.75609756097560976</v>
      </c>
      <c r="H49" s="105">
        <v>0.24390243902439024</v>
      </c>
      <c r="I49" s="27">
        <v>0</v>
      </c>
      <c r="J49" s="27">
        <v>4.1269841269841345E-2</v>
      </c>
      <c r="K49" s="27">
        <v>-3.8123167155425186E-2</v>
      </c>
      <c r="M49" s="103" t="s">
        <v>303</v>
      </c>
      <c r="N49" s="103" t="s">
        <v>304</v>
      </c>
      <c r="O49" s="103" t="s">
        <v>968</v>
      </c>
      <c r="P49" s="103" t="s">
        <v>969</v>
      </c>
      <c r="Q49" s="103" t="s">
        <v>989</v>
      </c>
      <c r="R49" s="103" t="s">
        <v>1193</v>
      </c>
      <c r="S49" s="105">
        <v>0.76282051282051277</v>
      </c>
      <c r="T49" s="105">
        <v>0.2264957264957265</v>
      </c>
      <c r="U49" s="27">
        <v>1.0683760683760684E-2</v>
      </c>
      <c r="V49" s="27">
        <v>3.3112582781456901E-2</v>
      </c>
      <c r="W49" s="27">
        <v>-0.10687022900763354</v>
      </c>
    </row>
    <row r="50" spans="1:23" x14ac:dyDescent="0.25">
      <c r="A50" s="103" t="s">
        <v>303</v>
      </c>
      <c r="B50" s="103" t="s">
        <v>304</v>
      </c>
      <c r="C50" s="103" t="s">
        <v>634</v>
      </c>
      <c r="D50" s="103" t="s">
        <v>635</v>
      </c>
      <c r="E50" s="103" t="s">
        <v>655</v>
      </c>
      <c r="F50" s="103" t="s">
        <v>1159</v>
      </c>
      <c r="G50" s="105">
        <v>0.75916230366492143</v>
      </c>
      <c r="H50" s="105">
        <v>0.24083769633507854</v>
      </c>
      <c r="I50" s="27">
        <v>0</v>
      </c>
      <c r="J50" s="27">
        <v>-4.5954045954045952E-2</v>
      </c>
      <c r="K50" s="27">
        <v>-7.4612403100775215E-2</v>
      </c>
      <c r="M50" s="103" t="s">
        <v>303</v>
      </c>
      <c r="N50" s="103" t="s">
        <v>304</v>
      </c>
      <c r="O50" s="103" t="s">
        <v>968</v>
      </c>
      <c r="P50" s="103" t="s">
        <v>969</v>
      </c>
      <c r="Q50" s="103" t="s">
        <v>983</v>
      </c>
      <c r="R50" s="103" t="s">
        <v>1194</v>
      </c>
      <c r="S50" s="105">
        <v>0.81793913507741589</v>
      </c>
      <c r="T50" s="105">
        <v>0.17084890549919915</v>
      </c>
      <c r="U50" s="27">
        <v>1.1211959423384944E-2</v>
      </c>
      <c r="V50" s="27">
        <v>-4.2922841083290697E-2</v>
      </c>
      <c r="W50" s="27">
        <v>-5.879396984924623E-2</v>
      </c>
    </row>
    <row r="51" spans="1:23" x14ac:dyDescent="0.25">
      <c r="A51" s="103" t="s">
        <v>303</v>
      </c>
      <c r="B51" s="103" t="s">
        <v>304</v>
      </c>
      <c r="C51" s="103" t="s">
        <v>968</v>
      </c>
      <c r="D51" s="103" t="s">
        <v>969</v>
      </c>
      <c r="E51" s="103" t="s">
        <v>989</v>
      </c>
      <c r="F51" s="103" t="s">
        <v>1193</v>
      </c>
      <c r="G51" s="105">
        <v>0.76282051282051277</v>
      </c>
      <c r="H51" s="105">
        <v>0.2264957264957265</v>
      </c>
      <c r="I51" s="27">
        <v>1.0683760683760684E-2</v>
      </c>
      <c r="J51" s="27">
        <v>3.3112582781456901E-2</v>
      </c>
      <c r="K51" s="27">
        <v>-0.10687022900763354</v>
      </c>
      <c r="M51" s="103" t="s">
        <v>303</v>
      </c>
      <c r="N51" s="103" t="s">
        <v>304</v>
      </c>
      <c r="O51" s="103" t="s">
        <v>930</v>
      </c>
      <c r="P51" s="103" t="s">
        <v>1169</v>
      </c>
      <c r="Q51" s="103" t="s">
        <v>928</v>
      </c>
      <c r="R51" s="103" t="s">
        <v>1195</v>
      </c>
      <c r="S51" s="105">
        <v>0.87564766839378239</v>
      </c>
      <c r="T51" s="105">
        <v>0.11269430051813471</v>
      </c>
      <c r="U51" s="27">
        <v>1.1658031088082901E-2</v>
      </c>
      <c r="V51" s="27">
        <v>5.1771117166212521E-2</v>
      </c>
      <c r="W51" s="27">
        <v>-4.4554455445544594E-2</v>
      </c>
    </row>
    <row r="52" spans="1:23" x14ac:dyDescent="0.25">
      <c r="A52" s="103" t="s">
        <v>303</v>
      </c>
      <c r="B52" s="103" t="s">
        <v>304</v>
      </c>
      <c r="C52" s="103" t="s">
        <v>770</v>
      </c>
      <c r="D52" s="103" t="s">
        <v>771</v>
      </c>
      <c r="E52" s="103" t="s">
        <v>779</v>
      </c>
      <c r="F52" s="103" t="s">
        <v>1174</v>
      </c>
      <c r="G52" s="105">
        <v>0.76736111111111116</v>
      </c>
      <c r="H52" s="105">
        <v>0.23148148148148148</v>
      </c>
      <c r="I52" s="27">
        <v>1.1574074074074073E-3</v>
      </c>
      <c r="J52" s="27">
        <v>-2.3094688221708681E-3</v>
      </c>
      <c r="K52" s="27">
        <v>-9.148264984227128E-2</v>
      </c>
      <c r="M52" s="103" t="s">
        <v>303</v>
      </c>
      <c r="N52" s="103" t="s">
        <v>304</v>
      </c>
      <c r="O52" s="103" t="s">
        <v>481</v>
      </c>
      <c r="P52" s="103" t="s">
        <v>482</v>
      </c>
      <c r="Q52" s="103" t="s">
        <v>490</v>
      </c>
      <c r="R52" s="103" t="s">
        <v>1165</v>
      </c>
      <c r="S52" s="105">
        <v>0.6584022038567493</v>
      </c>
      <c r="T52" s="105">
        <v>0.32920110192837465</v>
      </c>
      <c r="U52" s="27">
        <v>1.2396694214876033E-2</v>
      </c>
      <c r="V52" s="27">
        <v>0</v>
      </c>
      <c r="W52" s="27">
        <v>-5.0980392156862786E-2</v>
      </c>
    </row>
    <row r="53" spans="1:23" x14ac:dyDescent="0.25">
      <c r="A53" s="103" t="s">
        <v>303</v>
      </c>
      <c r="B53" s="103" t="s">
        <v>304</v>
      </c>
      <c r="C53" s="103" t="s">
        <v>481</v>
      </c>
      <c r="D53" s="103" t="s">
        <v>482</v>
      </c>
      <c r="E53" s="103" t="s">
        <v>511</v>
      </c>
      <c r="F53" s="103" t="s">
        <v>1177</v>
      </c>
      <c r="G53" s="105">
        <v>0.78080229226361031</v>
      </c>
      <c r="H53" s="105">
        <v>0.2177650429799427</v>
      </c>
      <c r="I53" s="27">
        <v>1.4326647564469914E-3</v>
      </c>
      <c r="J53" s="27">
        <v>5.7636887608070175E-3</v>
      </c>
      <c r="K53" s="27">
        <v>-6.8090787716955981E-2</v>
      </c>
      <c r="M53" s="103" t="s">
        <v>303</v>
      </c>
      <c r="N53" s="103" t="s">
        <v>304</v>
      </c>
      <c r="O53" s="103" t="s">
        <v>793</v>
      </c>
      <c r="P53" s="103" t="s">
        <v>1145</v>
      </c>
      <c r="Q53" s="103" t="s">
        <v>811</v>
      </c>
      <c r="R53" s="103" t="s">
        <v>1191</v>
      </c>
      <c r="S53" s="105">
        <v>0.74332111052907279</v>
      </c>
      <c r="T53" s="105">
        <v>0.24410686223153483</v>
      </c>
      <c r="U53" s="27">
        <v>1.2572027239392353E-2</v>
      </c>
      <c r="V53" s="27">
        <v>-4.4544544544544595E-2</v>
      </c>
      <c r="W53" s="27">
        <v>-6.7415730337078705E-2</v>
      </c>
    </row>
    <row r="54" spans="1:23" x14ac:dyDescent="0.25">
      <c r="A54" s="103" t="s">
        <v>303</v>
      </c>
      <c r="B54" s="103" t="s">
        <v>304</v>
      </c>
      <c r="C54" s="103" t="s">
        <v>968</v>
      </c>
      <c r="D54" s="103" t="s">
        <v>969</v>
      </c>
      <c r="E54" s="103" t="s">
        <v>980</v>
      </c>
      <c r="F54" s="103" t="s">
        <v>1189</v>
      </c>
      <c r="G54" s="105">
        <v>0.78456591639871387</v>
      </c>
      <c r="H54" s="105">
        <v>0.20900321543408359</v>
      </c>
      <c r="I54" s="27">
        <v>6.4308681672025723E-3</v>
      </c>
      <c r="J54" s="27">
        <v>9.7402597402598268E-3</v>
      </c>
      <c r="K54" s="27">
        <v>-0.11142857142857143</v>
      </c>
      <c r="M54" s="103" t="s">
        <v>303</v>
      </c>
      <c r="N54" s="103" t="s">
        <v>304</v>
      </c>
      <c r="O54" s="103" t="s">
        <v>481</v>
      </c>
      <c r="P54" s="103" t="s">
        <v>482</v>
      </c>
      <c r="Q54" s="103" t="s">
        <v>496</v>
      </c>
      <c r="R54" s="103" t="s">
        <v>1175</v>
      </c>
      <c r="S54" s="105">
        <v>0.68052256532066513</v>
      </c>
      <c r="T54" s="105">
        <v>0.30641330166270786</v>
      </c>
      <c r="U54" s="27">
        <v>1.3064133016627079E-2</v>
      </c>
      <c r="V54" s="27">
        <v>8.6451612903225783E-2</v>
      </c>
      <c r="W54" s="27">
        <v>-3.5502958579881616E-3</v>
      </c>
    </row>
    <row r="55" spans="1:23" x14ac:dyDescent="0.25">
      <c r="A55" s="103" t="s">
        <v>303</v>
      </c>
      <c r="B55" s="103" t="s">
        <v>304</v>
      </c>
      <c r="C55" s="103" t="s">
        <v>591</v>
      </c>
      <c r="D55" s="103" t="s">
        <v>1157</v>
      </c>
      <c r="E55" s="103" t="s">
        <v>594</v>
      </c>
      <c r="F55" s="103" t="s">
        <v>1196</v>
      </c>
      <c r="G55" s="105">
        <v>0.7857142857142857</v>
      </c>
      <c r="H55" s="105">
        <v>0.19565217391304349</v>
      </c>
      <c r="I55" s="27">
        <v>1.8633540372670808E-2</v>
      </c>
      <c r="J55" s="27">
        <v>-9.2957746478873227E-2</v>
      </c>
      <c r="K55" s="27">
        <v>-0.18274111675126903</v>
      </c>
      <c r="M55" s="103" t="s">
        <v>303</v>
      </c>
      <c r="N55" s="103" t="s">
        <v>304</v>
      </c>
      <c r="O55" s="103" t="s">
        <v>464</v>
      </c>
      <c r="P55" s="103" t="s">
        <v>1128</v>
      </c>
      <c r="Q55" s="103" t="s">
        <v>476</v>
      </c>
      <c r="R55" s="103" t="s">
        <v>319</v>
      </c>
      <c r="S55" s="105">
        <v>0.53340635268346115</v>
      </c>
      <c r="T55" s="105">
        <v>0.45345016429353779</v>
      </c>
      <c r="U55" s="27">
        <v>1.3143483023001095E-2</v>
      </c>
      <c r="V55" s="27">
        <v>6.6588785046729049E-2</v>
      </c>
      <c r="W55" s="27">
        <v>-5.2904564315352731E-2</v>
      </c>
    </row>
    <row r="56" spans="1:23" x14ac:dyDescent="0.25">
      <c r="A56" s="103" t="s">
        <v>303</v>
      </c>
      <c r="B56" s="103" t="s">
        <v>304</v>
      </c>
      <c r="C56" s="103" t="s">
        <v>666</v>
      </c>
      <c r="D56" s="103" t="s">
        <v>1132</v>
      </c>
      <c r="E56" s="103" t="s">
        <v>664</v>
      </c>
      <c r="F56" s="103" t="s">
        <v>1185</v>
      </c>
      <c r="G56" s="105">
        <v>0.78833107191316143</v>
      </c>
      <c r="H56" s="105">
        <v>0.20759837177747625</v>
      </c>
      <c r="I56" s="27">
        <v>4.0705563093622792E-3</v>
      </c>
      <c r="J56" s="27">
        <v>2.9329608938547524E-2</v>
      </c>
      <c r="K56" s="27">
        <v>-2.6420079260237816E-2</v>
      </c>
      <c r="M56" s="103" t="s">
        <v>303</v>
      </c>
      <c r="N56" s="103" t="s">
        <v>304</v>
      </c>
      <c r="O56" s="103" t="s">
        <v>816</v>
      </c>
      <c r="P56" s="103" t="s">
        <v>1186</v>
      </c>
      <c r="Q56" s="103" t="s">
        <v>828</v>
      </c>
      <c r="R56" s="103" t="s">
        <v>1197</v>
      </c>
      <c r="S56" s="105">
        <v>0.79356568364611257</v>
      </c>
      <c r="T56" s="105">
        <v>0.19302949061662197</v>
      </c>
      <c r="U56" s="27">
        <v>1.3404825737265416E-2</v>
      </c>
      <c r="V56" s="27">
        <v>5.3672316384180796E-2</v>
      </c>
      <c r="W56" s="27">
        <v>-8.3538083538083563E-2</v>
      </c>
    </row>
    <row r="57" spans="1:23" x14ac:dyDescent="0.25">
      <c r="A57" s="103" t="s">
        <v>303</v>
      </c>
      <c r="B57" s="103" t="s">
        <v>304</v>
      </c>
      <c r="C57" s="103" t="s">
        <v>712</v>
      </c>
      <c r="D57" s="103" t="s">
        <v>1147</v>
      </c>
      <c r="E57" s="103" t="s">
        <v>724</v>
      </c>
      <c r="F57" s="103" t="s">
        <v>1161</v>
      </c>
      <c r="G57" s="105">
        <v>0.78865979381443296</v>
      </c>
      <c r="H57" s="105">
        <v>0.21134020618556701</v>
      </c>
      <c r="I57" s="27">
        <v>0</v>
      </c>
      <c r="J57" s="27">
        <v>-9.7674418604651203E-2</v>
      </c>
      <c r="K57" s="27">
        <v>-0.14032496307237818</v>
      </c>
      <c r="M57" s="103" t="s">
        <v>303</v>
      </c>
      <c r="N57" s="103" t="s">
        <v>304</v>
      </c>
      <c r="O57" s="103" t="s">
        <v>689</v>
      </c>
      <c r="P57" s="103" t="s">
        <v>1138</v>
      </c>
      <c r="Q57" s="103" t="s">
        <v>704</v>
      </c>
      <c r="R57" s="103" t="s">
        <v>1154</v>
      </c>
      <c r="S57" s="105">
        <v>0.64597701149425291</v>
      </c>
      <c r="T57" s="105">
        <v>0.34022988505747126</v>
      </c>
      <c r="U57" s="27">
        <v>1.3793103448275862E-2</v>
      </c>
      <c r="V57" s="27">
        <v>-5.9459459459459407E-2</v>
      </c>
      <c r="W57" s="27">
        <v>-0.1003102378490176</v>
      </c>
    </row>
    <row r="58" spans="1:23" x14ac:dyDescent="0.25">
      <c r="A58" s="103" t="s">
        <v>303</v>
      </c>
      <c r="B58" s="103" t="s">
        <v>304</v>
      </c>
      <c r="C58" s="103" t="s">
        <v>816</v>
      </c>
      <c r="D58" s="103" t="s">
        <v>1186</v>
      </c>
      <c r="E58" s="103" t="s">
        <v>828</v>
      </c>
      <c r="F58" s="103" t="s">
        <v>1197</v>
      </c>
      <c r="G58" s="105">
        <v>0.79356568364611257</v>
      </c>
      <c r="H58" s="105">
        <v>0.19302949061662197</v>
      </c>
      <c r="I58" s="27">
        <v>1.3404825737265416E-2</v>
      </c>
      <c r="J58" s="27">
        <v>5.3672316384180796E-2</v>
      </c>
      <c r="K58" s="27">
        <v>-8.3538083538083563E-2</v>
      </c>
      <c r="M58" s="103" t="s">
        <v>303</v>
      </c>
      <c r="N58" s="103" t="s">
        <v>304</v>
      </c>
      <c r="O58" s="103" t="s">
        <v>591</v>
      </c>
      <c r="P58" s="103" t="s">
        <v>1157</v>
      </c>
      <c r="Q58" s="103" t="s">
        <v>609</v>
      </c>
      <c r="R58" s="103" t="s">
        <v>1158</v>
      </c>
      <c r="S58" s="105">
        <v>0.64814814814814814</v>
      </c>
      <c r="T58" s="105">
        <v>0.33703703703703702</v>
      </c>
      <c r="U58" s="27">
        <v>1.4814814814814815E-2</v>
      </c>
      <c r="V58" s="27">
        <v>9.7560975609756184E-2</v>
      </c>
      <c r="W58" s="27">
        <v>-0.11764705882352944</v>
      </c>
    </row>
    <row r="59" spans="1:23" x14ac:dyDescent="0.25">
      <c r="A59" s="103" t="s">
        <v>303</v>
      </c>
      <c r="B59" s="103" t="s">
        <v>304</v>
      </c>
      <c r="C59" s="103" t="s">
        <v>930</v>
      </c>
      <c r="D59" s="103" t="s">
        <v>1169</v>
      </c>
      <c r="E59" s="103" t="s">
        <v>933</v>
      </c>
      <c r="F59" s="103" t="s">
        <v>1198</v>
      </c>
      <c r="G59" s="105">
        <v>0.80518319928507598</v>
      </c>
      <c r="H59" s="105">
        <v>0.17515638963360142</v>
      </c>
      <c r="I59" s="27">
        <v>1.9660411081322611E-2</v>
      </c>
      <c r="J59" s="27">
        <v>-8.203445447087776E-2</v>
      </c>
      <c r="K59" s="27">
        <v>-0.13723978411719351</v>
      </c>
      <c r="M59" s="103" t="s">
        <v>303</v>
      </c>
      <c r="N59" s="103" t="s">
        <v>304</v>
      </c>
      <c r="O59" s="103" t="s">
        <v>444</v>
      </c>
      <c r="P59" s="103" t="s">
        <v>1130</v>
      </c>
      <c r="Q59" s="103" t="s">
        <v>453</v>
      </c>
      <c r="R59" s="103" t="s">
        <v>1152</v>
      </c>
      <c r="S59" s="105">
        <v>0.64388489208633093</v>
      </c>
      <c r="T59" s="105">
        <v>0.33992805755395683</v>
      </c>
      <c r="U59" s="27">
        <v>1.618705035971223E-2</v>
      </c>
      <c r="V59" s="27">
        <v>-7.6411960132890311E-2</v>
      </c>
      <c r="W59" s="27">
        <v>-0.12302839116719244</v>
      </c>
    </row>
    <row r="60" spans="1:23" x14ac:dyDescent="0.25">
      <c r="A60" s="103" t="s">
        <v>303</v>
      </c>
      <c r="B60" s="103" t="s">
        <v>304</v>
      </c>
      <c r="C60" s="103" t="s">
        <v>879</v>
      </c>
      <c r="D60" s="103" t="s">
        <v>1199</v>
      </c>
      <c r="E60" s="103" t="s">
        <v>882</v>
      </c>
      <c r="F60" s="103" t="s">
        <v>1200</v>
      </c>
      <c r="G60" s="105">
        <v>0.80560747663551402</v>
      </c>
      <c r="H60" s="105">
        <v>0.15514018691588785</v>
      </c>
      <c r="I60" s="27">
        <v>3.925233644859813E-2</v>
      </c>
      <c r="J60" s="27">
        <v>-6.1403508771929793E-2</v>
      </c>
      <c r="K60" s="27">
        <v>-0.10385259631490784</v>
      </c>
      <c r="M60" s="103" t="s">
        <v>303</v>
      </c>
      <c r="N60" s="103" t="s">
        <v>304</v>
      </c>
      <c r="O60" s="103" t="s">
        <v>591</v>
      </c>
      <c r="P60" s="103" t="s">
        <v>1157</v>
      </c>
      <c r="Q60" s="103" t="s">
        <v>594</v>
      </c>
      <c r="R60" s="103" t="s">
        <v>1196</v>
      </c>
      <c r="S60" s="105">
        <v>0.7857142857142857</v>
      </c>
      <c r="T60" s="105">
        <v>0.19565217391304349</v>
      </c>
      <c r="U60" s="27">
        <v>1.8633540372670808E-2</v>
      </c>
      <c r="V60" s="27">
        <v>-9.2957746478873227E-2</v>
      </c>
      <c r="W60" s="27">
        <v>-0.18274111675126903</v>
      </c>
    </row>
    <row r="61" spans="1:23" x14ac:dyDescent="0.25">
      <c r="A61" s="103" t="s">
        <v>303</v>
      </c>
      <c r="B61" s="103" t="s">
        <v>304</v>
      </c>
      <c r="C61" s="103" t="s">
        <v>865</v>
      </c>
      <c r="D61" s="103" t="s">
        <v>1164</v>
      </c>
      <c r="E61" s="103" t="s">
        <v>868</v>
      </c>
      <c r="F61" s="103" t="s">
        <v>351</v>
      </c>
      <c r="G61" s="105">
        <v>0.80678851174934729</v>
      </c>
      <c r="H61" s="105">
        <v>0.19321148825065274</v>
      </c>
      <c r="I61" s="27">
        <v>0</v>
      </c>
      <c r="J61" s="27">
        <v>-8.5373134328358247E-2</v>
      </c>
      <c r="K61" s="27">
        <v>-0.10618436406067677</v>
      </c>
      <c r="M61" s="103" t="s">
        <v>303</v>
      </c>
      <c r="N61" s="103" t="s">
        <v>304</v>
      </c>
      <c r="O61" s="103" t="s">
        <v>930</v>
      </c>
      <c r="P61" s="103" t="s">
        <v>1169</v>
      </c>
      <c r="Q61" s="103" t="s">
        <v>933</v>
      </c>
      <c r="R61" s="103" t="s">
        <v>1198</v>
      </c>
      <c r="S61" s="105">
        <v>0.80518319928507598</v>
      </c>
      <c r="T61" s="105">
        <v>0.17515638963360142</v>
      </c>
      <c r="U61" s="27">
        <v>1.9660411081322611E-2</v>
      </c>
      <c r="V61" s="27">
        <v>-8.203445447087776E-2</v>
      </c>
      <c r="W61" s="27">
        <v>-0.13723978411719351</v>
      </c>
    </row>
    <row r="62" spans="1:23" x14ac:dyDescent="0.25">
      <c r="A62" s="103" t="s">
        <v>303</v>
      </c>
      <c r="B62" s="103" t="s">
        <v>304</v>
      </c>
      <c r="C62" s="103" t="s">
        <v>744</v>
      </c>
      <c r="D62" s="103" t="s">
        <v>745</v>
      </c>
      <c r="E62" s="103" t="s">
        <v>756</v>
      </c>
      <c r="F62" s="103" t="s">
        <v>1166</v>
      </c>
      <c r="G62" s="105">
        <v>0.8098591549295775</v>
      </c>
      <c r="H62" s="105">
        <v>0.19014084507042253</v>
      </c>
      <c r="I62" s="27">
        <v>0</v>
      </c>
      <c r="J62" s="27">
        <v>-6.115702479338847E-2</v>
      </c>
      <c r="K62" s="27">
        <v>-0.15601783060921248</v>
      </c>
      <c r="M62" s="103" t="s">
        <v>303</v>
      </c>
      <c r="N62" s="103" t="s">
        <v>304</v>
      </c>
      <c r="O62" s="103" t="s">
        <v>1000</v>
      </c>
      <c r="P62" s="103" t="s">
        <v>1001</v>
      </c>
      <c r="Q62" s="103" t="s">
        <v>1009</v>
      </c>
      <c r="R62" s="103" t="s">
        <v>1201</v>
      </c>
      <c r="S62" s="105">
        <v>0.82266009852216748</v>
      </c>
      <c r="T62" s="105">
        <v>0.15763546798029557</v>
      </c>
      <c r="U62" s="27">
        <v>1.9704433497536946E-2</v>
      </c>
      <c r="V62" s="27">
        <v>1.6447368421053099E-3</v>
      </c>
      <c r="W62" s="27">
        <v>-0.10176991150442483</v>
      </c>
    </row>
    <row r="63" spans="1:23" x14ac:dyDescent="0.25">
      <c r="A63" s="103" t="s">
        <v>303</v>
      </c>
      <c r="B63" s="103" t="s">
        <v>304</v>
      </c>
      <c r="C63" s="103" t="s">
        <v>744</v>
      </c>
      <c r="D63" s="103" t="s">
        <v>745</v>
      </c>
      <c r="E63" s="103" t="s">
        <v>753</v>
      </c>
      <c r="F63" s="103" t="s">
        <v>1167</v>
      </c>
      <c r="G63" s="105">
        <v>0.81791907514450868</v>
      </c>
      <c r="H63" s="105">
        <v>0.18208092485549132</v>
      </c>
      <c r="I63" s="27">
        <v>0</v>
      </c>
      <c r="J63" s="27">
        <v>-1.9830028328611915E-2</v>
      </c>
      <c r="K63" s="27">
        <v>-4.4198895027624308E-2</v>
      </c>
      <c r="M63" s="103" t="s">
        <v>303</v>
      </c>
      <c r="N63" s="103" t="s">
        <v>304</v>
      </c>
      <c r="O63" s="103" t="s">
        <v>770</v>
      </c>
      <c r="P63" s="103" t="s">
        <v>771</v>
      </c>
      <c r="Q63" s="103" t="s">
        <v>776</v>
      </c>
      <c r="R63" s="103" t="s">
        <v>357</v>
      </c>
      <c r="S63" s="105">
        <v>0.72881355932203384</v>
      </c>
      <c r="T63" s="105">
        <v>0.25124626121635096</v>
      </c>
      <c r="U63" s="27">
        <v>1.9940179461615155E-2</v>
      </c>
      <c r="V63" s="27">
        <v>-5.1984877126654117E-2</v>
      </c>
      <c r="W63" s="27">
        <v>-6.8709377901578494E-2</v>
      </c>
    </row>
    <row r="64" spans="1:23" x14ac:dyDescent="0.25">
      <c r="A64" s="103" t="s">
        <v>303</v>
      </c>
      <c r="B64" s="103" t="s">
        <v>304</v>
      </c>
      <c r="C64" s="103" t="s">
        <v>968</v>
      </c>
      <c r="D64" s="103" t="s">
        <v>969</v>
      </c>
      <c r="E64" s="103" t="s">
        <v>983</v>
      </c>
      <c r="F64" s="103" t="s">
        <v>1194</v>
      </c>
      <c r="G64" s="105">
        <v>0.81793913507741589</v>
      </c>
      <c r="H64" s="105">
        <v>0.17084890549919915</v>
      </c>
      <c r="I64" s="27">
        <v>1.1211959423384944E-2</v>
      </c>
      <c r="J64" s="27">
        <v>-4.2922841083290697E-2</v>
      </c>
      <c r="K64" s="27">
        <v>-5.879396984924623E-2</v>
      </c>
      <c r="M64" s="103" t="s">
        <v>303</v>
      </c>
      <c r="N64" s="103" t="s">
        <v>304</v>
      </c>
      <c r="O64" s="103" t="s">
        <v>565</v>
      </c>
      <c r="P64" s="103" t="s">
        <v>1162</v>
      </c>
      <c r="Q64" s="103" t="s">
        <v>563</v>
      </c>
      <c r="R64" s="103" t="s">
        <v>1163</v>
      </c>
      <c r="S64" s="105">
        <v>0.65660685154975529</v>
      </c>
      <c r="T64" s="105">
        <v>0.31892332789559541</v>
      </c>
      <c r="U64" s="27">
        <v>2.4469820554649267E-2</v>
      </c>
      <c r="V64" s="27">
        <v>1.9118869492934287E-2</v>
      </c>
      <c r="W64" s="27">
        <v>-6.5548780487804881E-2</v>
      </c>
    </row>
    <row r="65" spans="1:23" x14ac:dyDescent="0.25">
      <c r="A65" s="103" t="s">
        <v>303</v>
      </c>
      <c r="B65" s="103" t="s">
        <v>304</v>
      </c>
      <c r="C65" s="103" t="s">
        <v>879</v>
      </c>
      <c r="D65" s="103" t="s">
        <v>1199</v>
      </c>
      <c r="E65" s="103" t="s">
        <v>877</v>
      </c>
      <c r="F65" s="103" t="s">
        <v>1202</v>
      </c>
      <c r="G65" s="105">
        <v>0.82083862770012705</v>
      </c>
      <c r="H65" s="105">
        <v>0.14040660736975857</v>
      </c>
      <c r="I65" s="27">
        <v>3.8754764930114358E-2</v>
      </c>
      <c r="J65" s="27">
        <v>-3.0191004313000591E-2</v>
      </c>
      <c r="K65" s="27">
        <v>-7.7914469830111299E-2</v>
      </c>
      <c r="M65" s="103" t="s">
        <v>303</v>
      </c>
      <c r="N65" s="103" t="s">
        <v>304</v>
      </c>
      <c r="O65" s="103" t="s">
        <v>712</v>
      </c>
      <c r="P65" s="103" t="s">
        <v>1147</v>
      </c>
      <c r="Q65" s="103" t="s">
        <v>718</v>
      </c>
      <c r="R65" s="103" t="s">
        <v>1148</v>
      </c>
      <c r="S65" s="105">
        <v>0.61764705882352944</v>
      </c>
      <c r="T65" s="105">
        <v>0.35294117647058826</v>
      </c>
      <c r="U65" s="27">
        <v>2.9411764705882353E-2</v>
      </c>
      <c r="V65" s="27">
        <v>-7.7966101694915246E-2</v>
      </c>
      <c r="W65" s="27">
        <v>-0.15132605304212166</v>
      </c>
    </row>
    <row r="66" spans="1:23" x14ac:dyDescent="0.25">
      <c r="A66" s="103" t="s">
        <v>303</v>
      </c>
      <c r="B66" s="103" t="s">
        <v>304</v>
      </c>
      <c r="C66" s="103" t="s">
        <v>591</v>
      </c>
      <c r="D66" s="103" t="s">
        <v>1157</v>
      </c>
      <c r="E66" s="103" t="s">
        <v>597</v>
      </c>
      <c r="F66" s="103" t="s">
        <v>1188</v>
      </c>
      <c r="G66" s="105">
        <v>0.82163742690058483</v>
      </c>
      <c r="H66" s="105">
        <v>0.17251461988304093</v>
      </c>
      <c r="I66" s="27">
        <v>5.8479532163742687E-3</v>
      </c>
      <c r="J66" s="27">
        <v>-4.7353760445682402E-2</v>
      </c>
      <c r="K66" s="27">
        <v>-0.21198156682027647</v>
      </c>
      <c r="M66" s="103" t="s">
        <v>303</v>
      </c>
      <c r="N66" s="103" t="s">
        <v>304</v>
      </c>
      <c r="O66" s="103" t="s">
        <v>1029</v>
      </c>
      <c r="P66" s="103" t="s">
        <v>1030</v>
      </c>
      <c r="Q66" s="103" t="s">
        <v>1086</v>
      </c>
      <c r="R66" s="103" t="s">
        <v>6</v>
      </c>
      <c r="S66" s="105">
        <v>0.88654781199351707</v>
      </c>
      <c r="T66" s="105">
        <v>8.2658022690437608E-2</v>
      </c>
      <c r="U66" s="27">
        <v>3.0794165316045379E-2</v>
      </c>
      <c r="V66" s="27">
        <v>0.14684014869888484</v>
      </c>
      <c r="W66" s="27">
        <v>5.4700854700854729E-2</v>
      </c>
    </row>
    <row r="67" spans="1:23" x14ac:dyDescent="0.25">
      <c r="A67" s="103" t="s">
        <v>303</v>
      </c>
      <c r="B67" s="103" t="s">
        <v>304</v>
      </c>
      <c r="C67" s="103" t="s">
        <v>1000</v>
      </c>
      <c r="D67" s="103" t="s">
        <v>1001</v>
      </c>
      <c r="E67" s="103" t="s">
        <v>1009</v>
      </c>
      <c r="F67" s="103" t="s">
        <v>1201</v>
      </c>
      <c r="G67" s="105">
        <v>0.82266009852216748</v>
      </c>
      <c r="H67" s="105">
        <v>0.15763546798029557</v>
      </c>
      <c r="I67" s="27">
        <v>1.9704433497536946E-2</v>
      </c>
      <c r="J67" s="27">
        <v>1.6447368421053099E-3</v>
      </c>
      <c r="K67" s="27">
        <v>-0.10176991150442483</v>
      </c>
      <c r="M67" s="103" t="s">
        <v>303</v>
      </c>
      <c r="N67" s="103" t="s">
        <v>304</v>
      </c>
      <c r="O67" s="103" t="s">
        <v>666</v>
      </c>
      <c r="P67" s="103" t="s">
        <v>1132</v>
      </c>
      <c r="Q67" s="103" t="s">
        <v>678</v>
      </c>
      <c r="R67" s="103" t="s">
        <v>1171</v>
      </c>
      <c r="S67" s="105">
        <v>0.6598360655737705</v>
      </c>
      <c r="T67" s="105">
        <v>0.30874316939890711</v>
      </c>
      <c r="U67" s="27">
        <v>3.1420765027322405E-2</v>
      </c>
      <c r="V67" s="27">
        <v>-2.1390374331550777E-2</v>
      </c>
      <c r="W67" s="27">
        <v>-0.14084507042253525</v>
      </c>
    </row>
    <row r="68" spans="1:23" x14ac:dyDescent="0.25">
      <c r="A68" s="103" t="s">
        <v>303</v>
      </c>
      <c r="B68" s="103" t="s">
        <v>304</v>
      </c>
      <c r="C68" s="103" t="s">
        <v>634</v>
      </c>
      <c r="D68" s="103" t="s">
        <v>635</v>
      </c>
      <c r="E68" s="103" t="s">
        <v>649</v>
      </c>
      <c r="F68" s="103" t="s">
        <v>1184</v>
      </c>
      <c r="G68" s="105">
        <v>0.82565789473684215</v>
      </c>
      <c r="H68" s="105">
        <v>0.17105263157894737</v>
      </c>
      <c r="I68" s="27">
        <v>3.2894736842105261E-3</v>
      </c>
      <c r="J68" s="27">
        <v>1.6474464579900872E-3</v>
      </c>
      <c r="K68" s="27">
        <v>-8.8455772113943065E-2</v>
      </c>
      <c r="M68" s="103" t="s">
        <v>303</v>
      </c>
      <c r="N68" s="103" t="s">
        <v>304</v>
      </c>
      <c r="O68" s="103" t="s">
        <v>793</v>
      </c>
      <c r="P68" s="103" t="s">
        <v>1145</v>
      </c>
      <c r="Q68" s="103" t="s">
        <v>796</v>
      </c>
      <c r="R68" s="103" t="s">
        <v>1176</v>
      </c>
      <c r="S68" s="105">
        <v>0.68141592920353977</v>
      </c>
      <c r="T68" s="105">
        <v>0.2831858407079646</v>
      </c>
      <c r="U68" s="27">
        <v>3.5398230088495575E-2</v>
      </c>
      <c r="V68" s="27">
        <v>-2.1645021645021689E-2</v>
      </c>
      <c r="W68" s="27">
        <v>-0.11372549019607847</v>
      </c>
    </row>
    <row r="69" spans="1:23" x14ac:dyDescent="0.25">
      <c r="A69" s="103" t="s">
        <v>303</v>
      </c>
      <c r="B69" s="103" t="s">
        <v>304</v>
      </c>
      <c r="C69" s="103" t="s">
        <v>744</v>
      </c>
      <c r="D69" s="103" t="s">
        <v>745</v>
      </c>
      <c r="E69" s="103" t="s">
        <v>759</v>
      </c>
      <c r="F69" s="103" t="s">
        <v>1168</v>
      </c>
      <c r="G69" s="105">
        <v>0.82971014492753625</v>
      </c>
      <c r="H69" s="105">
        <v>0.17028985507246377</v>
      </c>
      <c r="I69" s="27">
        <v>0</v>
      </c>
      <c r="J69" s="27">
        <v>-8.6092715231788075E-2</v>
      </c>
      <c r="K69" s="27">
        <v>-0.19298245614035092</v>
      </c>
      <c r="M69" s="103" t="s">
        <v>303</v>
      </c>
      <c r="N69" s="103" t="s">
        <v>304</v>
      </c>
      <c r="O69" s="103" t="s">
        <v>879</v>
      </c>
      <c r="P69" s="103" t="s">
        <v>1199</v>
      </c>
      <c r="Q69" s="103" t="s">
        <v>877</v>
      </c>
      <c r="R69" s="103" t="s">
        <v>1202</v>
      </c>
      <c r="S69" s="105">
        <v>0.82083862770012705</v>
      </c>
      <c r="T69" s="105">
        <v>0.14040660736975857</v>
      </c>
      <c r="U69" s="27">
        <v>3.8754764930114358E-2</v>
      </c>
      <c r="V69" s="27">
        <v>-3.0191004313000591E-2</v>
      </c>
      <c r="W69" s="27">
        <v>-7.7914469830111299E-2</v>
      </c>
    </row>
    <row r="70" spans="1:23" x14ac:dyDescent="0.25">
      <c r="A70" s="103" t="s">
        <v>303</v>
      </c>
      <c r="B70" s="103" t="s">
        <v>304</v>
      </c>
      <c r="C70" s="103" t="s">
        <v>930</v>
      </c>
      <c r="D70" s="103" t="s">
        <v>1169</v>
      </c>
      <c r="E70" s="103" t="s">
        <v>945</v>
      </c>
      <c r="F70" s="103" t="s">
        <v>1170</v>
      </c>
      <c r="G70" s="105">
        <v>0.83693516699410608</v>
      </c>
      <c r="H70" s="105">
        <v>0.16306483300589392</v>
      </c>
      <c r="I70" s="27">
        <v>0</v>
      </c>
      <c r="J70" s="27">
        <v>-9.7517730496453847E-2</v>
      </c>
      <c r="K70" s="27">
        <v>-0.12542955326460481</v>
      </c>
      <c r="M70" s="103" t="s">
        <v>303</v>
      </c>
      <c r="N70" s="103" t="s">
        <v>304</v>
      </c>
      <c r="O70" s="103" t="s">
        <v>879</v>
      </c>
      <c r="P70" s="103" t="s">
        <v>1199</v>
      </c>
      <c r="Q70" s="103" t="s">
        <v>882</v>
      </c>
      <c r="R70" s="103" t="s">
        <v>1200</v>
      </c>
      <c r="S70" s="105">
        <v>0.80560747663551402</v>
      </c>
      <c r="T70" s="105">
        <v>0.15514018691588785</v>
      </c>
      <c r="U70" s="27">
        <v>3.925233644859813E-2</v>
      </c>
      <c r="V70" s="27">
        <v>-6.1403508771929793E-2</v>
      </c>
      <c r="W70" s="27">
        <v>-0.10385259631490784</v>
      </c>
    </row>
    <row r="71" spans="1:23" x14ac:dyDescent="0.25">
      <c r="A71" s="103" t="s">
        <v>303</v>
      </c>
      <c r="B71" s="103" t="s">
        <v>304</v>
      </c>
      <c r="C71" s="103" t="s">
        <v>1029</v>
      </c>
      <c r="D71" s="103" t="s">
        <v>1030</v>
      </c>
      <c r="E71" s="103" t="s">
        <v>1107</v>
      </c>
      <c r="F71" s="103" t="s">
        <v>24</v>
      </c>
      <c r="G71" s="105">
        <v>0.85689201053555752</v>
      </c>
      <c r="H71" s="105">
        <v>0.1009657594381036</v>
      </c>
      <c r="I71" s="27">
        <v>4.2142230026338892E-2</v>
      </c>
      <c r="J71" s="27">
        <v>-4.526404023470243E-2</v>
      </c>
      <c r="K71" s="27">
        <v>-0.13185975609756095</v>
      </c>
      <c r="M71" s="103" t="s">
        <v>303</v>
      </c>
      <c r="N71" s="103" t="s">
        <v>304</v>
      </c>
      <c r="O71" s="103" t="s">
        <v>1029</v>
      </c>
      <c r="P71" s="103" t="s">
        <v>1030</v>
      </c>
      <c r="Q71" s="103" t="s">
        <v>1107</v>
      </c>
      <c r="R71" s="103" t="s">
        <v>24</v>
      </c>
      <c r="S71" s="105">
        <v>0.85689201053555752</v>
      </c>
      <c r="T71" s="105">
        <v>0.1009657594381036</v>
      </c>
      <c r="U71" s="27">
        <v>4.2142230026338892E-2</v>
      </c>
      <c r="V71" s="27">
        <v>-4.526404023470243E-2</v>
      </c>
      <c r="W71" s="27">
        <v>-0.13185975609756095</v>
      </c>
    </row>
    <row r="72" spans="1:23" x14ac:dyDescent="0.25">
      <c r="A72" s="103" t="s">
        <v>303</v>
      </c>
      <c r="B72" s="103" t="s">
        <v>304</v>
      </c>
      <c r="C72" s="103" t="s">
        <v>930</v>
      </c>
      <c r="D72" s="103" t="s">
        <v>1169</v>
      </c>
      <c r="E72" s="103" t="s">
        <v>928</v>
      </c>
      <c r="F72" s="103" t="s">
        <v>1195</v>
      </c>
      <c r="G72" s="105">
        <v>0.87564766839378239</v>
      </c>
      <c r="H72" s="105">
        <v>0.11269430051813471</v>
      </c>
      <c r="I72" s="27">
        <v>1.1658031088082901E-2</v>
      </c>
      <c r="J72" s="27">
        <v>5.1771117166212521E-2</v>
      </c>
      <c r="K72" s="27">
        <v>-4.4554455445544594E-2</v>
      </c>
      <c r="M72" s="103" t="s">
        <v>303</v>
      </c>
      <c r="N72" s="103" t="s">
        <v>304</v>
      </c>
      <c r="O72" s="103" t="s">
        <v>591</v>
      </c>
      <c r="P72" s="103" t="s">
        <v>1157</v>
      </c>
      <c r="Q72" s="103" t="s">
        <v>612</v>
      </c>
      <c r="R72" s="103" t="s">
        <v>1182</v>
      </c>
      <c r="S72" s="105">
        <v>0.69444444444444442</v>
      </c>
      <c r="T72" s="105">
        <v>0.26328502415458938</v>
      </c>
      <c r="U72" s="27">
        <v>4.2270531400966184E-2</v>
      </c>
      <c r="V72" s="27">
        <v>-1.6627078384798155E-2</v>
      </c>
      <c r="W72" s="27">
        <v>-8.4070796460177011E-2</v>
      </c>
    </row>
    <row r="73" spans="1:23" x14ac:dyDescent="0.25">
      <c r="A73" s="103" t="s">
        <v>303</v>
      </c>
      <c r="B73" s="103" t="s">
        <v>304</v>
      </c>
      <c r="C73" s="103" t="s">
        <v>1029</v>
      </c>
      <c r="D73" s="103" t="s">
        <v>1030</v>
      </c>
      <c r="E73" s="103" t="s">
        <v>1086</v>
      </c>
      <c r="F73" s="103" t="s">
        <v>6</v>
      </c>
      <c r="G73" s="105">
        <v>0.88654781199351707</v>
      </c>
      <c r="H73" s="105">
        <v>8.2658022690437608E-2</v>
      </c>
      <c r="I73" s="27">
        <v>3.0794165316045379E-2</v>
      </c>
      <c r="J73" s="27">
        <v>0.14684014869888484</v>
      </c>
      <c r="K73" s="27">
        <v>5.4700854700854729E-2</v>
      </c>
      <c r="M73" s="103" t="s">
        <v>303</v>
      </c>
      <c r="N73" s="103" t="s">
        <v>304</v>
      </c>
      <c r="O73" s="103" t="s">
        <v>689</v>
      </c>
      <c r="P73" s="103" t="s">
        <v>1138</v>
      </c>
      <c r="Q73" s="103" t="s">
        <v>695</v>
      </c>
      <c r="R73" s="103" t="s">
        <v>310</v>
      </c>
      <c r="S73" s="105">
        <v>0.58525852585258531</v>
      </c>
      <c r="T73" s="105">
        <v>0.37183718371837182</v>
      </c>
      <c r="U73" s="27">
        <v>4.2904290429042903E-2</v>
      </c>
      <c r="V73" s="27">
        <v>-3.9112050739957716E-2</v>
      </c>
      <c r="W73" s="27">
        <v>-9.7318768619662377E-2</v>
      </c>
    </row>
    <row r="74" spans="1:23" x14ac:dyDescent="0.25">
      <c r="A74" s="103" t="s">
        <v>303</v>
      </c>
      <c r="B74" s="103" t="s">
        <v>304</v>
      </c>
      <c r="C74" s="103" t="s">
        <v>1029</v>
      </c>
      <c r="D74" s="103" t="s">
        <v>1030</v>
      </c>
      <c r="E74" s="103" t="s">
        <v>1050</v>
      </c>
      <c r="F74" s="103" t="s">
        <v>1190</v>
      </c>
      <c r="G74" s="105">
        <v>0.91193181818181823</v>
      </c>
      <c r="H74" s="105">
        <v>8.049242424242424E-2</v>
      </c>
      <c r="I74" s="27">
        <v>7.575757575757576E-3</v>
      </c>
      <c r="J74" s="27">
        <v>-3.208065994500453E-2</v>
      </c>
      <c r="K74" s="27">
        <v>-8.4922010398613468E-2</v>
      </c>
      <c r="M74" s="103" t="s">
        <v>303</v>
      </c>
      <c r="N74" s="103" t="s">
        <v>304</v>
      </c>
      <c r="O74" s="103" t="s">
        <v>666</v>
      </c>
      <c r="P74" s="103" t="s">
        <v>1132</v>
      </c>
      <c r="Q74" s="103" t="s">
        <v>684</v>
      </c>
      <c r="R74" s="103" t="s">
        <v>1133</v>
      </c>
      <c r="S74" s="105">
        <v>0.57243816254416957</v>
      </c>
      <c r="T74" s="105">
        <v>0.38162544169611307</v>
      </c>
      <c r="U74" s="27">
        <v>4.5936395759717315E-2</v>
      </c>
      <c r="V74" s="27">
        <v>0.1411290322580645</v>
      </c>
      <c r="W74" s="27">
        <v>-1.0489510489510523E-2</v>
      </c>
    </row>
    <row r="75" spans="1:23" x14ac:dyDescent="0.25">
      <c r="A75" s="103" t="s">
        <v>303</v>
      </c>
      <c r="B75" s="103" t="s">
        <v>304</v>
      </c>
      <c r="C75" s="103" t="s">
        <v>930</v>
      </c>
      <c r="D75" s="103" t="s">
        <v>1169</v>
      </c>
      <c r="E75" s="103" t="s">
        <v>936</v>
      </c>
      <c r="F75" s="103" t="s">
        <v>1203</v>
      </c>
      <c r="G75" s="105">
        <v>0.77192982456140347</v>
      </c>
      <c r="H75" s="105">
        <v>0.17543859649122806</v>
      </c>
      <c r="I75" s="27">
        <v>5.2631578947368418E-2</v>
      </c>
      <c r="J75" s="27">
        <v>-0.85194805194805201</v>
      </c>
      <c r="K75" s="27">
        <v>-0.86986301369863017</v>
      </c>
      <c r="M75" s="103" t="s">
        <v>303</v>
      </c>
      <c r="N75" s="103" t="s">
        <v>304</v>
      </c>
      <c r="O75" s="103" t="s">
        <v>930</v>
      </c>
      <c r="P75" s="103" t="s">
        <v>1169</v>
      </c>
      <c r="Q75" s="103" t="s">
        <v>936</v>
      </c>
      <c r="R75" s="103" t="s">
        <v>1203</v>
      </c>
      <c r="S75" s="105">
        <v>0.77192982456140347</v>
      </c>
      <c r="T75" s="105">
        <v>0.17543859649122806</v>
      </c>
      <c r="U75" s="27">
        <v>5.2631578947368418E-2</v>
      </c>
      <c r="V75" s="27">
        <v>-0.85194805194805201</v>
      </c>
      <c r="W75" s="27">
        <v>-0.86986301369863017</v>
      </c>
    </row>
    <row r="76" spans="1:23" x14ac:dyDescent="0.25">
      <c r="A76" s="103" t="s">
        <v>303</v>
      </c>
      <c r="B76" s="103" t="s">
        <v>304</v>
      </c>
      <c r="C76" s="103" t="s">
        <v>666</v>
      </c>
      <c r="D76" s="103" t="s">
        <v>1132</v>
      </c>
      <c r="E76" s="103" t="s">
        <v>681</v>
      </c>
      <c r="F76" s="103" t="s">
        <v>1204</v>
      </c>
      <c r="G76" s="105">
        <v>0.58595194085027724</v>
      </c>
      <c r="H76" s="105">
        <v>0.36044362292051757</v>
      </c>
      <c r="I76" s="27">
        <v>5.3604436229205174E-2</v>
      </c>
      <c r="J76" s="27">
        <v>0</v>
      </c>
      <c r="K76" s="27">
        <v>-9.8333333333333384E-2</v>
      </c>
      <c r="M76" s="103" t="s">
        <v>303</v>
      </c>
      <c r="N76" s="103" t="s">
        <v>304</v>
      </c>
      <c r="O76" s="103" t="s">
        <v>666</v>
      </c>
      <c r="P76" s="103" t="s">
        <v>1132</v>
      </c>
      <c r="Q76" s="103" t="s">
        <v>681</v>
      </c>
      <c r="R76" s="103" t="s">
        <v>1204</v>
      </c>
      <c r="S76" s="105">
        <v>0.58595194085027724</v>
      </c>
      <c r="T76" s="105">
        <v>0.36044362292051757</v>
      </c>
      <c r="U76" s="27">
        <v>5.3604436229205174E-2</v>
      </c>
      <c r="V76" s="27">
        <v>0</v>
      </c>
      <c r="W76" s="27">
        <v>-9.8333333333333384E-2</v>
      </c>
    </row>
    <row r="77" spans="1:23" x14ac:dyDescent="0.25">
      <c r="A77" s="103" t="s">
        <v>303</v>
      </c>
      <c r="B77" s="103" t="s">
        <v>304</v>
      </c>
      <c r="C77" s="103" t="s">
        <v>1029</v>
      </c>
      <c r="D77" s="103" t="s">
        <v>1030</v>
      </c>
      <c r="E77" s="103" t="s">
        <v>1110</v>
      </c>
      <c r="F77" s="103" t="s">
        <v>1205</v>
      </c>
      <c r="G77" s="105">
        <v>0.81885397412199634</v>
      </c>
      <c r="H77" s="105">
        <v>0.1256931608133087</v>
      </c>
      <c r="I77" s="27">
        <v>5.545286506469501E-2</v>
      </c>
      <c r="J77" s="27">
        <v>-0.16383307573415762</v>
      </c>
      <c r="K77" s="27">
        <v>-0.22824536376604854</v>
      </c>
      <c r="M77" s="103" t="s">
        <v>303</v>
      </c>
      <c r="N77" s="103" t="s">
        <v>304</v>
      </c>
      <c r="O77" s="103" t="s">
        <v>1029</v>
      </c>
      <c r="P77" s="103" t="s">
        <v>1030</v>
      </c>
      <c r="Q77" s="103" t="s">
        <v>1110</v>
      </c>
      <c r="R77" s="103" t="s">
        <v>1205</v>
      </c>
      <c r="S77" s="105">
        <v>0.81885397412199634</v>
      </c>
      <c r="T77" s="105">
        <v>0.1256931608133087</v>
      </c>
      <c r="U77" s="27">
        <v>5.545286506469501E-2</v>
      </c>
      <c r="V77" s="27">
        <v>-0.16383307573415762</v>
      </c>
      <c r="W77" s="27">
        <v>-0.22824536376604854</v>
      </c>
    </row>
    <row r="78" spans="1:23" x14ac:dyDescent="0.25">
      <c r="A78" s="103" t="s">
        <v>303</v>
      </c>
      <c r="B78" s="103" t="s">
        <v>304</v>
      </c>
      <c r="C78" s="103" t="s">
        <v>666</v>
      </c>
      <c r="D78" s="103" t="s">
        <v>1132</v>
      </c>
      <c r="E78" s="103" t="s">
        <v>675</v>
      </c>
      <c r="F78" s="103" t="s">
        <v>369</v>
      </c>
      <c r="G78" s="105">
        <v>0.77894736842105261</v>
      </c>
      <c r="H78" s="105">
        <v>0.162406015037594</v>
      </c>
      <c r="I78" s="27">
        <v>5.8646616541353384E-2</v>
      </c>
      <c r="J78" s="27">
        <v>3.90625E-2</v>
      </c>
      <c r="K78" s="27">
        <v>-7.3816155988857934E-2</v>
      </c>
      <c r="M78" s="103" t="s">
        <v>303</v>
      </c>
      <c r="N78" s="103" t="s">
        <v>304</v>
      </c>
      <c r="O78" s="103" t="s">
        <v>666</v>
      </c>
      <c r="P78" s="103" t="s">
        <v>1132</v>
      </c>
      <c r="Q78" s="103" t="s">
        <v>675</v>
      </c>
      <c r="R78" s="103" t="s">
        <v>369</v>
      </c>
      <c r="S78" s="105">
        <v>0.77894736842105261</v>
      </c>
      <c r="T78" s="105">
        <v>0.162406015037594</v>
      </c>
      <c r="U78" s="27">
        <v>5.8646616541353384E-2</v>
      </c>
      <c r="V78" s="27">
        <v>3.90625E-2</v>
      </c>
      <c r="W78" s="27">
        <v>-7.3816155988857934E-2</v>
      </c>
    </row>
    <row r="79" spans="1:23" x14ac:dyDescent="0.25">
      <c r="A79" s="103" t="s">
        <v>303</v>
      </c>
      <c r="B79" s="103" t="s">
        <v>304</v>
      </c>
      <c r="C79" s="103" t="s">
        <v>879</v>
      </c>
      <c r="D79" s="103" t="s">
        <v>1199</v>
      </c>
      <c r="E79" s="103" t="s">
        <v>888</v>
      </c>
      <c r="F79" s="103" t="s">
        <v>1206</v>
      </c>
      <c r="G79" s="105">
        <v>0.77535101404056161</v>
      </c>
      <c r="H79" s="105">
        <v>0.16380655226209048</v>
      </c>
      <c r="I79" s="27">
        <v>6.0842433697347896E-2</v>
      </c>
      <c r="J79" s="27">
        <v>-0.1664499349804941</v>
      </c>
      <c r="K79" s="27">
        <v>-0.23325358851674638</v>
      </c>
      <c r="M79" s="103" t="s">
        <v>303</v>
      </c>
      <c r="N79" s="103" t="s">
        <v>304</v>
      </c>
      <c r="O79" s="103" t="s">
        <v>879</v>
      </c>
      <c r="P79" s="103" t="s">
        <v>1199</v>
      </c>
      <c r="Q79" s="103" t="s">
        <v>888</v>
      </c>
      <c r="R79" s="103" t="s">
        <v>1206</v>
      </c>
      <c r="S79" s="105">
        <v>0.77535101404056161</v>
      </c>
      <c r="T79" s="105">
        <v>0.16380655226209048</v>
      </c>
      <c r="U79" s="27">
        <v>6.0842433697347896E-2</v>
      </c>
      <c r="V79" s="27">
        <v>-0.1664499349804941</v>
      </c>
      <c r="W79" s="27">
        <v>-0.23325358851674638</v>
      </c>
    </row>
    <row r="80" spans="1:23" x14ac:dyDescent="0.25">
      <c r="A80" s="103" t="s">
        <v>303</v>
      </c>
      <c r="B80" s="103" t="s">
        <v>304</v>
      </c>
      <c r="C80" s="103" t="s">
        <v>1029</v>
      </c>
      <c r="D80" s="103" t="s">
        <v>1030</v>
      </c>
      <c r="E80" s="103" t="s">
        <v>1053</v>
      </c>
      <c r="F80" s="103" t="s">
        <v>11</v>
      </c>
      <c r="G80" s="105">
        <v>0.8264401772525849</v>
      </c>
      <c r="H80" s="105">
        <v>0.11152141802067947</v>
      </c>
      <c r="I80" s="27">
        <v>6.2038404726735601E-2</v>
      </c>
      <c r="J80" s="27">
        <v>-1.7416545718432541E-2</v>
      </c>
      <c r="K80" s="27">
        <v>-0.10979618671926361</v>
      </c>
      <c r="M80" s="103" t="s">
        <v>303</v>
      </c>
      <c r="N80" s="103" t="s">
        <v>304</v>
      </c>
      <c r="O80" s="103" t="s">
        <v>1029</v>
      </c>
      <c r="P80" s="103" t="s">
        <v>1030</v>
      </c>
      <c r="Q80" s="103" t="s">
        <v>1053</v>
      </c>
      <c r="R80" s="103" t="s">
        <v>11</v>
      </c>
      <c r="S80" s="105">
        <v>0.8264401772525849</v>
      </c>
      <c r="T80" s="105">
        <v>0.11152141802067947</v>
      </c>
      <c r="U80" s="27">
        <v>6.2038404726735601E-2</v>
      </c>
      <c r="V80" s="27">
        <v>-1.7416545718432541E-2</v>
      </c>
      <c r="W80" s="27">
        <v>-0.10979618671926361</v>
      </c>
    </row>
    <row r="81" spans="1:23" x14ac:dyDescent="0.25">
      <c r="A81" s="103" t="s">
        <v>303</v>
      </c>
      <c r="B81" s="103" t="s">
        <v>304</v>
      </c>
      <c r="C81" s="103" t="s">
        <v>1029</v>
      </c>
      <c r="D81" s="103" t="s">
        <v>1030</v>
      </c>
      <c r="E81" s="103" t="s">
        <v>1098</v>
      </c>
      <c r="F81" s="103" t="s">
        <v>7</v>
      </c>
      <c r="G81" s="105">
        <v>0.79365079365079361</v>
      </c>
      <c r="H81" s="105">
        <v>0.14285714285714285</v>
      </c>
      <c r="I81" s="27">
        <v>6.3492063492063489E-2</v>
      </c>
      <c r="J81" s="27">
        <v>-0.95989815404201151</v>
      </c>
      <c r="K81" s="27">
        <v>-0.96156192800488105</v>
      </c>
      <c r="M81" s="103" t="s">
        <v>303</v>
      </c>
      <c r="N81" s="103" t="s">
        <v>304</v>
      </c>
      <c r="O81" s="103" t="s">
        <v>1029</v>
      </c>
      <c r="P81" s="103" t="s">
        <v>1030</v>
      </c>
      <c r="Q81" s="103" t="s">
        <v>1098</v>
      </c>
      <c r="R81" s="103" t="s">
        <v>7</v>
      </c>
      <c r="S81" s="105">
        <v>0.79365079365079361</v>
      </c>
      <c r="T81" s="105">
        <v>0.14285714285714285</v>
      </c>
      <c r="U81" s="27">
        <v>6.3492063492063489E-2</v>
      </c>
      <c r="V81" s="27">
        <v>-0.95989815404201151</v>
      </c>
      <c r="W81" s="27">
        <v>-0.96156192800488105</v>
      </c>
    </row>
    <row r="82" spans="1:23" x14ac:dyDescent="0.25">
      <c r="A82" s="103" t="s">
        <v>303</v>
      </c>
      <c r="B82" s="103" t="s">
        <v>304</v>
      </c>
      <c r="C82" s="103" t="s">
        <v>904</v>
      </c>
      <c r="D82" s="103" t="s">
        <v>1207</v>
      </c>
      <c r="E82" s="103" t="s">
        <v>902</v>
      </c>
      <c r="F82" s="103" t="s">
        <v>1208</v>
      </c>
      <c r="G82" s="105">
        <v>0.72727272727272729</v>
      </c>
      <c r="H82" s="105">
        <v>0.20909090909090908</v>
      </c>
      <c r="I82" s="27">
        <v>6.363636363636363E-2</v>
      </c>
      <c r="J82" s="27">
        <v>-0.12698412698412698</v>
      </c>
      <c r="K82" s="27">
        <v>-0.18316831683168322</v>
      </c>
      <c r="M82" s="103" t="s">
        <v>303</v>
      </c>
      <c r="N82" s="103" t="s">
        <v>304</v>
      </c>
      <c r="O82" s="103" t="s">
        <v>904</v>
      </c>
      <c r="P82" s="103" t="s">
        <v>1207</v>
      </c>
      <c r="Q82" s="103" t="s">
        <v>902</v>
      </c>
      <c r="R82" s="103" t="s">
        <v>1208</v>
      </c>
      <c r="S82" s="105">
        <v>0.72727272727272729</v>
      </c>
      <c r="T82" s="105">
        <v>0.20909090909090908</v>
      </c>
      <c r="U82" s="27">
        <v>6.363636363636363E-2</v>
      </c>
      <c r="V82" s="27">
        <v>-0.12698412698412698</v>
      </c>
      <c r="W82" s="27">
        <v>-0.18316831683168322</v>
      </c>
    </row>
    <row r="83" spans="1:23" x14ac:dyDescent="0.25">
      <c r="A83" s="103" t="s">
        <v>303</v>
      </c>
      <c r="B83" s="103" t="s">
        <v>304</v>
      </c>
      <c r="C83" s="103" t="s">
        <v>893</v>
      </c>
      <c r="D83" s="103" t="s">
        <v>1209</v>
      </c>
      <c r="E83" s="103" t="s">
        <v>891</v>
      </c>
      <c r="F83" s="103" t="s">
        <v>1210</v>
      </c>
      <c r="G83" s="105">
        <v>0.67653936087295397</v>
      </c>
      <c r="H83" s="105">
        <v>0.2572096648480125</v>
      </c>
      <c r="I83" s="27">
        <v>6.6250974279033509E-2</v>
      </c>
      <c r="J83" s="27">
        <v>-6.8264342774146725E-2</v>
      </c>
      <c r="K83" s="27">
        <v>-0.10529986052998608</v>
      </c>
      <c r="M83" s="103" t="s">
        <v>303</v>
      </c>
      <c r="N83" s="103" t="s">
        <v>304</v>
      </c>
      <c r="O83" s="103" t="s">
        <v>893</v>
      </c>
      <c r="P83" s="103" t="s">
        <v>1209</v>
      </c>
      <c r="Q83" s="103" t="s">
        <v>891</v>
      </c>
      <c r="R83" s="103" t="s">
        <v>1210</v>
      </c>
      <c r="S83" s="105">
        <v>0.67653936087295397</v>
      </c>
      <c r="T83" s="105">
        <v>0.2572096648480125</v>
      </c>
      <c r="U83" s="27">
        <v>6.6250974279033509E-2</v>
      </c>
      <c r="V83" s="27">
        <v>-6.8264342774146725E-2</v>
      </c>
      <c r="W83" s="27">
        <v>-0.10529986052998608</v>
      </c>
    </row>
    <row r="84" spans="1:23" x14ac:dyDescent="0.25">
      <c r="A84" s="103" t="s">
        <v>303</v>
      </c>
      <c r="B84" s="103" t="s">
        <v>304</v>
      </c>
      <c r="C84" s="103" t="s">
        <v>904</v>
      </c>
      <c r="D84" s="103" t="s">
        <v>1207</v>
      </c>
      <c r="E84" s="103" t="s">
        <v>916</v>
      </c>
      <c r="F84" s="103" t="s">
        <v>1211</v>
      </c>
      <c r="G84" s="105">
        <v>0.67670682730923692</v>
      </c>
      <c r="H84" s="105">
        <v>0.25702811244979917</v>
      </c>
      <c r="I84" s="27">
        <v>6.6265060240963861E-2</v>
      </c>
      <c r="J84" s="27">
        <v>-0.11387900355871883</v>
      </c>
      <c r="K84" s="27">
        <v>-0.15878378378378377</v>
      </c>
      <c r="M84" s="103" t="s">
        <v>303</v>
      </c>
      <c r="N84" s="103" t="s">
        <v>304</v>
      </c>
      <c r="O84" s="103" t="s">
        <v>904</v>
      </c>
      <c r="P84" s="103" t="s">
        <v>1207</v>
      </c>
      <c r="Q84" s="103" t="s">
        <v>916</v>
      </c>
      <c r="R84" s="103" t="s">
        <v>1211</v>
      </c>
      <c r="S84" s="105">
        <v>0.67670682730923692</v>
      </c>
      <c r="T84" s="105">
        <v>0.25702811244979917</v>
      </c>
      <c r="U84" s="27">
        <v>6.6265060240963861E-2</v>
      </c>
      <c r="V84" s="27">
        <v>-0.11387900355871883</v>
      </c>
      <c r="W84" s="27">
        <v>-0.15878378378378377</v>
      </c>
    </row>
    <row r="85" spans="1:23" x14ac:dyDescent="0.25">
      <c r="A85" s="103" t="s">
        <v>303</v>
      </c>
      <c r="B85" s="103" t="s">
        <v>304</v>
      </c>
      <c r="C85" s="103" t="s">
        <v>904</v>
      </c>
      <c r="D85" s="103" t="s">
        <v>1207</v>
      </c>
      <c r="E85" s="103" t="s">
        <v>922</v>
      </c>
      <c r="F85" s="103" t="s">
        <v>1212</v>
      </c>
      <c r="G85" s="105">
        <v>0.63591022443890277</v>
      </c>
      <c r="H85" s="105">
        <v>0.29426433915211969</v>
      </c>
      <c r="I85" s="27">
        <v>6.9825436408977551E-2</v>
      </c>
      <c r="J85" s="27">
        <v>2.5575447570332477E-2</v>
      </c>
      <c r="K85" s="27">
        <v>-8.4474885844748826E-2</v>
      </c>
      <c r="M85" s="103" t="s">
        <v>303</v>
      </c>
      <c r="N85" s="103" t="s">
        <v>304</v>
      </c>
      <c r="O85" s="103" t="s">
        <v>904</v>
      </c>
      <c r="P85" s="103" t="s">
        <v>1207</v>
      </c>
      <c r="Q85" s="103" t="s">
        <v>922</v>
      </c>
      <c r="R85" s="103" t="s">
        <v>1212</v>
      </c>
      <c r="S85" s="105">
        <v>0.63591022443890277</v>
      </c>
      <c r="T85" s="105">
        <v>0.29426433915211969</v>
      </c>
      <c r="U85" s="27">
        <v>6.9825436408977551E-2</v>
      </c>
      <c r="V85" s="27">
        <v>2.5575447570332477E-2</v>
      </c>
      <c r="W85" s="27">
        <v>-8.4474885844748826E-2</v>
      </c>
    </row>
    <row r="86" spans="1:23" x14ac:dyDescent="0.25">
      <c r="A86" s="103" t="s">
        <v>303</v>
      </c>
      <c r="B86" s="103" t="s">
        <v>304</v>
      </c>
      <c r="C86" s="103" t="s">
        <v>1029</v>
      </c>
      <c r="D86" s="103" t="s">
        <v>1030</v>
      </c>
      <c r="E86" s="103" t="s">
        <v>1101</v>
      </c>
      <c r="F86" s="103" t="s">
        <v>22</v>
      </c>
      <c r="G86" s="105">
        <v>0.75438596491228072</v>
      </c>
      <c r="H86" s="105">
        <v>0.17543859649122806</v>
      </c>
      <c r="I86" s="27">
        <v>7.0175438596491224E-2</v>
      </c>
      <c r="J86" s="27">
        <v>-0.94951284322409213</v>
      </c>
      <c r="K86" s="27">
        <v>-0.95436349079263416</v>
      </c>
      <c r="M86" s="103" t="s">
        <v>303</v>
      </c>
      <c r="N86" s="103" t="s">
        <v>304</v>
      </c>
      <c r="O86" s="103" t="s">
        <v>1029</v>
      </c>
      <c r="P86" s="103" t="s">
        <v>1030</v>
      </c>
      <c r="Q86" s="103" t="s">
        <v>1101</v>
      </c>
      <c r="R86" s="103" t="s">
        <v>22</v>
      </c>
      <c r="S86" s="105">
        <v>0.75438596491228072</v>
      </c>
      <c r="T86" s="105">
        <v>0.17543859649122806</v>
      </c>
      <c r="U86" s="27">
        <v>7.0175438596491224E-2</v>
      </c>
      <c r="V86" s="27">
        <v>-0.94951284322409213</v>
      </c>
      <c r="W86" s="27">
        <v>-0.95436349079263416</v>
      </c>
    </row>
    <row r="87" spans="1:23" x14ac:dyDescent="0.25">
      <c r="A87" s="103" t="s">
        <v>303</v>
      </c>
      <c r="B87" s="103" t="s">
        <v>304</v>
      </c>
      <c r="C87" s="103" t="s">
        <v>968</v>
      </c>
      <c r="D87" s="103" t="s">
        <v>969</v>
      </c>
      <c r="E87" s="103" t="s">
        <v>986</v>
      </c>
      <c r="F87" s="103" t="s">
        <v>1213</v>
      </c>
      <c r="G87" s="105">
        <v>0.7857142857142857</v>
      </c>
      <c r="H87" s="105">
        <v>0.14285714285714285</v>
      </c>
      <c r="I87" s="27">
        <v>7.1428571428571425E-2</v>
      </c>
      <c r="J87" s="27">
        <v>-0.97809076682316121</v>
      </c>
      <c r="K87" s="27">
        <v>-0.97997138769670955</v>
      </c>
      <c r="M87" s="103" t="s">
        <v>303</v>
      </c>
      <c r="N87" s="103" t="s">
        <v>304</v>
      </c>
      <c r="O87" s="103" t="s">
        <v>968</v>
      </c>
      <c r="P87" s="103" t="s">
        <v>969</v>
      </c>
      <c r="Q87" s="103" t="s">
        <v>986</v>
      </c>
      <c r="R87" s="103" t="s">
        <v>1213</v>
      </c>
      <c r="S87" s="105">
        <v>0.7857142857142857</v>
      </c>
      <c r="T87" s="105">
        <v>0.14285714285714285</v>
      </c>
      <c r="U87" s="27">
        <v>7.1428571428571425E-2</v>
      </c>
      <c r="V87" s="27">
        <v>-0.97809076682316121</v>
      </c>
      <c r="W87" s="27">
        <v>-0.97997138769670955</v>
      </c>
    </row>
    <row r="88" spans="1:23" x14ac:dyDescent="0.25">
      <c r="A88" s="103" t="s">
        <v>303</v>
      </c>
      <c r="B88" s="103" t="s">
        <v>304</v>
      </c>
      <c r="C88" s="103" t="s">
        <v>1029</v>
      </c>
      <c r="D88" s="103" t="s">
        <v>1030</v>
      </c>
      <c r="E88" s="103" t="s">
        <v>1044</v>
      </c>
      <c r="F88" s="103" t="s">
        <v>21</v>
      </c>
      <c r="G88" s="105">
        <v>0.87201365187713309</v>
      </c>
      <c r="H88" s="105">
        <v>5.6313993174061432E-2</v>
      </c>
      <c r="I88" s="27">
        <v>7.1672354948805458E-2</v>
      </c>
      <c r="J88" s="27">
        <v>-5.3311793214862679E-2</v>
      </c>
      <c r="K88" s="27">
        <v>-0.16405135520684733</v>
      </c>
      <c r="M88" s="103" t="s">
        <v>303</v>
      </c>
      <c r="N88" s="103" t="s">
        <v>304</v>
      </c>
      <c r="O88" s="103" t="s">
        <v>1029</v>
      </c>
      <c r="P88" s="103" t="s">
        <v>1030</v>
      </c>
      <c r="Q88" s="103" t="s">
        <v>1044</v>
      </c>
      <c r="R88" s="103" t="s">
        <v>21</v>
      </c>
      <c r="S88" s="105">
        <v>0.87201365187713309</v>
      </c>
      <c r="T88" s="105">
        <v>5.6313993174061432E-2</v>
      </c>
      <c r="U88" s="27">
        <v>7.1672354948805458E-2</v>
      </c>
      <c r="V88" s="27">
        <v>-5.3311793214862679E-2</v>
      </c>
      <c r="W88" s="27">
        <v>-0.16405135520684733</v>
      </c>
    </row>
    <row r="89" spans="1:23" x14ac:dyDescent="0.25">
      <c r="A89" s="103" t="s">
        <v>303</v>
      </c>
      <c r="B89" s="103" t="s">
        <v>304</v>
      </c>
      <c r="C89" s="103" t="s">
        <v>666</v>
      </c>
      <c r="D89" s="103" t="s">
        <v>1132</v>
      </c>
      <c r="E89" s="103" t="s">
        <v>672</v>
      </c>
      <c r="F89" s="103" t="s">
        <v>1214</v>
      </c>
      <c r="G89" s="105">
        <v>0.64118895966029721</v>
      </c>
      <c r="H89" s="105">
        <v>0.28450106157112526</v>
      </c>
      <c r="I89" s="27">
        <v>7.4309978768577492E-2</v>
      </c>
      <c r="J89" s="27">
        <v>-4.2682926829268331E-2</v>
      </c>
      <c r="K89" s="27">
        <v>-0.1693121693121693</v>
      </c>
      <c r="M89" s="103" t="s">
        <v>303</v>
      </c>
      <c r="N89" s="103" t="s">
        <v>304</v>
      </c>
      <c r="O89" s="103" t="s">
        <v>666</v>
      </c>
      <c r="P89" s="103" t="s">
        <v>1132</v>
      </c>
      <c r="Q89" s="103" t="s">
        <v>672</v>
      </c>
      <c r="R89" s="103" t="s">
        <v>1214</v>
      </c>
      <c r="S89" s="105">
        <v>0.64118895966029721</v>
      </c>
      <c r="T89" s="105">
        <v>0.28450106157112526</v>
      </c>
      <c r="U89" s="27">
        <v>7.4309978768577492E-2</v>
      </c>
      <c r="V89" s="27">
        <v>-4.2682926829268331E-2</v>
      </c>
      <c r="W89" s="27">
        <v>-0.1693121693121693</v>
      </c>
    </row>
    <row r="90" spans="1:23" x14ac:dyDescent="0.25">
      <c r="A90" s="103" t="s">
        <v>303</v>
      </c>
      <c r="B90" s="103" t="s">
        <v>304</v>
      </c>
      <c r="C90" s="103" t="s">
        <v>519</v>
      </c>
      <c r="D90" s="103" t="s">
        <v>520</v>
      </c>
      <c r="E90" s="103" t="s">
        <v>537</v>
      </c>
      <c r="F90" s="103" t="s">
        <v>1215</v>
      </c>
      <c r="G90" s="105">
        <v>0.61904761904761907</v>
      </c>
      <c r="H90" s="105">
        <v>0.30576441102756891</v>
      </c>
      <c r="I90" s="27">
        <v>7.5187969924812026E-2</v>
      </c>
      <c r="J90" s="27">
        <v>-2.6829268292682951E-2</v>
      </c>
      <c r="K90" s="27">
        <v>-8.4862385321100908E-2</v>
      </c>
      <c r="M90" s="103" t="s">
        <v>303</v>
      </c>
      <c r="N90" s="103" t="s">
        <v>304</v>
      </c>
      <c r="O90" s="103" t="s">
        <v>519</v>
      </c>
      <c r="P90" s="103" t="s">
        <v>520</v>
      </c>
      <c r="Q90" s="103" t="s">
        <v>537</v>
      </c>
      <c r="R90" s="103" t="s">
        <v>1215</v>
      </c>
      <c r="S90" s="105">
        <v>0.61904761904761907</v>
      </c>
      <c r="T90" s="105">
        <v>0.30576441102756891</v>
      </c>
      <c r="U90" s="27">
        <v>7.5187969924812026E-2</v>
      </c>
      <c r="V90" s="27">
        <v>-2.6829268292682951E-2</v>
      </c>
      <c r="W90" s="27">
        <v>-8.4862385321100908E-2</v>
      </c>
    </row>
    <row r="91" spans="1:23" x14ac:dyDescent="0.25">
      <c r="A91" s="103" t="s">
        <v>303</v>
      </c>
      <c r="B91" s="103" t="s">
        <v>304</v>
      </c>
      <c r="C91" s="103" t="s">
        <v>930</v>
      </c>
      <c r="D91" s="103" t="s">
        <v>1169</v>
      </c>
      <c r="E91" s="103" t="s">
        <v>942</v>
      </c>
      <c r="F91" s="103" t="s">
        <v>1216</v>
      </c>
      <c r="G91" s="105">
        <v>0.72727272727272729</v>
      </c>
      <c r="H91" s="105">
        <v>0.19696969696969696</v>
      </c>
      <c r="I91" s="27">
        <v>7.575757575757576E-2</v>
      </c>
      <c r="J91" s="27">
        <v>-0.85034013605442182</v>
      </c>
      <c r="K91" s="27">
        <v>-0.86335403726708071</v>
      </c>
      <c r="M91" s="103" t="s">
        <v>303</v>
      </c>
      <c r="N91" s="103" t="s">
        <v>304</v>
      </c>
      <c r="O91" s="103" t="s">
        <v>930</v>
      </c>
      <c r="P91" s="103" t="s">
        <v>1169</v>
      </c>
      <c r="Q91" s="103" t="s">
        <v>942</v>
      </c>
      <c r="R91" s="103" t="s">
        <v>1216</v>
      </c>
      <c r="S91" s="105">
        <v>0.72727272727272729</v>
      </c>
      <c r="T91" s="105">
        <v>0.19696969696969696</v>
      </c>
      <c r="U91" s="27">
        <v>7.575757575757576E-2</v>
      </c>
      <c r="V91" s="27">
        <v>-0.85034013605442182</v>
      </c>
      <c r="W91" s="27">
        <v>-0.86335403726708071</v>
      </c>
    </row>
    <row r="92" spans="1:23" x14ac:dyDescent="0.25">
      <c r="A92" s="103" t="s">
        <v>303</v>
      </c>
      <c r="B92" s="103" t="s">
        <v>304</v>
      </c>
      <c r="C92" s="103" t="s">
        <v>1029</v>
      </c>
      <c r="D92" s="103" t="s">
        <v>1030</v>
      </c>
      <c r="E92" s="103" t="s">
        <v>1083</v>
      </c>
      <c r="F92" s="103" t="s">
        <v>12</v>
      </c>
      <c r="G92" s="105">
        <v>0.85983263598326365</v>
      </c>
      <c r="H92" s="105">
        <v>5.4393305439330547E-2</v>
      </c>
      <c r="I92" s="27">
        <v>8.5774058577405859E-2</v>
      </c>
      <c r="J92" s="27">
        <v>-0.28120300751879701</v>
      </c>
      <c r="K92" s="27">
        <v>-0.36351531291611183</v>
      </c>
      <c r="M92" s="103" t="s">
        <v>303</v>
      </c>
      <c r="N92" s="103" t="s">
        <v>304</v>
      </c>
      <c r="O92" s="103" t="s">
        <v>1029</v>
      </c>
      <c r="P92" s="103" t="s">
        <v>1030</v>
      </c>
      <c r="Q92" s="103" t="s">
        <v>1083</v>
      </c>
      <c r="R92" s="103" t="s">
        <v>12</v>
      </c>
      <c r="S92" s="105">
        <v>0.85983263598326365</v>
      </c>
      <c r="T92" s="105">
        <v>5.4393305439330547E-2</v>
      </c>
      <c r="U92" s="27">
        <v>8.5774058577405859E-2</v>
      </c>
      <c r="V92" s="27">
        <v>-0.28120300751879701</v>
      </c>
      <c r="W92" s="27">
        <v>-0.36351531291611183</v>
      </c>
    </row>
    <row r="93" spans="1:23" x14ac:dyDescent="0.25">
      <c r="A93" s="103" t="s">
        <v>303</v>
      </c>
      <c r="B93" s="103" t="s">
        <v>304</v>
      </c>
      <c r="C93" s="103" t="s">
        <v>689</v>
      </c>
      <c r="D93" s="103" t="s">
        <v>1138</v>
      </c>
      <c r="E93" s="103" t="s">
        <v>687</v>
      </c>
      <c r="F93" s="103" t="s">
        <v>1217</v>
      </c>
      <c r="G93" s="105">
        <v>0.69699499165275458</v>
      </c>
      <c r="H93" s="105">
        <v>0.21368948247078465</v>
      </c>
      <c r="I93" s="27">
        <v>8.9315525876460772E-2</v>
      </c>
      <c r="J93" s="27">
        <v>-0.1396768402154398</v>
      </c>
      <c r="K93" s="27">
        <v>-0.19624287151962427</v>
      </c>
      <c r="M93" s="103" t="s">
        <v>303</v>
      </c>
      <c r="N93" s="103" t="s">
        <v>304</v>
      </c>
      <c r="O93" s="103" t="s">
        <v>689</v>
      </c>
      <c r="P93" s="103" t="s">
        <v>1138</v>
      </c>
      <c r="Q93" s="103" t="s">
        <v>687</v>
      </c>
      <c r="R93" s="103" t="s">
        <v>1217</v>
      </c>
      <c r="S93" s="105">
        <v>0.69699499165275458</v>
      </c>
      <c r="T93" s="105">
        <v>0.21368948247078465</v>
      </c>
      <c r="U93" s="27">
        <v>8.9315525876460772E-2</v>
      </c>
      <c r="V93" s="27">
        <v>-0.1396768402154398</v>
      </c>
      <c r="W93" s="27">
        <v>-0.19624287151962427</v>
      </c>
    </row>
    <row r="94" spans="1:23" x14ac:dyDescent="0.25">
      <c r="A94" s="103" t="s">
        <v>303</v>
      </c>
      <c r="B94" s="103" t="s">
        <v>304</v>
      </c>
      <c r="C94" s="103" t="s">
        <v>689</v>
      </c>
      <c r="D94" s="103" t="s">
        <v>1138</v>
      </c>
      <c r="E94" s="103" t="s">
        <v>698</v>
      </c>
      <c r="F94" s="103" t="s">
        <v>1218</v>
      </c>
      <c r="G94" s="105">
        <v>0.67259786476868333</v>
      </c>
      <c r="H94" s="105">
        <v>0.23724792408066431</v>
      </c>
      <c r="I94" s="27">
        <v>9.0154211150652433E-2</v>
      </c>
      <c r="J94" s="27">
        <v>-0.57164634146341464</v>
      </c>
      <c r="K94" s="27">
        <v>-0.59742120343839544</v>
      </c>
      <c r="M94" s="103" t="s">
        <v>303</v>
      </c>
      <c r="N94" s="103" t="s">
        <v>304</v>
      </c>
      <c r="O94" s="103" t="s">
        <v>689</v>
      </c>
      <c r="P94" s="103" t="s">
        <v>1138</v>
      </c>
      <c r="Q94" s="103" t="s">
        <v>698</v>
      </c>
      <c r="R94" s="103" t="s">
        <v>1218</v>
      </c>
      <c r="S94" s="105">
        <v>0.67259786476868333</v>
      </c>
      <c r="T94" s="105">
        <v>0.23724792408066431</v>
      </c>
      <c r="U94" s="27">
        <v>9.0154211150652433E-2</v>
      </c>
      <c r="V94" s="27">
        <v>-0.57164634146341464</v>
      </c>
      <c r="W94" s="27">
        <v>-0.59742120343839544</v>
      </c>
    </row>
    <row r="95" spans="1:23" x14ac:dyDescent="0.25">
      <c r="A95" s="103" t="s">
        <v>303</v>
      </c>
      <c r="B95" s="103" t="s">
        <v>304</v>
      </c>
      <c r="C95" s="103" t="s">
        <v>904</v>
      </c>
      <c r="D95" s="103" t="s">
        <v>1207</v>
      </c>
      <c r="E95" s="103" t="s">
        <v>907</v>
      </c>
      <c r="F95" s="103" t="s">
        <v>1219</v>
      </c>
      <c r="G95" s="105">
        <v>0.69020501138952162</v>
      </c>
      <c r="H95" s="105">
        <v>0.20273348519362186</v>
      </c>
      <c r="I95" s="27">
        <v>0.1070615034168565</v>
      </c>
      <c r="J95" s="27">
        <v>1.1520737327188835E-2</v>
      </c>
      <c r="K95" s="27">
        <v>-0.12549800796812749</v>
      </c>
      <c r="M95" s="103" t="s">
        <v>303</v>
      </c>
      <c r="N95" s="103" t="s">
        <v>304</v>
      </c>
      <c r="O95" s="103" t="s">
        <v>904</v>
      </c>
      <c r="P95" s="103" t="s">
        <v>1207</v>
      </c>
      <c r="Q95" s="103" t="s">
        <v>907</v>
      </c>
      <c r="R95" s="103" t="s">
        <v>1219</v>
      </c>
      <c r="S95" s="105">
        <v>0.69020501138952162</v>
      </c>
      <c r="T95" s="105">
        <v>0.20273348519362186</v>
      </c>
      <c r="U95" s="27">
        <v>0.1070615034168565</v>
      </c>
      <c r="V95" s="27">
        <v>1.1520737327188835E-2</v>
      </c>
      <c r="W95" s="27">
        <v>-0.12549800796812749</v>
      </c>
    </row>
    <row r="96" spans="1:23" x14ac:dyDescent="0.25">
      <c r="A96" s="103" t="s">
        <v>303</v>
      </c>
      <c r="B96" s="103" t="s">
        <v>304</v>
      </c>
      <c r="C96" s="103" t="s">
        <v>1029</v>
      </c>
      <c r="D96" s="103" t="s">
        <v>1030</v>
      </c>
      <c r="E96" s="103" t="s">
        <v>1027</v>
      </c>
      <c r="F96" s="103" t="s">
        <v>1220</v>
      </c>
      <c r="G96" s="105">
        <v>0.81481481481481477</v>
      </c>
      <c r="H96" s="105">
        <v>7.407407407407407E-2</v>
      </c>
      <c r="I96" s="27">
        <v>0.1111111111111111</v>
      </c>
      <c r="J96" s="27">
        <v>-0.97109207708779444</v>
      </c>
      <c r="K96" s="27">
        <v>-0.97421203438395421</v>
      </c>
      <c r="M96" s="103" t="s">
        <v>303</v>
      </c>
      <c r="N96" s="103" t="s">
        <v>304</v>
      </c>
      <c r="O96" s="103" t="s">
        <v>1029</v>
      </c>
      <c r="P96" s="103" t="s">
        <v>1030</v>
      </c>
      <c r="Q96" s="103" t="s">
        <v>1027</v>
      </c>
      <c r="R96" s="103" t="s">
        <v>1220</v>
      </c>
      <c r="S96" s="105">
        <v>0.81481481481481477</v>
      </c>
      <c r="T96" s="105">
        <v>7.407407407407407E-2</v>
      </c>
      <c r="U96" s="27">
        <v>0.1111111111111111</v>
      </c>
      <c r="V96" s="27">
        <v>-0.97109207708779444</v>
      </c>
      <c r="W96" s="27">
        <v>-0.97421203438395421</v>
      </c>
    </row>
    <row r="97" spans="1:23" x14ac:dyDescent="0.25">
      <c r="A97" s="103" t="s">
        <v>303</v>
      </c>
      <c r="B97" s="103" t="s">
        <v>304</v>
      </c>
      <c r="C97" s="103" t="s">
        <v>1029</v>
      </c>
      <c r="D97" s="103" t="s">
        <v>1030</v>
      </c>
      <c r="E97" s="103" t="s">
        <v>1089</v>
      </c>
      <c r="F97" s="103" t="s">
        <v>17</v>
      </c>
      <c r="G97" s="105">
        <v>0.81951219512195117</v>
      </c>
      <c r="H97" s="105">
        <v>5.3658536585365853E-2</v>
      </c>
      <c r="I97" s="27">
        <v>0.12682926829268293</v>
      </c>
      <c r="J97" s="27">
        <v>6.0344827586206851E-2</v>
      </c>
      <c r="K97" s="27">
        <v>1.1513157894736947E-2</v>
      </c>
      <c r="M97" s="103" t="s">
        <v>303</v>
      </c>
      <c r="N97" s="103" t="s">
        <v>304</v>
      </c>
      <c r="O97" s="103" t="s">
        <v>1029</v>
      </c>
      <c r="P97" s="103" t="s">
        <v>1030</v>
      </c>
      <c r="Q97" s="103" t="s">
        <v>1089</v>
      </c>
      <c r="R97" s="103" t="s">
        <v>17</v>
      </c>
      <c r="S97" s="105">
        <v>0.81951219512195117</v>
      </c>
      <c r="T97" s="105">
        <v>5.3658536585365853E-2</v>
      </c>
      <c r="U97" s="27">
        <v>0.12682926829268293</v>
      </c>
      <c r="V97" s="27">
        <v>6.0344827586206851E-2</v>
      </c>
      <c r="W97" s="27">
        <v>1.1513157894736947E-2</v>
      </c>
    </row>
    <row r="98" spans="1:23" x14ac:dyDescent="0.25">
      <c r="A98" s="103" t="s">
        <v>303</v>
      </c>
      <c r="B98" s="103" t="s">
        <v>304</v>
      </c>
      <c r="C98" s="103" t="s">
        <v>1029</v>
      </c>
      <c r="D98" s="103" t="s">
        <v>1030</v>
      </c>
      <c r="E98" s="103" t="s">
        <v>1062</v>
      </c>
      <c r="F98" s="103" t="s">
        <v>1221</v>
      </c>
      <c r="G98" s="105">
        <v>0.81481481481481477</v>
      </c>
      <c r="H98" s="105">
        <v>5.5555555555555552E-2</v>
      </c>
      <c r="I98" s="27">
        <v>0.12962962962962962</v>
      </c>
      <c r="J98" s="27">
        <v>-0.94822627037392138</v>
      </c>
      <c r="K98" s="27">
        <v>-0.95507487520798673</v>
      </c>
      <c r="M98" s="103" t="s">
        <v>303</v>
      </c>
      <c r="N98" s="103" t="s">
        <v>304</v>
      </c>
      <c r="O98" s="103" t="s">
        <v>1029</v>
      </c>
      <c r="P98" s="103" t="s">
        <v>1030</v>
      </c>
      <c r="Q98" s="103" t="s">
        <v>1062</v>
      </c>
      <c r="R98" s="103" t="s">
        <v>1221</v>
      </c>
      <c r="S98" s="105">
        <v>0.81481481481481477</v>
      </c>
      <c r="T98" s="105">
        <v>5.5555555555555552E-2</v>
      </c>
      <c r="U98" s="27">
        <v>0.12962962962962962</v>
      </c>
      <c r="V98" s="27">
        <v>-0.94822627037392138</v>
      </c>
      <c r="W98" s="27">
        <v>-0.95507487520798673</v>
      </c>
    </row>
    <row r="99" spans="1:23" x14ac:dyDescent="0.25">
      <c r="A99" s="103" t="s">
        <v>303</v>
      </c>
      <c r="B99" s="103" t="s">
        <v>304</v>
      </c>
      <c r="C99" s="103" t="s">
        <v>712</v>
      </c>
      <c r="D99" s="103" t="s">
        <v>1147</v>
      </c>
      <c r="E99" s="103" t="s">
        <v>727</v>
      </c>
      <c r="F99" s="103" t="s">
        <v>1222</v>
      </c>
      <c r="G99" s="105">
        <v>0.7142857142857143</v>
      </c>
      <c r="H99" s="105">
        <v>0.14285714285714285</v>
      </c>
      <c r="I99" s="27">
        <v>0.14285714285714285</v>
      </c>
      <c r="J99" s="27">
        <v>-0.99345794392523368</v>
      </c>
      <c r="K99" s="27">
        <v>-0.99375557537912573</v>
      </c>
      <c r="M99" s="103" t="s">
        <v>303</v>
      </c>
      <c r="N99" s="103" t="s">
        <v>304</v>
      </c>
      <c r="O99" s="103" t="s">
        <v>712</v>
      </c>
      <c r="P99" s="103" t="s">
        <v>1147</v>
      </c>
      <c r="Q99" s="103" t="s">
        <v>727</v>
      </c>
      <c r="R99" s="103" t="s">
        <v>1222</v>
      </c>
      <c r="S99" s="105">
        <v>0.7142857142857143</v>
      </c>
      <c r="T99" s="105">
        <v>0.14285714285714285</v>
      </c>
      <c r="U99" s="27">
        <v>0.14285714285714285</v>
      </c>
      <c r="V99" s="27">
        <v>-0.99345794392523368</v>
      </c>
      <c r="W99" s="27">
        <v>-0.99375557537912573</v>
      </c>
    </row>
    <row r="100" spans="1:23" x14ac:dyDescent="0.25">
      <c r="A100" s="103" t="s">
        <v>303</v>
      </c>
      <c r="B100" s="103" t="s">
        <v>304</v>
      </c>
      <c r="C100" s="103" t="s">
        <v>770</v>
      </c>
      <c r="D100" s="103" t="s">
        <v>771</v>
      </c>
      <c r="E100" s="103" t="s">
        <v>785</v>
      </c>
      <c r="F100" s="103" t="s">
        <v>1223</v>
      </c>
      <c r="G100" s="105">
        <v>0.53846153846153844</v>
      </c>
      <c r="H100" s="105">
        <v>0.30769230769230771</v>
      </c>
      <c r="I100" s="27">
        <v>0.15384615384615385</v>
      </c>
      <c r="J100" s="27">
        <v>-0.97800338409475462</v>
      </c>
      <c r="K100" s="27">
        <v>-0.97946287519747233</v>
      </c>
      <c r="M100" s="103" t="s">
        <v>303</v>
      </c>
      <c r="N100" s="103" t="s">
        <v>304</v>
      </c>
      <c r="O100" s="103" t="s">
        <v>770</v>
      </c>
      <c r="P100" s="103" t="s">
        <v>771</v>
      </c>
      <c r="Q100" s="103" t="s">
        <v>785</v>
      </c>
      <c r="R100" s="103" t="s">
        <v>1223</v>
      </c>
      <c r="S100" s="105">
        <v>0.53846153846153844</v>
      </c>
      <c r="T100" s="105">
        <v>0.30769230769230771</v>
      </c>
      <c r="U100" s="27">
        <v>0.15384615384615385</v>
      </c>
      <c r="V100" s="27">
        <v>-0.97800338409475462</v>
      </c>
      <c r="W100" s="27">
        <v>-0.97946287519747233</v>
      </c>
    </row>
    <row r="101" spans="1:23" x14ac:dyDescent="0.25">
      <c r="A101" s="103" t="s">
        <v>303</v>
      </c>
      <c r="B101" s="103" t="s">
        <v>304</v>
      </c>
      <c r="C101" s="103" t="s">
        <v>930</v>
      </c>
      <c r="D101" s="103" t="s">
        <v>1169</v>
      </c>
      <c r="E101" s="103" t="s">
        <v>939</v>
      </c>
      <c r="F101" s="103" t="s">
        <v>1224</v>
      </c>
      <c r="G101" s="105">
        <v>0.75</v>
      </c>
      <c r="H101" s="105">
        <v>9.375E-2</v>
      </c>
      <c r="I101" s="27">
        <v>0.15625</v>
      </c>
      <c r="J101" s="27">
        <v>-0.94244604316546765</v>
      </c>
      <c r="K101" s="27">
        <v>-0.94511149228130364</v>
      </c>
      <c r="M101" s="103" t="s">
        <v>303</v>
      </c>
      <c r="N101" s="103" t="s">
        <v>304</v>
      </c>
      <c r="O101" s="103" t="s">
        <v>930</v>
      </c>
      <c r="P101" s="103" t="s">
        <v>1169</v>
      </c>
      <c r="Q101" s="103" t="s">
        <v>939</v>
      </c>
      <c r="R101" s="103" t="s">
        <v>1224</v>
      </c>
      <c r="S101" s="105">
        <v>0.75</v>
      </c>
      <c r="T101" s="105">
        <v>9.375E-2</v>
      </c>
      <c r="U101" s="27">
        <v>0.15625</v>
      </c>
      <c r="V101" s="27">
        <v>-0.94244604316546765</v>
      </c>
      <c r="W101" s="27">
        <v>-0.94511149228130364</v>
      </c>
    </row>
    <row r="102" spans="1:23" x14ac:dyDescent="0.25">
      <c r="A102" s="103" t="s">
        <v>303</v>
      </c>
      <c r="B102" s="103" t="s">
        <v>304</v>
      </c>
      <c r="C102" s="103" t="s">
        <v>904</v>
      </c>
      <c r="D102" s="103" t="s">
        <v>1207</v>
      </c>
      <c r="E102" s="103" t="s">
        <v>919</v>
      </c>
      <c r="F102" s="103" t="s">
        <v>1225</v>
      </c>
      <c r="G102" s="105">
        <v>0.57894736842105265</v>
      </c>
      <c r="H102" s="105">
        <v>0.26315789473684209</v>
      </c>
      <c r="I102" s="27">
        <v>0.15789473684210525</v>
      </c>
      <c r="J102" s="27">
        <v>-0.94277108433734935</v>
      </c>
      <c r="K102" s="27">
        <v>-0.94794520547945205</v>
      </c>
      <c r="M102" s="103" t="s">
        <v>303</v>
      </c>
      <c r="N102" s="103" t="s">
        <v>304</v>
      </c>
      <c r="O102" s="103" t="s">
        <v>904</v>
      </c>
      <c r="P102" s="103" t="s">
        <v>1207</v>
      </c>
      <c r="Q102" s="103" t="s">
        <v>919</v>
      </c>
      <c r="R102" s="103" t="s">
        <v>1225</v>
      </c>
      <c r="S102" s="105">
        <v>0.57894736842105265</v>
      </c>
      <c r="T102" s="105">
        <v>0.26315789473684209</v>
      </c>
      <c r="U102" s="27">
        <v>0.15789473684210525</v>
      </c>
      <c r="V102" s="27">
        <v>-0.94277108433734935</v>
      </c>
      <c r="W102" s="27">
        <v>-0.94794520547945205</v>
      </c>
    </row>
    <row r="103" spans="1:23" x14ac:dyDescent="0.25">
      <c r="A103" s="103" t="s">
        <v>303</v>
      </c>
      <c r="B103" s="103" t="s">
        <v>304</v>
      </c>
      <c r="C103" s="103" t="s">
        <v>1029</v>
      </c>
      <c r="D103" s="103" t="s">
        <v>1030</v>
      </c>
      <c r="E103" s="103" t="s">
        <v>1035</v>
      </c>
      <c r="F103" s="103" t="s">
        <v>1226</v>
      </c>
      <c r="G103" s="105">
        <v>0.76470588235294112</v>
      </c>
      <c r="H103" s="105">
        <v>5.8823529411764705E-2</v>
      </c>
      <c r="I103" s="27">
        <v>0.17647058823529413</v>
      </c>
      <c r="J103" s="27">
        <v>-0.97727272727272729</v>
      </c>
      <c r="K103" s="27">
        <v>-0.97777777777777775</v>
      </c>
      <c r="M103" s="103" t="s">
        <v>303</v>
      </c>
      <c r="N103" s="103" t="s">
        <v>304</v>
      </c>
      <c r="O103" s="103" t="s">
        <v>1029</v>
      </c>
      <c r="P103" s="103" t="s">
        <v>1030</v>
      </c>
      <c r="Q103" s="103" t="s">
        <v>1035</v>
      </c>
      <c r="R103" s="103" t="s">
        <v>1226</v>
      </c>
      <c r="S103" s="105">
        <v>0.76470588235294112</v>
      </c>
      <c r="T103" s="105">
        <v>5.8823529411764705E-2</v>
      </c>
      <c r="U103" s="27">
        <v>0.17647058823529413</v>
      </c>
      <c r="V103" s="27">
        <v>-0.97727272727272729</v>
      </c>
      <c r="W103" s="27">
        <v>-0.97777777777777775</v>
      </c>
    </row>
    <row r="104" spans="1:23" x14ac:dyDescent="0.25">
      <c r="A104" s="103" t="s">
        <v>303</v>
      </c>
      <c r="B104" s="103" t="s">
        <v>304</v>
      </c>
      <c r="C104" s="103" t="s">
        <v>689</v>
      </c>
      <c r="D104" s="103" t="s">
        <v>1138</v>
      </c>
      <c r="E104" s="103" t="s">
        <v>692</v>
      </c>
      <c r="F104" s="103" t="s">
        <v>1227</v>
      </c>
      <c r="G104" s="105">
        <v>0.77304964539007093</v>
      </c>
      <c r="H104" s="105">
        <v>4.3735224586288417E-2</v>
      </c>
      <c r="I104" s="27">
        <v>0.18321513002364065</v>
      </c>
      <c r="J104" s="27">
        <v>0.1386271870794078</v>
      </c>
      <c r="K104" s="27">
        <v>3.6764705882353033E-2</v>
      </c>
      <c r="M104" s="103" t="s">
        <v>303</v>
      </c>
      <c r="N104" s="103" t="s">
        <v>304</v>
      </c>
      <c r="O104" s="103" t="s">
        <v>689</v>
      </c>
      <c r="P104" s="103" t="s">
        <v>1138</v>
      </c>
      <c r="Q104" s="103" t="s">
        <v>692</v>
      </c>
      <c r="R104" s="103" t="s">
        <v>1227</v>
      </c>
      <c r="S104" s="105">
        <v>0.77304964539007093</v>
      </c>
      <c r="T104" s="105">
        <v>4.3735224586288417E-2</v>
      </c>
      <c r="U104" s="27">
        <v>0.18321513002364065</v>
      </c>
      <c r="V104" s="27">
        <v>0.1386271870794078</v>
      </c>
      <c r="W104" s="27">
        <v>3.6764705882353033E-2</v>
      </c>
    </row>
    <row r="105" spans="1:23" x14ac:dyDescent="0.25">
      <c r="A105" s="103" t="s">
        <v>303</v>
      </c>
      <c r="B105" s="103" t="s">
        <v>304</v>
      </c>
      <c r="C105" s="103" t="s">
        <v>904</v>
      </c>
      <c r="D105" s="103" t="s">
        <v>1207</v>
      </c>
      <c r="E105" s="103" t="s">
        <v>910</v>
      </c>
      <c r="F105" s="103" t="s">
        <v>1228</v>
      </c>
      <c r="G105" s="105">
        <v>0.66666666666666663</v>
      </c>
      <c r="H105" s="105">
        <v>0.13333333333333333</v>
      </c>
      <c r="I105" s="27">
        <v>0.2</v>
      </c>
      <c r="J105" s="27">
        <v>-0.98207885304659504</v>
      </c>
      <c r="K105" s="27">
        <v>-0.98371335504885993</v>
      </c>
      <c r="M105" s="103" t="s">
        <v>303</v>
      </c>
      <c r="N105" s="103" t="s">
        <v>304</v>
      </c>
      <c r="O105" s="103" t="s">
        <v>904</v>
      </c>
      <c r="P105" s="103" t="s">
        <v>1207</v>
      </c>
      <c r="Q105" s="103" t="s">
        <v>910</v>
      </c>
      <c r="R105" s="103" t="s">
        <v>1228</v>
      </c>
      <c r="S105" s="105">
        <v>0.66666666666666663</v>
      </c>
      <c r="T105" s="105">
        <v>0.13333333333333333</v>
      </c>
      <c r="U105" s="27">
        <v>0.2</v>
      </c>
      <c r="V105" s="27">
        <v>-0.98207885304659504</v>
      </c>
      <c r="W105" s="27">
        <v>-0.98371335504885993</v>
      </c>
    </row>
    <row r="106" spans="1:23" x14ac:dyDescent="0.25">
      <c r="A106" s="103" t="s">
        <v>303</v>
      </c>
      <c r="B106" s="103" t="s">
        <v>304</v>
      </c>
      <c r="C106" s="103" t="s">
        <v>1029</v>
      </c>
      <c r="D106" s="103" t="s">
        <v>1030</v>
      </c>
      <c r="E106" s="103" t="s">
        <v>1041</v>
      </c>
      <c r="F106" s="103" t="s">
        <v>16</v>
      </c>
      <c r="G106" s="105">
        <v>0.67346938775510201</v>
      </c>
      <c r="H106" s="105">
        <v>0.12244897959183673</v>
      </c>
      <c r="I106" s="27">
        <v>0.20408163265306123</v>
      </c>
      <c r="J106" s="27">
        <v>-0.95020325203252032</v>
      </c>
      <c r="K106" s="27">
        <v>-0.95270270270270274</v>
      </c>
      <c r="M106" s="103" t="s">
        <v>303</v>
      </c>
      <c r="N106" s="103" t="s">
        <v>304</v>
      </c>
      <c r="O106" s="103" t="s">
        <v>1029</v>
      </c>
      <c r="P106" s="103" t="s">
        <v>1030</v>
      </c>
      <c r="Q106" s="103" t="s">
        <v>1041</v>
      </c>
      <c r="R106" s="103" t="s">
        <v>16</v>
      </c>
      <c r="S106" s="105">
        <v>0.67346938775510201</v>
      </c>
      <c r="T106" s="105">
        <v>0.12244897959183673</v>
      </c>
      <c r="U106" s="27">
        <v>0.20408163265306123</v>
      </c>
      <c r="V106" s="27">
        <v>-0.95020325203252032</v>
      </c>
      <c r="W106" s="27">
        <v>-0.95270270270270274</v>
      </c>
    </row>
    <row r="107" spans="1:23" x14ac:dyDescent="0.25">
      <c r="A107" s="103" t="s">
        <v>303</v>
      </c>
      <c r="B107" s="103" t="s">
        <v>304</v>
      </c>
      <c r="C107" s="103" t="s">
        <v>904</v>
      </c>
      <c r="D107" s="103" t="s">
        <v>1207</v>
      </c>
      <c r="E107" s="103" t="s">
        <v>913</v>
      </c>
      <c r="F107" s="103" t="s">
        <v>418</v>
      </c>
      <c r="G107" s="105">
        <v>0.6428571428571429</v>
      </c>
      <c r="H107" s="105">
        <v>0.14285714285714285</v>
      </c>
      <c r="I107" s="27">
        <v>0.21428571428571427</v>
      </c>
      <c r="J107" s="27">
        <v>-0.9843225083986562</v>
      </c>
      <c r="K107" s="27">
        <v>-0.98509052183173584</v>
      </c>
      <c r="M107" s="103" t="s">
        <v>303</v>
      </c>
      <c r="N107" s="103" t="s">
        <v>304</v>
      </c>
      <c r="O107" s="103" t="s">
        <v>904</v>
      </c>
      <c r="P107" s="103" t="s">
        <v>1207</v>
      </c>
      <c r="Q107" s="103" t="s">
        <v>913</v>
      </c>
      <c r="R107" s="103" t="s">
        <v>418</v>
      </c>
      <c r="S107" s="105">
        <v>0.6428571428571429</v>
      </c>
      <c r="T107" s="105">
        <v>0.14285714285714285</v>
      </c>
      <c r="U107" s="27">
        <v>0.21428571428571427</v>
      </c>
      <c r="V107" s="27">
        <v>-0.9843225083986562</v>
      </c>
      <c r="W107" s="27">
        <v>-0.98509052183173584</v>
      </c>
    </row>
    <row r="108" spans="1:23" x14ac:dyDescent="0.25">
      <c r="A108" s="103" t="s">
        <v>303</v>
      </c>
      <c r="B108" s="103" t="s">
        <v>304</v>
      </c>
      <c r="C108" s="103" t="s">
        <v>1000</v>
      </c>
      <c r="D108" s="103" t="s">
        <v>1001</v>
      </c>
      <c r="E108" s="103" t="s">
        <v>1018</v>
      </c>
      <c r="F108" s="103" t="s">
        <v>1229</v>
      </c>
      <c r="G108" s="105">
        <v>0.69803921568627447</v>
      </c>
      <c r="H108" s="105">
        <v>7.6470588235294124E-2</v>
      </c>
      <c r="I108" s="27">
        <v>0.22549019607843138</v>
      </c>
      <c r="J108" s="27">
        <v>-0.102112676056338</v>
      </c>
      <c r="K108" s="27">
        <v>-0.13705583756345174</v>
      </c>
      <c r="M108" s="103" t="s">
        <v>303</v>
      </c>
      <c r="N108" s="103" t="s">
        <v>304</v>
      </c>
      <c r="O108" s="103" t="s">
        <v>1000</v>
      </c>
      <c r="P108" s="103" t="s">
        <v>1001</v>
      </c>
      <c r="Q108" s="103" t="s">
        <v>1018</v>
      </c>
      <c r="R108" s="103" t="s">
        <v>1229</v>
      </c>
      <c r="S108" s="105">
        <v>0.69803921568627447</v>
      </c>
      <c r="T108" s="105">
        <v>7.6470588235294124E-2</v>
      </c>
      <c r="U108" s="27">
        <v>0.22549019607843138</v>
      </c>
      <c r="V108" s="27">
        <v>-0.102112676056338</v>
      </c>
      <c r="W108" s="27">
        <v>-0.13705583756345174</v>
      </c>
    </row>
    <row r="109" spans="1:23" x14ac:dyDescent="0.25">
      <c r="A109" s="103" t="s">
        <v>303</v>
      </c>
      <c r="B109" s="103" t="s">
        <v>304</v>
      </c>
      <c r="C109" s="103" t="s">
        <v>865</v>
      </c>
      <c r="D109" s="103" t="s">
        <v>1164</v>
      </c>
      <c r="E109" s="103" t="s">
        <v>871</v>
      </c>
      <c r="F109" s="103" t="s">
        <v>1230</v>
      </c>
      <c r="G109" s="105">
        <v>0.625</v>
      </c>
      <c r="H109" s="105">
        <v>0.125</v>
      </c>
      <c r="I109" s="27">
        <v>0.25</v>
      </c>
      <c r="J109" s="27">
        <v>-0.98947368421052628</v>
      </c>
      <c r="K109" s="27">
        <v>-0.99011124845488252</v>
      </c>
      <c r="M109" s="103" t="s">
        <v>303</v>
      </c>
      <c r="N109" s="103" t="s">
        <v>304</v>
      </c>
      <c r="O109" s="103" t="s">
        <v>865</v>
      </c>
      <c r="P109" s="103" t="s">
        <v>1164</v>
      </c>
      <c r="Q109" s="103" t="s">
        <v>871</v>
      </c>
      <c r="R109" s="103" t="s">
        <v>1230</v>
      </c>
      <c r="S109" s="105">
        <v>0.625</v>
      </c>
      <c r="T109" s="105">
        <v>0.125</v>
      </c>
      <c r="U109" s="27">
        <v>0.25</v>
      </c>
      <c r="V109" s="27">
        <v>-0.98947368421052628</v>
      </c>
      <c r="W109" s="27">
        <v>-0.99011124845488252</v>
      </c>
    </row>
    <row r="110" spans="1:23" x14ac:dyDescent="0.25">
      <c r="A110" s="103" t="s">
        <v>303</v>
      </c>
      <c r="B110" s="103" t="s">
        <v>304</v>
      </c>
      <c r="C110" s="103" t="s">
        <v>770</v>
      </c>
      <c r="D110" s="103" t="s">
        <v>771</v>
      </c>
      <c r="E110" s="103" t="s">
        <v>782</v>
      </c>
      <c r="F110" s="103" t="s">
        <v>1231</v>
      </c>
      <c r="G110" s="105">
        <v>0.5</v>
      </c>
      <c r="H110" s="105">
        <v>0.25</v>
      </c>
      <c r="I110" s="27">
        <v>0.25</v>
      </c>
      <c r="J110" s="27">
        <v>-0.98555956678700363</v>
      </c>
      <c r="K110" s="27">
        <v>-0.98671096345514953</v>
      </c>
      <c r="M110" s="103" t="s">
        <v>303</v>
      </c>
      <c r="N110" s="103" t="s">
        <v>304</v>
      </c>
      <c r="O110" s="103" t="s">
        <v>770</v>
      </c>
      <c r="P110" s="103" t="s">
        <v>771</v>
      </c>
      <c r="Q110" s="103" t="s">
        <v>782</v>
      </c>
      <c r="R110" s="103" t="s">
        <v>1231</v>
      </c>
      <c r="S110" s="105">
        <v>0.5</v>
      </c>
      <c r="T110" s="105">
        <v>0.25</v>
      </c>
      <c r="U110" s="27">
        <v>0.25</v>
      </c>
      <c r="V110" s="27">
        <v>-0.98555956678700363</v>
      </c>
      <c r="W110" s="27">
        <v>-0.98671096345514953</v>
      </c>
    </row>
    <row r="111" spans="1:23" x14ac:dyDescent="0.25">
      <c r="A111" s="103" t="s">
        <v>303</v>
      </c>
      <c r="B111" s="103" t="s">
        <v>304</v>
      </c>
      <c r="C111" s="103" t="s">
        <v>770</v>
      </c>
      <c r="D111" s="103" t="s">
        <v>771</v>
      </c>
      <c r="E111" s="103" t="s">
        <v>773</v>
      </c>
      <c r="F111" s="103" t="s">
        <v>1232</v>
      </c>
      <c r="G111" s="105">
        <v>0.5</v>
      </c>
      <c r="H111" s="105">
        <v>0.25</v>
      </c>
      <c r="I111" s="27">
        <v>0.25</v>
      </c>
      <c r="J111" s="27">
        <v>-0.98857142857142855</v>
      </c>
      <c r="K111" s="27">
        <v>-0.99097065462753953</v>
      </c>
      <c r="M111" s="103" t="s">
        <v>303</v>
      </c>
      <c r="N111" s="103" t="s">
        <v>304</v>
      </c>
      <c r="O111" s="103" t="s">
        <v>770</v>
      </c>
      <c r="P111" s="103" t="s">
        <v>771</v>
      </c>
      <c r="Q111" s="103" t="s">
        <v>773</v>
      </c>
      <c r="R111" s="103" t="s">
        <v>1232</v>
      </c>
      <c r="S111" s="105">
        <v>0.5</v>
      </c>
      <c r="T111" s="105">
        <v>0.25</v>
      </c>
      <c r="U111" s="27">
        <v>0.25</v>
      </c>
      <c r="V111" s="27">
        <v>-0.98857142857142855</v>
      </c>
      <c r="W111" s="27">
        <v>-0.99097065462753953</v>
      </c>
    </row>
    <row r="112" spans="1:23" x14ac:dyDescent="0.25">
      <c r="A112" s="103" t="s">
        <v>303</v>
      </c>
      <c r="B112" s="103" t="s">
        <v>304</v>
      </c>
      <c r="C112" s="103" t="s">
        <v>1000</v>
      </c>
      <c r="D112" s="103" t="s">
        <v>1001</v>
      </c>
      <c r="E112" s="103" t="s">
        <v>1003</v>
      </c>
      <c r="F112" s="103" t="s">
        <v>1233</v>
      </c>
      <c r="G112" s="105">
        <v>0.68493150684931503</v>
      </c>
      <c r="H112" s="105">
        <v>1.8264840182648401E-2</v>
      </c>
      <c r="I112" s="27">
        <v>0.29680365296803651</v>
      </c>
      <c r="J112" s="27">
        <v>-0.13267326732673268</v>
      </c>
      <c r="K112" s="27">
        <v>-0.22614840989399299</v>
      </c>
      <c r="M112" s="103" t="s">
        <v>303</v>
      </c>
      <c r="N112" s="103" t="s">
        <v>304</v>
      </c>
      <c r="O112" s="103" t="s">
        <v>1000</v>
      </c>
      <c r="P112" s="103" t="s">
        <v>1001</v>
      </c>
      <c r="Q112" s="103" t="s">
        <v>1003</v>
      </c>
      <c r="R112" s="103" t="s">
        <v>1233</v>
      </c>
      <c r="S112" s="105">
        <v>0.68493150684931503</v>
      </c>
      <c r="T112" s="105">
        <v>1.8264840182648401E-2</v>
      </c>
      <c r="U112" s="27">
        <v>0.29680365296803651</v>
      </c>
      <c r="V112" s="27">
        <v>-0.13267326732673268</v>
      </c>
      <c r="W112" s="27">
        <v>-0.22614840989399299</v>
      </c>
    </row>
    <row r="113" spans="1:23" x14ac:dyDescent="0.25">
      <c r="A113" s="103" t="s">
        <v>303</v>
      </c>
      <c r="B113" s="103" t="s">
        <v>304</v>
      </c>
      <c r="C113" s="103" t="s">
        <v>1000</v>
      </c>
      <c r="D113" s="103" t="s">
        <v>1001</v>
      </c>
      <c r="E113" s="103" t="s">
        <v>1015</v>
      </c>
      <c r="F113" s="103" t="s">
        <v>386</v>
      </c>
      <c r="G113" s="105">
        <v>0.67109144542772858</v>
      </c>
      <c r="H113" s="105">
        <v>2.2123893805309734E-2</v>
      </c>
      <c r="I113" s="27">
        <v>0.30678466076696165</v>
      </c>
      <c r="J113" s="27">
        <v>3.669724770642202E-2</v>
      </c>
      <c r="K113" s="27">
        <v>-5.307262569832405E-2</v>
      </c>
      <c r="M113" s="103" t="s">
        <v>303</v>
      </c>
      <c r="N113" s="103" t="s">
        <v>304</v>
      </c>
      <c r="O113" s="103" t="s">
        <v>1000</v>
      </c>
      <c r="P113" s="103" t="s">
        <v>1001</v>
      </c>
      <c r="Q113" s="103" t="s">
        <v>1015</v>
      </c>
      <c r="R113" s="103" t="s">
        <v>386</v>
      </c>
      <c r="S113" s="105">
        <v>0.67109144542772858</v>
      </c>
      <c r="T113" s="105">
        <v>2.2123893805309734E-2</v>
      </c>
      <c r="U113" s="27">
        <v>0.30678466076696165</v>
      </c>
      <c r="V113" s="27">
        <v>3.669724770642202E-2</v>
      </c>
      <c r="W113" s="27">
        <v>-5.307262569832405E-2</v>
      </c>
    </row>
    <row r="114" spans="1:23" x14ac:dyDescent="0.25">
      <c r="A114" s="103" t="s">
        <v>303</v>
      </c>
      <c r="B114" s="103" t="s">
        <v>304</v>
      </c>
      <c r="C114" s="103" t="s">
        <v>930</v>
      </c>
      <c r="D114" s="103" t="s">
        <v>1169</v>
      </c>
      <c r="E114" s="103" t="s">
        <v>948</v>
      </c>
      <c r="F114" s="103" t="s">
        <v>1234</v>
      </c>
      <c r="G114" s="105">
        <v>0.55555555555555558</v>
      </c>
      <c r="H114" s="105">
        <v>0.1111111111111111</v>
      </c>
      <c r="I114" s="27">
        <v>0.33333333333333331</v>
      </c>
      <c r="J114" s="27">
        <v>-0.98076923076923073</v>
      </c>
      <c r="K114" s="27">
        <v>-0.9819639278557114</v>
      </c>
      <c r="M114" s="103" t="s">
        <v>303</v>
      </c>
      <c r="N114" s="103" t="s">
        <v>304</v>
      </c>
      <c r="O114" s="103" t="s">
        <v>930</v>
      </c>
      <c r="P114" s="103" t="s">
        <v>1169</v>
      </c>
      <c r="Q114" s="103" t="s">
        <v>948</v>
      </c>
      <c r="R114" s="103" t="s">
        <v>1234</v>
      </c>
      <c r="S114" s="105">
        <v>0.55555555555555558</v>
      </c>
      <c r="T114" s="105">
        <v>0.1111111111111111</v>
      </c>
      <c r="U114" s="27">
        <v>0.33333333333333331</v>
      </c>
      <c r="V114" s="27">
        <v>-0.98076923076923073</v>
      </c>
      <c r="W114" s="27">
        <v>-0.9819639278557114</v>
      </c>
    </row>
    <row r="115" spans="1:23" x14ac:dyDescent="0.25">
      <c r="A115" s="103" t="s">
        <v>303</v>
      </c>
      <c r="B115" s="103" t="s">
        <v>304</v>
      </c>
      <c r="C115" s="103" t="s">
        <v>1029</v>
      </c>
      <c r="D115" s="103" t="s">
        <v>1030</v>
      </c>
      <c r="E115" s="103" t="s">
        <v>1119</v>
      </c>
      <c r="F115" s="103" t="s">
        <v>18</v>
      </c>
      <c r="G115" s="105">
        <v>0.48644461657629745</v>
      </c>
      <c r="H115" s="105">
        <v>3.5631293570875293E-2</v>
      </c>
      <c r="I115" s="27">
        <v>0.47792408985282725</v>
      </c>
      <c r="J115" s="27">
        <v>-3.0888030888031048E-3</v>
      </c>
      <c r="K115" s="27">
        <v>-5.2824651504035258E-2</v>
      </c>
      <c r="M115" s="103" t="s">
        <v>303</v>
      </c>
      <c r="N115" s="103" t="s">
        <v>304</v>
      </c>
      <c r="O115" s="103" t="s">
        <v>1029</v>
      </c>
      <c r="P115" s="103" t="s">
        <v>1030</v>
      </c>
      <c r="Q115" s="103" t="s">
        <v>1119</v>
      </c>
      <c r="R115" s="103" t="s">
        <v>18</v>
      </c>
      <c r="S115" s="105">
        <v>0.48644461657629745</v>
      </c>
      <c r="T115" s="105">
        <v>3.5631293570875293E-2</v>
      </c>
      <c r="U115" s="27">
        <v>0.47792408985282725</v>
      </c>
      <c r="V115" s="27">
        <v>-3.0888030888031048E-3</v>
      </c>
      <c r="W115" s="27">
        <v>-5.2824651504035258E-2</v>
      </c>
    </row>
    <row r="116" spans="1:23" x14ac:dyDescent="0.25">
      <c r="A116" s="103" t="s">
        <v>303</v>
      </c>
      <c r="B116" s="103" t="s">
        <v>304</v>
      </c>
      <c r="C116" s="103" t="s">
        <v>1029</v>
      </c>
      <c r="D116" s="103" t="s">
        <v>1030</v>
      </c>
      <c r="E116" s="103" t="s">
        <v>1095</v>
      </c>
      <c r="F116" s="103" t="s">
        <v>1235</v>
      </c>
      <c r="G116" s="105">
        <v>0.46433566433566431</v>
      </c>
      <c r="H116" s="105">
        <v>5.3146853146853149E-2</v>
      </c>
      <c r="I116" s="27">
        <v>0.4825174825174825</v>
      </c>
      <c r="J116" s="27">
        <v>-0.12377450980392157</v>
      </c>
      <c r="K116" s="27">
        <v>-0.2125550660792952</v>
      </c>
      <c r="M116" s="103" t="s">
        <v>303</v>
      </c>
      <c r="N116" s="103" t="s">
        <v>304</v>
      </c>
      <c r="O116" s="103" t="s">
        <v>1029</v>
      </c>
      <c r="P116" s="103" t="s">
        <v>1030</v>
      </c>
      <c r="Q116" s="103" t="s">
        <v>1095</v>
      </c>
      <c r="R116" s="103" t="s">
        <v>1235</v>
      </c>
      <c r="S116" s="105">
        <v>0.46433566433566431</v>
      </c>
      <c r="T116" s="105">
        <v>5.3146853146853149E-2</v>
      </c>
      <c r="U116" s="27">
        <v>0.4825174825174825</v>
      </c>
      <c r="V116" s="27">
        <v>-0.12377450980392157</v>
      </c>
      <c r="W116" s="27">
        <v>-0.2125550660792952</v>
      </c>
    </row>
    <row r="117" spans="1:23" x14ac:dyDescent="0.25">
      <c r="A117" s="103" t="s">
        <v>303</v>
      </c>
      <c r="B117" s="103" t="s">
        <v>304</v>
      </c>
      <c r="C117" s="103" t="s">
        <v>1000</v>
      </c>
      <c r="D117" s="103" t="s">
        <v>1001</v>
      </c>
      <c r="E117" s="103" t="s">
        <v>1021</v>
      </c>
      <c r="F117" s="103" t="s">
        <v>1236</v>
      </c>
      <c r="G117" s="105">
        <v>0.16666666666666666</v>
      </c>
      <c r="H117" s="105">
        <v>0.16666666666666666</v>
      </c>
      <c r="I117" s="27">
        <v>0.66666666666666663</v>
      </c>
      <c r="J117" s="27">
        <v>-0.99284862932061979</v>
      </c>
      <c r="K117" s="27">
        <v>-0.99309551208285385</v>
      </c>
      <c r="M117" s="103" t="s">
        <v>303</v>
      </c>
      <c r="N117" s="103" t="s">
        <v>304</v>
      </c>
      <c r="O117" s="103" t="s">
        <v>1000</v>
      </c>
      <c r="P117" s="103" t="s">
        <v>1001</v>
      </c>
      <c r="Q117" s="103" t="s">
        <v>1021</v>
      </c>
      <c r="R117" s="103" t="s">
        <v>1236</v>
      </c>
      <c r="S117" s="105">
        <v>0.16666666666666666</v>
      </c>
      <c r="T117" s="105">
        <v>0.16666666666666666</v>
      </c>
      <c r="U117" s="27">
        <v>0.66666666666666663</v>
      </c>
      <c r="V117" s="27">
        <v>-0.99284862932061979</v>
      </c>
      <c r="W117" s="27">
        <v>-0.99309551208285385</v>
      </c>
    </row>
    <row r="118" spans="1:23" x14ac:dyDescent="0.25">
      <c r="A118" s="103" t="s">
        <v>303</v>
      </c>
      <c r="B118" s="103" t="s">
        <v>304</v>
      </c>
      <c r="C118" s="103" t="s">
        <v>464</v>
      </c>
      <c r="D118" s="103" t="s">
        <v>1128</v>
      </c>
      <c r="E118" s="103" t="s">
        <v>473</v>
      </c>
      <c r="F118" s="103" t="s">
        <v>1237</v>
      </c>
      <c r="G118" s="105">
        <v>0.58439201451905631</v>
      </c>
      <c r="H118" s="105">
        <v>0.41560798548094374</v>
      </c>
      <c r="I118" s="27">
        <v>0</v>
      </c>
      <c r="J118" s="27">
        <v>-0.10260586319218246</v>
      </c>
      <c r="K118" s="27">
        <v>-0.16641452344931917</v>
      </c>
      <c r="M118" s="103" t="s">
        <v>303</v>
      </c>
      <c r="N118" s="103" t="s">
        <v>304</v>
      </c>
      <c r="O118" s="103" t="s">
        <v>464</v>
      </c>
      <c r="P118" s="103" t="s">
        <v>1128</v>
      </c>
      <c r="Q118" s="103" t="s">
        <v>473</v>
      </c>
      <c r="R118" s="103" t="s">
        <v>1237</v>
      </c>
      <c r="S118" s="105">
        <v>0.58439201451905631</v>
      </c>
      <c r="T118" s="105">
        <v>0.41560798548094374</v>
      </c>
      <c r="U118" s="27">
        <v>0</v>
      </c>
      <c r="V118" s="27">
        <v>-0.10260586319218246</v>
      </c>
      <c r="W118" s="27">
        <v>-0.16641452344931917</v>
      </c>
    </row>
    <row r="119" spans="1:23" x14ac:dyDescent="0.25">
      <c r="A119" s="103" t="s">
        <v>303</v>
      </c>
      <c r="B119" s="103" t="s">
        <v>304</v>
      </c>
      <c r="C119" s="103" t="s">
        <v>666</v>
      </c>
      <c r="D119" s="103" t="s">
        <v>1132</v>
      </c>
      <c r="E119" s="103" t="s">
        <v>669</v>
      </c>
      <c r="F119" s="103" t="s">
        <v>1238</v>
      </c>
      <c r="G119" s="105">
        <v>0.83292978208232449</v>
      </c>
      <c r="H119" s="105">
        <v>0.15738498789346247</v>
      </c>
      <c r="I119" s="27">
        <v>9.6852300242130755E-3</v>
      </c>
      <c r="J119" s="27">
        <v>-0.10412147505422997</v>
      </c>
      <c r="K119" s="27">
        <v>-0.15195071868583165</v>
      </c>
      <c r="M119" s="103" t="s">
        <v>303</v>
      </c>
      <c r="N119" s="103" t="s">
        <v>304</v>
      </c>
      <c r="O119" s="103" t="s">
        <v>666</v>
      </c>
      <c r="P119" s="103" t="s">
        <v>1132</v>
      </c>
      <c r="Q119" s="103" t="s">
        <v>669</v>
      </c>
      <c r="R119" s="103" t="s">
        <v>1238</v>
      </c>
      <c r="S119" s="105">
        <v>0.83292978208232449</v>
      </c>
      <c r="T119" s="105">
        <v>0.15738498789346247</v>
      </c>
      <c r="U119" s="27">
        <v>9.6852300242130755E-3</v>
      </c>
      <c r="V119" s="27">
        <v>-0.10412147505422997</v>
      </c>
      <c r="W119" s="27">
        <v>-0.15195071868583165</v>
      </c>
    </row>
    <row r="120" spans="1:23" x14ac:dyDescent="0.25">
      <c r="A120" s="103" t="s">
        <v>303</v>
      </c>
      <c r="B120" s="103" t="s">
        <v>304</v>
      </c>
      <c r="C120" s="103" t="s">
        <v>816</v>
      </c>
      <c r="D120" s="103" t="s">
        <v>1186</v>
      </c>
      <c r="E120" s="103" t="s">
        <v>825</v>
      </c>
      <c r="F120" s="103" t="s">
        <v>1239</v>
      </c>
      <c r="G120" s="105">
        <v>0.7145328719723183</v>
      </c>
      <c r="H120" s="105">
        <v>0.27508650519031141</v>
      </c>
      <c r="I120" s="27">
        <v>1.0380622837370242E-2</v>
      </c>
      <c r="J120" s="27">
        <v>-0.10526315789473684</v>
      </c>
      <c r="K120" s="27">
        <v>-0.18476727785613545</v>
      </c>
      <c r="M120" s="103" t="s">
        <v>303</v>
      </c>
      <c r="N120" s="103" t="s">
        <v>304</v>
      </c>
      <c r="O120" s="103" t="s">
        <v>816</v>
      </c>
      <c r="P120" s="103" t="s">
        <v>1186</v>
      </c>
      <c r="Q120" s="103" t="s">
        <v>825</v>
      </c>
      <c r="R120" s="103" t="s">
        <v>1239</v>
      </c>
      <c r="S120" s="105">
        <v>0.7145328719723183</v>
      </c>
      <c r="T120" s="105">
        <v>0.27508650519031141</v>
      </c>
      <c r="U120" s="27">
        <v>1.0380622837370242E-2</v>
      </c>
      <c r="V120" s="27">
        <v>-0.10526315789473684</v>
      </c>
      <c r="W120" s="27">
        <v>-0.18476727785613545</v>
      </c>
    </row>
    <row r="121" spans="1:23" x14ac:dyDescent="0.25">
      <c r="A121" s="103" t="s">
        <v>303</v>
      </c>
      <c r="B121" s="103" t="s">
        <v>304</v>
      </c>
      <c r="C121" s="103" t="s">
        <v>968</v>
      </c>
      <c r="D121" s="103" t="s">
        <v>969</v>
      </c>
      <c r="E121" s="103" t="s">
        <v>995</v>
      </c>
      <c r="F121" s="103" t="s">
        <v>1240</v>
      </c>
      <c r="G121" s="105">
        <v>0.84299516908212557</v>
      </c>
      <c r="H121" s="105">
        <v>0.15217391304347827</v>
      </c>
      <c r="I121" s="27">
        <v>4.830917874396135E-3</v>
      </c>
      <c r="J121" s="27">
        <v>-0.10583153347732177</v>
      </c>
      <c r="K121" s="27">
        <v>-0.19767441860465118</v>
      </c>
      <c r="M121" s="103" t="s">
        <v>303</v>
      </c>
      <c r="N121" s="103" t="s">
        <v>304</v>
      </c>
      <c r="O121" s="103" t="s">
        <v>968</v>
      </c>
      <c r="P121" s="103" t="s">
        <v>969</v>
      </c>
      <c r="Q121" s="103" t="s">
        <v>995</v>
      </c>
      <c r="R121" s="103" t="s">
        <v>1240</v>
      </c>
      <c r="S121" s="105">
        <v>0.84299516908212557</v>
      </c>
      <c r="T121" s="105">
        <v>0.15217391304347827</v>
      </c>
      <c r="U121" s="27">
        <v>4.830917874396135E-3</v>
      </c>
      <c r="V121" s="27">
        <v>-0.10583153347732177</v>
      </c>
      <c r="W121" s="27">
        <v>-0.19767441860465118</v>
      </c>
    </row>
    <row r="122" spans="1:23" x14ac:dyDescent="0.25">
      <c r="A122" s="103" t="s">
        <v>303</v>
      </c>
      <c r="B122" s="103" t="s">
        <v>304</v>
      </c>
      <c r="C122" s="103" t="s">
        <v>793</v>
      </c>
      <c r="D122" s="103" t="s">
        <v>1145</v>
      </c>
      <c r="E122" s="103" t="s">
        <v>808</v>
      </c>
      <c r="F122" s="103" t="s">
        <v>306</v>
      </c>
      <c r="G122" s="105">
        <v>0.37309941520467838</v>
      </c>
      <c r="H122" s="105">
        <v>0.62105263157894741</v>
      </c>
      <c r="I122" s="27">
        <v>5.8479532163742687E-3</v>
      </c>
      <c r="J122" s="27">
        <v>-0.1084462982273201</v>
      </c>
      <c r="K122" s="27">
        <v>-0.14328657314629256</v>
      </c>
      <c r="M122" s="103" t="s">
        <v>303</v>
      </c>
      <c r="N122" s="103" t="s">
        <v>304</v>
      </c>
      <c r="O122" s="103" t="s">
        <v>793</v>
      </c>
      <c r="P122" s="103" t="s">
        <v>1145</v>
      </c>
      <c r="Q122" s="103" t="s">
        <v>808</v>
      </c>
      <c r="R122" s="103" t="s">
        <v>306</v>
      </c>
      <c r="S122" s="105">
        <v>0.37309941520467838</v>
      </c>
      <c r="T122" s="105">
        <v>0.62105263157894741</v>
      </c>
      <c r="U122" s="27">
        <v>5.8479532163742687E-3</v>
      </c>
      <c r="V122" s="27">
        <v>-0.1084462982273201</v>
      </c>
      <c r="W122" s="27">
        <v>-0.14328657314629256</v>
      </c>
    </row>
    <row r="123" spans="1:23" x14ac:dyDescent="0.25">
      <c r="A123" s="103" t="s">
        <v>303</v>
      </c>
      <c r="B123" s="103" t="s">
        <v>304</v>
      </c>
      <c r="C123" s="103" t="s">
        <v>904</v>
      </c>
      <c r="D123" s="103" t="s">
        <v>1207</v>
      </c>
      <c r="E123" s="103" t="s">
        <v>925</v>
      </c>
      <c r="F123" s="103" t="s">
        <v>1241</v>
      </c>
      <c r="G123" s="105">
        <v>0.82294264339152123</v>
      </c>
      <c r="H123" s="105">
        <v>0.15960099750623441</v>
      </c>
      <c r="I123" s="27">
        <v>1.7456359102244388E-2</v>
      </c>
      <c r="J123" s="27">
        <v>-0.11544117647058827</v>
      </c>
      <c r="K123" s="27">
        <v>-0.13886900501073729</v>
      </c>
      <c r="M123" s="103" t="s">
        <v>303</v>
      </c>
      <c r="N123" s="103" t="s">
        <v>304</v>
      </c>
      <c r="O123" s="103" t="s">
        <v>904</v>
      </c>
      <c r="P123" s="103" t="s">
        <v>1207</v>
      </c>
      <c r="Q123" s="103" t="s">
        <v>925</v>
      </c>
      <c r="R123" s="103" t="s">
        <v>1241</v>
      </c>
      <c r="S123" s="105">
        <v>0.82294264339152123</v>
      </c>
      <c r="T123" s="105">
        <v>0.15960099750623441</v>
      </c>
      <c r="U123" s="27">
        <v>1.7456359102244388E-2</v>
      </c>
      <c r="V123" s="27">
        <v>-0.11544117647058827</v>
      </c>
      <c r="W123" s="27">
        <v>-0.13886900501073729</v>
      </c>
    </row>
    <row r="124" spans="1:23" x14ac:dyDescent="0.25">
      <c r="A124" s="103" t="s">
        <v>303</v>
      </c>
      <c r="B124" s="103" t="s">
        <v>304</v>
      </c>
      <c r="C124" s="103" t="s">
        <v>930</v>
      </c>
      <c r="D124" s="103" t="s">
        <v>1169</v>
      </c>
      <c r="E124" s="103" t="s">
        <v>960</v>
      </c>
      <c r="F124" s="103" t="s">
        <v>1242</v>
      </c>
      <c r="G124" s="105">
        <v>0.82743362831858402</v>
      </c>
      <c r="H124" s="105">
        <v>0.15339233038348082</v>
      </c>
      <c r="I124" s="27">
        <v>1.9174041297935103E-2</v>
      </c>
      <c r="J124" s="27">
        <v>-0.1171875</v>
      </c>
      <c r="K124" s="27">
        <v>-0.16399506781750928</v>
      </c>
      <c r="M124" s="103" t="s">
        <v>303</v>
      </c>
      <c r="N124" s="103" t="s">
        <v>304</v>
      </c>
      <c r="O124" s="103" t="s">
        <v>930</v>
      </c>
      <c r="P124" s="103" t="s">
        <v>1169</v>
      </c>
      <c r="Q124" s="103" t="s">
        <v>960</v>
      </c>
      <c r="R124" s="103" t="s">
        <v>1242</v>
      </c>
      <c r="S124" s="105">
        <v>0.82743362831858402</v>
      </c>
      <c r="T124" s="105">
        <v>0.15339233038348082</v>
      </c>
      <c r="U124" s="27">
        <v>1.9174041297935103E-2</v>
      </c>
      <c r="V124" s="27">
        <v>-0.1171875</v>
      </c>
      <c r="W124" s="27">
        <v>-0.16399506781750928</v>
      </c>
    </row>
    <row r="125" spans="1:23" x14ac:dyDescent="0.25">
      <c r="A125" s="103" t="s">
        <v>303</v>
      </c>
      <c r="B125" s="103" t="s">
        <v>304</v>
      </c>
      <c r="C125" s="103" t="s">
        <v>968</v>
      </c>
      <c r="D125" s="103" t="s">
        <v>969</v>
      </c>
      <c r="E125" s="103" t="s">
        <v>971</v>
      </c>
      <c r="F125" s="103" t="s">
        <v>1243</v>
      </c>
      <c r="G125" s="105">
        <v>0.85422740524781338</v>
      </c>
      <c r="H125" s="105">
        <v>0.13411078717201166</v>
      </c>
      <c r="I125" s="27">
        <v>1.1661807580174927E-2</v>
      </c>
      <c r="J125" s="27">
        <v>-0.125</v>
      </c>
      <c r="K125" s="27">
        <v>-0.19859813084112155</v>
      </c>
      <c r="M125" s="103" t="s">
        <v>303</v>
      </c>
      <c r="N125" s="103" t="s">
        <v>304</v>
      </c>
      <c r="O125" s="103" t="s">
        <v>968</v>
      </c>
      <c r="P125" s="103" t="s">
        <v>969</v>
      </c>
      <c r="Q125" s="103" t="s">
        <v>971</v>
      </c>
      <c r="R125" s="103" t="s">
        <v>1243</v>
      </c>
      <c r="S125" s="105">
        <v>0.85422740524781338</v>
      </c>
      <c r="T125" s="105">
        <v>0.13411078717201166</v>
      </c>
      <c r="U125" s="27">
        <v>1.1661807580174927E-2</v>
      </c>
      <c r="V125" s="27">
        <v>-0.125</v>
      </c>
      <c r="W125" s="27">
        <v>-0.19859813084112155</v>
      </c>
    </row>
    <row r="126" spans="1:23" x14ac:dyDescent="0.25">
      <c r="A126" s="103" t="s">
        <v>303</v>
      </c>
      <c r="B126" s="103" t="s">
        <v>304</v>
      </c>
      <c r="C126" s="103" t="s">
        <v>930</v>
      </c>
      <c r="D126" s="103" t="s">
        <v>1169</v>
      </c>
      <c r="E126" s="103" t="s">
        <v>963</v>
      </c>
      <c r="F126" s="103" t="s">
        <v>1244</v>
      </c>
      <c r="G126" s="105">
        <v>0.82327586206896552</v>
      </c>
      <c r="H126" s="105">
        <v>0.15948275862068967</v>
      </c>
      <c r="I126" s="27">
        <v>1.7241379310344827E-2</v>
      </c>
      <c r="J126" s="27">
        <v>-0.13432835820895528</v>
      </c>
      <c r="K126" s="27">
        <v>-0.19999999999999996</v>
      </c>
      <c r="M126" s="103" t="s">
        <v>303</v>
      </c>
      <c r="N126" s="103" t="s">
        <v>304</v>
      </c>
      <c r="O126" s="103" t="s">
        <v>930</v>
      </c>
      <c r="P126" s="103" t="s">
        <v>1169</v>
      </c>
      <c r="Q126" s="103" t="s">
        <v>963</v>
      </c>
      <c r="R126" s="103" t="s">
        <v>1244</v>
      </c>
      <c r="S126" s="105">
        <v>0.82327586206896552</v>
      </c>
      <c r="T126" s="105">
        <v>0.15948275862068967</v>
      </c>
      <c r="U126" s="27">
        <v>1.7241379310344827E-2</v>
      </c>
      <c r="V126" s="27">
        <v>-0.13432835820895528</v>
      </c>
      <c r="W126" s="27">
        <v>-0.19999999999999996</v>
      </c>
    </row>
    <row r="127" spans="1:23" x14ac:dyDescent="0.25">
      <c r="A127" s="103" t="s">
        <v>303</v>
      </c>
      <c r="B127" s="103" t="s">
        <v>304</v>
      </c>
      <c r="C127" s="103" t="s">
        <v>816</v>
      </c>
      <c r="D127" s="103" t="s">
        <v>1186</v>
      </c>
      <c r="E127" s="103" t="s">
        <v>814</v>
      </c>
      <c r="F127" s="103" t="s">
        <v>1245</v>
      </c>
      <c r="G127" s="105">
        <v>0.71976401179941008</v>
      </c>
      <c r="H127" s="105">
        <v>0.26696165191740412</v>
      </c>
      <c r="I127" s="27">
        <v>1.3274336283185841E-2</v>
      </c>
      <c r="J127" s="27">
        <v>-0.13520408163265307</v>
      </c>
      <c r="K127" s="27">
        <v>-0.23129251700680276</v>
      </c>
      <c r="M127" s="103" t="s">
        <v>303</v>
      </c>
      <c r="N127" s="103" t="s">
        <v>304</v>
      </c>
      <c r="O127" s="103" t="s">
        <v>816</v>
      </c>
      <c r="P127" s="103" t="s">
        <v>1186</v>
      </c>
      <c r="Q127" s="103" t="s">
        <v>814</v>
      </c>
      <c r="R127" s="103" t="s">
        <v>1245</v>
      </c>
      <c r="S127" s="105">
        <v>0.71976401179941008</v>
      </c>
      <c r="T127" s="105">
        <v>0.26696165191740412</v>
      </c>
      <c r="U127" s="27">
        <v>1.3274336283185841E-2</v>
      </c>
      <c r="V127" s="27">
        <v>-0.13520408163265307</v>
      </c>
      <c r="W127" s="27">
        <v>-0.23129251700680276</v>
      </c>
    </row>
    <row r="128" spans="1:23" x14ac:dyDescent="0.25">
      <c r="A128" s="103" t="s">
        <v>303</v>
      </c>
      <c r="B128" s="103" t="s">
        <v>304</v>
      </c>
      <c r="C128" s="103" t="s">
        <v>481</v>
      </c>
      <c r="D128" s="103" t="s">
        <v>482</v>
      </c>
      <c r="E128" s="103" t="s">
        <v>508</v>
      </c>
      <c r="F128" s="103" t="s">
        <v>1246</v>
      </c>
      <c r="G128" s="105">
        <v>0.59886201991465149</v>
      </c>
      <c r="H128" s="105">
        <v>0.40113798008534851</v>
      </c>
      <c r="I128" s="27">
        <v>0</v>
      </c>
      <c r="J128" s="27">
        <v>-0.14268292682926831</v>
      </c>
      <c r="K128" s="27">
        <v>-0.20833333333333337</v>
      </c>
      <c r="M128" s="103" t="s">
        <v>303</v>
      </c>
      <c r="N128" s="103" t="s">
        <v>304</v>
      </c>
      <c r="O128" s="103" t="s">
        <v>481</v>
      </c>
      <c r="P128" s="103" t="s">
        <v>482</v>
      </c>
      <c r="Q128" s="103" t="s">
        <v>508</v>
      </c>
      <c r="R128" s="103" t="s">
        <v>1246</v>
      </c>
      <c r="S128" s="105">
        <v>0.59886201991465149</v>
      </c>
      <c r="T128" s="105">
        <v>0.40113798008534851</v>
      </c>
      <c r="U128" s="27">
        <v>0</v>
      </c>
      <c r="V128" s="27">
        <v>-0.14268292682926831</v>
      </c>
      <c r="W128" s="27">
        <v>-0.20833333333333337</v>
      </c>
    </row>
    <row r="129" spans="1:23" x14ac:dyDescent="0.25">
      <c r="A129" s="103" t="s">
        <v>303</v>
      </c>
      <c r="B129" s="103" t="s">
        <v>304</v>
      </c>
      <c r="C129" s="103" t="s">
        <v>565</v>
      </c>
      <c r="D129" s="103" t="s">
        <v>1162</v>
      </c>
      <c r="E129" s="103" t="s">
        <v>583</v>
      </c>
      <c r="F129" s="103" t="s">
        <v>308</v>
      </c>
      <c r="G129" s="105">
        <v>0.57020057306590255</v>
      </c>
      <c r="H129" s="105">
        <v>0.42979942693409739</v>
      </c>
      <c r="I129" s="27">
        <v>0</v>
      </c>
      <c r="J129" s="27">
        <v>-0.14460784313725494</v>
      </c>
      <c r="K129" s="27">
        <v>-0.18075117370892024</v>
      </c>
      <c r="M129" s="103" t="s">
        <v>303</v>
      </c>
      <c r="N129" s="103" t="s">
        <v>304</v>
      </c>
      <c r="O129" s="103" t="s">
        <v>565</v>
      </c>
      <c r="P129" s="103" t="s">
        <v>1162</v>
      </c>
      <c r="Q129" s="103" t="s">
        <v>583</v>
      </c>
      <c r="R129" s="103" t="s">
        <v>308</v>
      </c>
      <c r="S129" s="105">
        <v>0.57020057306590255</v>
      </c>
      <c r="T129" s="105">
        <v>0.42979942693409739</v>
      </c>
      <c r="U129" s="27">
        <v>0</v>
      </c>
      <c r="V129" s="27">
        <v>-0.14460784313725494</v>
      </c>
      <c r="W129" s="27">
        <v>-0.18075117370892024</v>
      </c>
    </row>
    <row r="130" spans="1:23" x14ac:dyDescent="0.25">
      <c r="A130" s="103" t="s">
        <v>303</v>
      </c>
      <c r="B130" s="103" t="s">
        <v>304</v>
      </c>
      <c r="C130" s="103" t="s">
        <v>816</v>
      </c>
      <c r="D130" s="103" t="s">
        <v>1186</v>
      </c>
      <c r="E130" s="103" t="s">
        <v>834</v>
      </c>
      <c r="F130" s="103" t="s">
        <v>1247</v>
      </c>
      <c r="G130" s="105">
        <v>0.63764705882352946</v>
      </c>
      <c r="H130" s="105">
        <v>0.35176470588235292</v>
      </c>
      <c r="I130" s="27">
        <v>1.0588235294117647E-2</v>
      </c>
      <c r="J130" s="27">
        <v>-0.15084915084915085</v>
      </c>
      <c r="K130" s="27">
        <v>-0.17794970986460346</v>
      </c>
      <c r="M130" s="103" t="s">
        <v>303</v>
      </c>
      <c r="N130" s="103" t="s">
        <v>304</v>
      </c>
      <c r="O130" s="103" t="s">
        <v>816</v>
      </c>
      <c r="P130" s="103" t="s">
        <v>1186</v>
      </c>
      <c r="Q130" s="103" t="s">
        <v>834</v>
      </c>
      <c r="R130" s="103" t="s">
        <v>1247</v>
      </c>
      <c r="S130" s="105">
        <v>0.63764705882352946</v>
      </c>
      <c r="T130" s="105">
        <v>0.35176470588235292</v>
      </c>
      <c r="U130" s="27">
        <v>1.0588235294117647E-2</v>
      </c>
      <c r="V130" s="27">
        <v>-0.15084915084915085</v>
      </c>
      <c r="W130" s="27">
        <v>-0.17794970986460346</v>
      </c>
    </row>
    <row r="131" spans="1:23" x14ac:dyDescent="0.25">
      <c r="A131" s="103" t="s">
        <v>303</v>
      </c>
      <c r="B131" s="103" t="s">
        <v>304</v>
      </c>
      <c r="C131" s="103" t="s">
        <v>744</v>
      </c>
      <c r="D131" s="103" t="s">
        <v>745</v>
      </c>
      <c r="E131" s="103" t="s">
        <v>747</v>
      </c>
      <c r="F131" s="103" t="s">
        <v>1248</v>
      </c>
      <c r="G131" s="105">
        <v>0.66526315789473689</v>
      </c>
      <c r="H131" s="105">
        <v>0.28842105263157897</v>
      </c>
      <c r="I131" s="27">
        <v>4.6315789473684213E-2</v>
      </c>
      <c r="J131" s="27">
        <v>-0.1517857142857143</v>
      </c>
      <c r="K131" s="27">
        <v>-0.26697530864197527</v>
      </c>
      <c r="M131" s="103" t="s">
        <v>303</v>
      </c>
      <c r="N131" s="103" t="s">
        <v>304</v>
      </c>
      <c r="O131" s="103" t="s">
        <v>744</v>
      </c>
      <c r="P131" s="103" t="s">
        <v>745</v>
      </c>
      <c r="Q131" s="103" t="s">
        <v>747</v>
      </c>
      <c r="R131" s="103" t="s">
        <v>1248</v>
      </c>
      <c r="S131" s="105">
        <v>0.66526315789473689</v>
      </c>
      <c r="T131" s="105">
        <v>0.28842105263157897</v>
      </c>
      <c r="U131" s="27">
        <v>4.6315789473684213E-2</v>
      </c>
      <c r="V131" s="27">
        <v>-0.1517857142857143</v>
      </c>
      <c r="W131" s="27">
        <v>-0.26697530864197527</v>
      </c>
    </row>
    <row r="132" spans="1:23" x14ac:dyDescent="0.25">
      <c r="A132" s="103" t="s">
        <v>303</v>
      </c>
      <c r="B132" s="103" t="s">
        <v>304</v>
      </c>
      <c r="C132" s="103" t="s">
        <v>1029</v>
      </c>
      <c r="D132" s="103" t="s">
        <v>1030</v>
      </c>
      <c r="E132" s="103" t="s">
        <v>1071</v>
      </c>
      <c r="F132" s="103" t="s">
        <v>19</v>
      </c>
      <c r="G132" s="105">
        <v>0.85190615835777128</v>
      </c>
      <c r="H132" s="105">
        <v>0.13636363636363635</v>
      </c>
      <c r="I132" s="27">
        <v>1.1730205278592375E-2</v>
      </c>
      <c r="J132" s="27">
        <v>-0.15384615384615385</v>
      </c>
      <c r="K132" s="27">
        <v>-0.27292110874200426</v>
      </c>
      <c r="M132" s="103" t="s">
        <v>303</v>
      </c>
      <c r="N132" s="103" t="s">
        <v>304</v>
      </c>
      <c r="O132" s="103" t="s">
        <v>1029</v>
      </c>
      <c r="P132" s="103" t="s">
        <v>1030</v>
      </c>
      <c r="Q132" s="103" t="s">
        <v>1071</v>
      </c>
      <c r="R132" s="103" t="s">
        <v>19</v>
      </c>
      <c r="S132" s="105">
        <v>0.85190615835777128</v>
      </c>
      <c r="T132" s="105">
        <v>0.13636363636363635</v>
      </c>
      <c r="U132" s="27">
        <v>1.1730205278592375E-2</v>
      </c>
      <c r="V132" s="27">
        <v>-0.15384615384615385</v>
      </c>
      <c r="W132" s="27">
        <v>-0.27292110874200426</v>
      </c>
    </row>
    <row r="133" spans="1:23" x14ac:dyDescent="0.25">
      <c r="A133" s="103" t="s">
        <v>303</v>
      </c>
      <c r="B133" s="103" t="s">
        <v>304</v>
      </c>
      <c r="C133" s="103" t="s">
        <v>816</v>
      </c>
      <c r="D133" s="103" t="s">
        <v>1186</v>
      </c>
      <c r="E133" s="103" t="s">
        <v>831</v>
      </c>
      <c r="F133" s="103" t="s">
        <v>1249</v>
      </c>
      <c r="G133" s="105">
        <v>0.76014760147601479</v>
      </c>
      <c r="H133" s="105">
        <v>0.22140221402214022</v>
      </c>
      <c r="I133" s="27">
        <v>1.8450184501845018E-2</v>
      </c>
      <c r="J133" s="27">
        <v>-0.16099071207430338</v>
      </c>
      <c r="K133" s="27">
        <v>-0.24722222222222223</v>
      </c>
      <c r="M133" s="103" t="s">
        <v>303</v>
      </c>
      <c r="N133" s="103" t="s">
        <v>304</v>
      </c>
      <c r="O133" s="103" t="s">
        <v>816</v>
      </c>
      <c r="P133" s="103" t="s">
        <v>1186</v>
      </c>
      <c r="Q133" s="103" t="s">
        <v>831</v>
      </c>
      <c r="R133" s="103" t="s">
        <v>1249</v>
      </c>
      <c r="S133" s="105">
        <v>0.76014760147601479</v>
      </c>
      <c r="T133" s="105">
        <v>0.22140221402214022</v>
      </c>
      <c r="U133" s="27">
        <v>1.8450184501845018E-2</v>
      </c>
      <c r="V133" s="27">
        <v>-0.16099071207430338</v>
      </c>
      <c r="W133" s="27">
        <v>-0.24722222222222223</v>
      </c>
    </row>
    <row r="134" spans="1:23" x14ac:dyDescent="0.25">
      <c r="A134" s="103" t="s">
        <v>303</v>
      </c>
      <c r="B134" s="103" t="s">
        <v>304</v>
      </c>
      <c r="C134" s="103" t="s">
        <v>545</v>
      </c>
      <c r="D134" s="103" t="s">
        <v>546</v>
      </c>
      <c r="E134" s="103" t="s">
        <v>543</v>
      </c>
      <c r="F134" s="103" t="s">
        <v>1250</v>
      </c>
      <c r="G134" s="105">
        <v>0.49523809523809526</v>
      </c>
      <c r="H134" s="105">
        <v>0.48253968253968255</v>
      </c>
      <c r="I134" s="27">
        <v>2.2222222222222223E-2</v>
      </c>
      <c r="J134" s="27">
        <v>-0.18814432989690721</v>
      </c>
      <c r="K134" s="27">
        <v>-0.31072210065645511</v>
      </c>
      <c r="M134" s="103" t="s">
        <v>303</v>
      </c>
      <c r="N134" s="103" t="s">
        <v>304</v>
      </c>
      <c r="O134" s="103" t="s">
        <v>545</v>
      </c>
      <c r="P134" s="103" t="s">
        <v>546</v>
      </c>
      <c r="Q134" s="103" t="s">
        <v>543</v>
      </c>
      <c r="R134" s="103" t="s">
        <v>1250</v>
      </c>
      <c r="S134" s="105">
        <v>0.49523809523809526</v>
      </c>
      <c r="T134" s="105">
        <v>0.48253968253968255</v>
      </c>
      <c r="U134" s="27">
        <v>2.2222222222222223E-2</v>
      </c>
      <c r="V134" s="27">
        <v>-0.18814432989690721</v>
      </c>
      <c r="W134" s="27">
        <v>-0.31072210065645511</v>
      </c>
    </row>
    <row r="135" spans="1:23" x14ac:dyDescent="0.25">
      <c r="A135" s="103" t="s">
        <v>303</v>
      </c>
      <c r="B135" s="103" t="s">
        <v>304</v>
      </c>
      <c r="C135" s="103" t="s">
        <v>930</v>
      </c>
      <c r="D135" s="103" t="s">
        <v>1169</v>
      </c>
      <c r="E135" s="103" t="s">
        <v>951</v>
      </c>
      <c r="F135" s="103" t="s">
        <v>1251</v>
      </c>
      <c r="G135" s="105">
        <v>0.87457627118644066</v>
      </c>
      <c r="H135" s="105">
        <v>0.10847457627118644</v>
      </c>
      <c r="I135" s="27">
        <v>1.6949152542372881E-2</v>
      </c>
      <c r="J135" s="27">
        <v>-0.20270270270270274</v>
      </c>
      <c r="K135" s="27">
        <v>-0.29761904761904767</v>
      </c>
      <c r="M135" s="103" t="s">
        <v>303</v>
      </c>
      <c r="N135" s="103" t="s">
        <v>304</v>
      </c>
      <c r="O135" s="103" t="s">
        <v>930</v>
      </c>
      <c r="P135" s="103" t="s">
        <v>1169</v>
      </c>
      <c r="Q135" s="103" t="s">
        <v>951</v>
      </c>
      <c r="R135" s="103" t="s">
        <v>1251</v>
      </c>
      <c r="S135" s="105">
        <v>0.87457627118644066</v>
      </c>
      <c r="T135" s="105">
        <v>0.10847457627118644</v>
      </c>
      <c r="U135" s="27">
        <v>1.6949152542372881E-2</v>
      </c>
      <c r="V135" s="27">
        <v>-0.20270270270270274</v>
      </c>
      <c r="W135" s="27">
        <v>-0.29761904761904767</v>
      </c>
    </row>
    <row r="136" spans="1:23" x14ac:dyDescent="0.25">
      <c r="A136" s="103" t="s">
        <v>303</v>
      </c>
      <c r="B136" s="103" t="s">
        <v>304</v>
      </c>
      <c r="C136" s="103" t="s">
        <v>1029</v>
      </c>
      <c r="D136" s="103" t="s">
        <v>1030</v>
      </c>
      <c r="E136" s="103" t="s">
        <v>1077</v>
      </c>
      <c r="F136" s="103" t="s">
        <v>20</v>
      </c>
      <c r="G136" s="105">
        <v>0.81112398609501735</v>
      </c>
      <c r="H136" s="105">
        <v>0.1761297798377752</v>
      </c>
      <c r="I136" s="27">
        <v>1.2746234067207415E-2</v>
      </c>
      <c r="J136" s="27">
        <v>-0.20680147058823528</v>
      </c>
      <c r="K136" s="27">
        <v>-0.27356902356902357</v>
      </c>
      <c r="M136" s="103" t="s">
        <v>303</v>
      </c>
      <c r="N136" s="103" t="s">
        <v>304</v>
      </c>
      <c r="O136" s="103" t="s">
        <v>1029</v>
      </c>
      <c r="P136" s="103" t="s">
        <v>1030</v>
      </c>
      <c r="Q136" s="103" t="s">
        <v>1077</v>
      </c>
      <c r="R136" s="103" t="s">
        <v>20</v>
      </c>
      <c r="S136" s="105">
        <v>0.81112398609501735</v>
      </c>
      <c r="T136" s="105">
        <v>0.1761297798377752</v>
      </c>
      <c r="U136" s="27">
        <v>1.2746234067207415E-2</v>
      </c>
      <c r="V136" s="27">
        <v>-0.20680147058823528</v>
      </c>
      <c r="W136" s="27">
        <v>-0.27356902356902357</v>
      </c>
    </row>
    <row r="137" spans="1:23" x14ac:dyDescent="0.25">
      <c r="A137" s="103" t="s">
        <v>303</v>
      </c>
      <c r="B137" s="103" t="s">
        <v>304</v>
      </c>
      <c r="C137" s="103" t="s">
        <v>893</v>
      </c>
      <c r="D137" s="103" t="s">
        <v>1209</v>
      </c>
      <c r="E137" s="103" t="s">
        <v>896</v>
      </c>
      <c r="F137" s="103" t="s">
        <v>1252</v>
      </c>
      <c r="G137" s="105">
        <v>0.75095160413268081</v>
      </c>
      <c r="H137" s="105">
        <v>0.23599782490483959</v>
      </c>
      <c r="I137" s="27">
        <v>1.3050570962479609E-2</v>
      </c>
      <c r="J137" s="27">
        <v>-0.21678023850085182</v>
      </c>
      <c r="K137" s="27">
        <v>-0.25516403402187116</v>
      </c>
      <c r="M137" s="103" t="s">
        <v>303</v>
      </c>
      <c r="N137" s="103" t="s">
        <v>304</v>
      </c>
      <c r="O137" s="103" t="s">
        <v>893</v>
      </c>
      <c r="P137" s="103" t="s">
        <v>1209</v>
      </c>
      <c r="Q137" s="103" t="s">
        <v>896</v>
      </c>
      <c r="R137" s="103" t="s">
        <v>1252</v>
      </c>
      <c r="S137" s="105">
        <v>0.75095160413268081</v>
      </c>
      <c r="T137" s="105">
        <v>0.23599782490483959</v>
      </c>
      <c r="U137" s="27">
        <v>1.3050570962479609E-2</v>
      </c>
      <c r="V137" s="27">
        <v>-0.21678023850085182</v>
      </c>
      <c r="W137" s="27">
        <v>-0.25516403402187116</v>
      </c>
    </row>
    <row r="138" spans="1:23" x14ac:dyDescent="0.25">
      <c r="A138" s="103" t="s">
        <v>303</v>
      </c>
      <c r="B138" s="103" t="s">
        <v>304</v>
      </c>
      <c r="C138" s="103" t="s">
        <v>793</v>
      </c>
      <c r="D138" s="103" t="s">
        <v>1145</v>
      </c>
      <c r="E138" s="103" t="s">
        <v>802</v>
      </c>
      <c r="F138" s="103" t="s">
        <v>1253</v>
      </c>
      <c r="G138" s="105">
        <v>0.74660326086956519</v>
      </c>
      <c r="H138" s="105">
        <v>0.24796195652173914</v>
      </c>
      <c r="I138" s="27">
        <v>5.434782608695652E-3</v>
      </c>
      <c r="J138" s="27">
        <v>-0.22689075630252098</v>
      </c>
      <c r="K138" s="27">
        <v>-0.23532467532467527</v>
      </c>
      <c r="M138" s="103" t="s">
        <v>303</v>
      </c>
      <c r="N138" s="103" t="s">
        <v>304</v>
      </c>
      <c r="O138" s="103" t="s">
        <v>793</v>
      </c>
      <c r="P138" s="103" t="s">
        <v>1145</v>
      </c>
      <c r="Q138" s="103" t="s">
        <v>802</v>
      </c>
      <c r="R138" s="103" t="s">
        <v>1253</v>
      </c>
      <c r="S138" s="105">
        <v>0.74660326086956519</v>
      </c>
      <c r="T138" s="105">
        <v>0.24796195652173914</v>
      </c>
      <c r="U138" s="27">
        <v>5.434782608695652E-3</v>
      </c>
      <c r="V138" s="27">
        <v>-0.22689075630252098</v>
      </c>
      <c r="W138" s="27">
        <v>-0.23532467532467527</v>
      </c>
    </row>
    <row r="139" spans="1:23" x14ac:dyDescent="0.25">
      <c r="A139" s="103" t="s">
        <v>303</v>
      </c>
      <c r="B139" s="103" t="s">
        <v>304</v>
      </c>
      <c r="C139" s="103" t="s">
        <v>744</v>
      </c>
      <c r="D139" s="103" t="s">
        <v>745</v>
      </c>
      <c r="E139" s="103" t="s">
        <v>765</v>
      </c>
      <c r="F139" s="103" t="s">
        <v>352</v>
      </c>
      <c r="G139" s="105">
        <v>0.80952380952380953</v>
      </c>
      <c r="H139" s="105">
        <v>0.19047619047619047</v>
      </c>
      <c r="I139" s="27">
        <v>0</v>
      </c>
      <c r="J139" s="27">
        <v>-0.23217550274223031</v>
      </c>
      <c r="K139" s="27">
        <v>-0.32038834951456308</v>
      </c>
      <c r="M139" s="103" t="s">
        <v>303</v>
      </c>
      <c r="N139" s="103" t="s">
        <v>304</v>
      </c>
      <c r="O139" s="103" t="s">
        <v>744</v>
      </c>
      <c r="P139" s="103" t="s">
        <v>745</v>
      </c>
      <c r="Q139" s="103" t="s">
        <v>765</v>
      </c>
      <c r="R139" s="103" t="s">
        <v>352</v>
      </c>
      <c r="S139" s="105">
        <v>0.80952380952380953</v>
      </c>
      <c r="T139" s="105">
        <v>0.19047619047619047</v>
      </c>
      <c r="U139" s="27">
        <v>0</v>
      </c>
      <c r="V139" s="27">
        <v>-0.23217550274223031</v>
      </c>
      <c r="W139" s="27">
        <v>-0.32038834951456308</v>
      </c>
    </row>
    <row r="140" spans="1:23" x14ac:dyDescent="0.25">
      <c r="A140" s="103" t="s">
        <v>303</v>
      </c>
      <c r="B140" s="103" t="s">
        <v>304</v>
      </c>
      <c r="C140" s="103" t="s">
        <v>617</v>
      </c>
      <c r="D140" s="103" t="s">
        <v>1135</v>
      </c>
      <c r="E140" s="103" t="s">
        <v>626</v>
      </c>
      <c r="F140" s="103" t="s">
        <v>311</v>
      </c>
      <c r="G140" s="105">
        <v>0.58569051580698839</v>
      </c>
      <c r="H140" s="105">
        <v>0.41430948419301167</v>
      </c>
      <c r="I140" s="27">
        <v>0</v>
      </c>
      <c r="J140" s="27">
        <v>-0.23536895674300251</v>
      </c>
      <c r="K140" s="27">
        <v>-0.26528117359413206</v>
      </c>
      <c r="M140" s="103" t="s">
        <v>303</v>
      </c>
      <c r="N140" s="103" t="s">
        <v>304</v>
      </c>
      <c r="O140" s="103" t="s">
        <v>617</v>
      </c>
      <c r="P140" s="103" t="s">
        <v>1135</v>
      </c>
      <c r="Q140" s="103" t="s">
        <v>626</v>
      </c>
      <c r="R140" s="103" t="s">
        <v>311</v>
      </c>
      <c r="S140" s="105">
        <v>0.58569051580698839</v>
      </c>
      <c r="T140" s="105">
        <v>0.41430948419301167</v>
      </c>
      <c r="U140" s="27">
        <v>0</v>
      </c>
      <c r="V140" s="27">
        <v>-0.23536895674300251</v>
      </c>
      <c r="W140" s="27">
        <v>-0.26528117359413206</v>
      </c>
    </row>
    <row r="141" spans="1:23" x14ac:dyDescent="0.25">
      <c r="A141" s="103" t="s">
        <v>303</v>
      </c>
      <c r="B141" s="103" t="s">
        <v>304</v>
      </c>
      <c r="C141" s="103" t="s">
        <v>930</v>
      </c>
      <c r="D141" s="103" t="s">
        <v>1169</v>
      </c>
      <c r="E141" s="103" t="s">
        <v>954</v>
      </c>
      <c r="F141" s="103" t="s">
        <v>1254</v>
      </c>
      <c r="G141" s="105">
        <v>0.89449541284403666</v>
      </c>
      <c r="H141" s="105">
        <v>8.9449541284403675E-2</v>
      </c>
      <c r="I141" s="27">
        <v>1.6055045871559634E-2</v>
      </c>
      <c r="J141" s="27">
        <v>-0.23642732049036774</v>
      </c>
      <c r="K141" s="27">
        <v>-0.28052805280528048</v>
      </c>
      <c r="M141" s="103" t="s">
        <v>303</v>
      </c>
      <c r="N141" s="103" t="s">
        <v>304</v>
      </c>
      <c r="O141" s="103" t="s">
        <v>930</v>
      </c>
      <c r="P141" s="103" t="s">
        <v>1169</v>
      </c>
      <c r="Q141" s="103" t="s">
        <v>954</v>
      </c>
      <c r="R141" s="103" t="s">
        <v>1254</v>
      </c>
      <c r="S141" s="105">
        <v>0.89449541284403666</v>
      </c>
      <c r="T141" s="105">
        <v>8.9449541284403675E-2</v>
      </c>
      <c r="U141" s="27">
        <v>1.6055045871559634E-2</v>
      </c>
      <c r="V141" s="27">
        <v>-0.23642732049036774</v>
      </c>
      <c r="W141" s="27">
        <v>-0.28052805280528048</v>
      </c>
    </row>
    <row r="142" spans="1:23" x14ac:dyDescent="0.25">
      <c r="A142" s="103" t="s">
        <v>303</v>
      </c>
      <c r="B142" s="103" t="s">
        <v>304</v>
      </c>
      <c r="C142" s="103" t="s">
        <v>634</v>
      </c>
      <c r="D142" s="103" t="s">
        <v>635</v>
      </c>
      <c r="E142" s="103" t="s">
        <v>640</v>
      </c>
      <c r="F142" s="103" t="s">
        <v>1255</v>
      </c>
      <c r="G142" s="105">
        <v>0.70588235294117652</v>
      </c>
      <c r="H142" s="105">
        <v>0.2868937048503612</v>
      </c>
      <c r="I142" s="27">
        <v>7.2239422084623322E-3</v>
      </c>
      <c r="J142" s="27">
        <v>-0.24059561128526641</v>
      </c>
      <c r="K142" s="27">
        <v>-0.28062360801781738</v>
      </c>
      <c r="M142" s="103" t="s">
        <v>303</v>
      </c>
      <c r="N142" s="103" t="s">
        <v>304</v>
      </c>
      <c r="O142" s="103" t="s">
        <v>634</v>
      </c>
      <c r="P142" s="103" t="s">
        <v>635</v>
      </c>
      <c r="Q142" s="103" t="s">
        <v>640</v>
      </c>
      <c r="R142" s="103" t="s">
        <v>1255</v>
      </c>
      <c r="S142" s="105">
        <v>0.70588235294117652</v>
      </c>
      <c r="T142" s="105">
        <v>0.2868937048503612</v>
      </c>
      <c r="U142" s="27">
        <v>7.2239422084623322E-3</v>
      </c>
      <c r="V142" s="27">
        <v>-0.24059561128526641</v>
      </c>
      <c r="W142" s="27">
        <v>-0.28062360801781738</v>
      </c>
    </row>
    <row r="143" spans="1:23" x14ac:dyDescent="0.25">
      <c r="A143" s="103" t="s">
        <v>303</v>
      </c>
      <c r="B143" s="103" t="s">
        <v>304</v>
      </c>
      <c r="C143" s="103" t="s">
        <v>444</v>
      </c>
      <c r="D143" s="103" t="s">
        <v>1130</v>
      </c>
      <c r="E143" s="103" t="s">
        <v>459</v>
      </c>
      <c r="F143" s="103" t="s">
        <v>1256</v>
      </c>
      <c r="G143" s="105">
        <v>0.5818965517241379</v>
      </c>
      <c r="H143" s="105">
        <v>0.41379310344827586</v>
      </c>
      <c r="I143" s="27">
        <v>4.3103448275862068E-3</v>
      </c>
      <c r="J143" s="27">
        <v>-0.25401929260450162</v>
      </c>
      <c r="K143" s="27">
        <v>-0.27575442247658688</v>
      </c>
      <c r="M143" s="103" t="s">
        <v>303</v>
      </c>
      <c r="N143" s="103" t="s">
        <v>304</v>
      </c>
      <c r="O143" s="103" t="s">
        <v>444</v>
      </c>
      <c r="P143" s="103" t="s">
        <v>1130</v>
      </c>
      <c r="Q143" s="103" t="s">
        <v>459</v>
      </c>
      <c r="R143" s="103" t="s">
        <v>1256</v>
      </c>
      <c r="S143" s="105">
        <v>0.5818965517241379</v>
      </c>
      <c r="T143" s="105">
        <v>0.41379310344827586</v>
      </c>
      <c r="U143" s="27">
        <v>4.3103448275862068E-3</v>
      </c>
      <c r="V143" s="27">
        <v>-0.25401929260450162</v>
      </c>
      <c r="W143" s="27">
        <v>-0.27575442247658688</v>
      </c>
    </row>
    <row r="144" spans="1:23" x14ac:dyDescent="0.25">
      <c r="A144" s="103" t="s">
        <v>303</v>
      </c>
      <c r="B144" s="103" t="s">
        <v>304</v>
      </c>
      <c r="C144" s="103" t="s">
        <v>816</v>
      </c>
      <c r="D144" s="103" t="s">
        <v>1186</v>
      </c>
      <c r="E144" s="103" t="s">
        <v>822</v>
      </c>
      <c r="F144" s="103" t="s">
        <v>1257</v>
      </c>
      <c r="G144" s="105">
        <v>0.82535885167464118</v>
      </c>
      <c r="H144" s="105">
        <v>0.16985645933014354</v>
      </c>
      <c r="I144" s="27">
        <v>4.7846889952153108E-3</v>
      </c>
      <c r="J144" s="27">
        <v>-0.27806563039723664</v>
      </c>
      <c r="K144" s="27">
        <v>-0.33120000000000005</v>
      </c>
      <c r="M144" s="103" t="s">
        <v>303</v>
      </c>
      <c r="N144" s="103" t="s">
        <v>304</v>
      </c>
      <c r="O144" s="103" t="s">
        <v>816</v>
      </c>
      <c r="P144" s="103" t="s">
        <v>1186</v>
      </c>
      <c r="Q144" s="103" t="s">
        <v>822</v>
      </c>
      <c r="R144" s="103" t="s">
        <v>1257</v>
      </c>
      <c r="S144" s="105">
        <v>0.82535885167464118</v>
      </c>
      <c r="T144" s="105">
        <v>0.16985645933014354</v>
      </c>
      <c r="U144" s="27">
        <v>4.7846889952153108E-3</v>
      </c>
      <c r="V144" s="27">
        <v>-0.27806563039723664</v>
      </c>
      <c r="W144" s="27">
        <v>-0.33120000000000005</v>
      </c>
    </row>
    <row r="145" spans="1:23" x14ac:dyDescent="0.25">
      <c r="A145" s="103" t="s">
        <v>303</v>
      </c>
      <c r="B145" s="103" t="s">
        <v>304</v>
      </c>
      <c r="C145" s="103" t="s">
        <v>712</v>
      </c>
      <c r="D145" s="103" t="s">
        <v>1147</v>
      </c>
      <c r="E145" s="103" t="s">
        <v>721</v>
      </c>
      <c r="F145" s="103" t="s">
        <v>1258</v>
      </c>
      <c r="G145" s="105">
        <v>0.65024630541871919</v>
      </c>
      <c r="H145" s="105">
        <v>0.31034482758620691</v>
      </c>
      <c r="I145" s="27">
        <v>3.9408866995073892E-2</v>
      </c>
      <c r="J145" s="27">
        <v>-0.30000000000000004</v>
      </c>
      <c r="K145" s="27">
        <v>-0.42165242165242167</v>
      </c>
      <c r="M145" s="103" t="s">
        <v>303</v>
      </c>
      <c r="N145" s="103" t="s">
        <v>304</v>
      </c>
      <c r="O145" s="103" t="s">
        <v>712</v>
      </c>
      <c r="P145" s="103" t="s">
        <v>1147</v>
      </c>
      <c r="Q145" s="103" t="s">
        <v>721</v>
      </c>
      <c r="R145" s="103" t="s">
        <v>1258</v>
      </c>
      <c r="S145" s="105">
        <v>0.65024630541871919</v>
      </c>
      <c r="T145" s="105">
        <v>0.31034482758620691</v>
      </c>
      <c r="U145" s="27">
        <v>3.9408866995073892E-2</v>
      </c>
      <c r="V145" s="27">
        <v>-0.30000000000000004</v>
      </c>
      <c r="W145" s="27">
        <v>-0.42165242165242167</v>
      </c>
    </row>
    <row r="146" spans="1:23" x14ac:dyDescent="0.25">
      <c r="A146" s="103" t="s">
        <v>303</v>
      </c>
      <c r="B146" s="103" t="s">
        <v>304</v>
      </c>
      <c r="C146" s="103" t="s">
        <v>712</v>
      </c>
      <c r="D146" s="103" t="s">
        <v>1147</v>
      </c>
      <c r="E146" s="103" t="s">
        <v>715</v>
      </c>
      <c r="F146" s="103" t="s">
        <v>1259</v>
      </c>
      <c r="G146" s="105">
        <v>0.65402843601895733</v>
      </c>
      <c r="H146" s="105">
        <v>0.32701421800947866</v>
      </c>
      <c r="I146" s="27">
        <v>1.8957345971563982E-2</v>
      </c>
      <c r="J146" s="27">
        <v>-0.30132450331125826</v>
      </c>
      <c r="K146" s="27">
        <v>-0.38304093567251463</v>
      </c>
      <c r="M146" s="103" t="s">
        <v>303</v>
      </c>
      <c r="N146" s="103" t="s">
        <v>304</v>
      </c>
      <c r="O146" s="103" t="s">
        <v>712</v>
      </c>
      <c r="P146" s="103" t="s">
        <v>1147</v>
      </c>
      <c r="Q146" s="103" t="s">
        <v>715</v>
      </c>
      <c r="R146" s="103" t="s">
        <v>1259</v>
      </c>
      <c r="S146" s="105">
        <v>0.65402843601895733</v>
      </c>
      <c r="T146" s="105">
        <v>0.32701421800947866</v>
      </c>
      <c r="U146" s="27">
        <v>1.8957345971563982E-2</v>
      </c>
      <c r="V146" s="27">
        <v>-0.30132450331125826</v>
      </c>
      <c r="W146" s="27">
        <v>-0.38304093567251463</v>
      </c>
    </row>
    <row r="147" spans="1:23" x14ac:dyDescent="0.25">
      <c r="A147" s="103" t="s">
        <v>303</v>
      </c>
      <c r="B147" s="103" t="s">
        <v>304</v>
      </c>
      <c r="C147" s="103" t="s">
        <v>464</v>
      </c>
      <c r="D147" s="103" t="s">
        <v>1128</v>
      </c>
      <c r="E147" s="103" t="s">
        <v>467</v>
      </c>
      <c r="F147" s="103" t="s">
        <v>1260</v>
      </c>
      <c r="G147" s="105">
        <v>0.626</v>
      </c>
      <c r="H147" s="105">
        <v>0.37</v>
      </c>
      <c r="I147" s="27">
        <v>4.0000000000000001E-3</v>
      </c>
      <c r="J147" s="27">
        <v>-0.32341001353179977</v>
      </c>
      <c r="K147" s="27">
        <v>-0.3796526054590571</v>
      </c>
      <c r="M147" s="103" t="s">
        <v>303</v>
      </c>
      <c r="N147" s="103" t="s">
        <v>304</v>
      </c>
      <c r="O147" s="103" t="s">
        <v>464</v>
      </c>
      <c r="P147" s="103" t="s">
        <v>1128</v>
      </c>
      <c r="Q147" s="103" t="s">
        <v>467</v>
      </c>
      <c r="R147" s="103" t="s">
        <v>1260</v>
      </c>
      <c r="S147" s="105">
        <v>0.626</v>
      </c>
      <c r="T147" s="105">
        <v>0.37</v>
      </c>
      <c r="U147" s="27">
        <v>4.0000000000000001E-3</v>
      </c>
      <c r="V147" s="27">
        <v>-0.32341001353179977</v>
      </c>
      <c r="W147" s="27">
        <v>-0.3796526054590571</v>
      </c>
    </row>
    <row r="148" spans="1:23" x14ac:dyDescent="0.25">
      <c r="A148" s="103" t="s">
        <v>303</v>
      </c>
      <c r="B148" s="103" t="s">
        <v>304</v>
      </c>
      <c r="C148" s="103" t="s">
        <v>565</v>
      </c>
      <c r="D148" s="103" t="s">
        <v>1162</v>
      </c>
      <c r="E148" s="103" t="s">
        <v>580</v>
      </c>
      <c r="F148" s="103" t="s">
        <v>1261</v>
      </c>
      <c r="G148" s="105">
        <v>0.63265306122448983</v>
      </c>
      <c r="H148" s="105">
        <v>0.36530612244897959</v>
      </c>
      <c r="I148" s="27">
        <v>2.0408163265306124E-3</v>
      </c>
      <c r="J148" s="27">
        <v>-0.32506887052341593</v>
      </c>
      <c r="K148" s="27">
        <v>-0.39356435643564358</v>
      </c>
      <c r="M148" s="103" t="s">
        <v>303</v>
      </c>
      <c r="N148" s="103" t="s">
        <v>304</v>
      </c>
      <c r="O148" s="103" t="s">
        <v>565</v>
      </c>
      <c r="P148" s="103" t="s">
        <v>1162</v>
      </c>
      <c r="Q148" s="103" t="s">
        <v>580</v>
      </c>
      <c r="R148" s="103" t="s">
        <v>1261</v>
      </c>
      <c r="S148" s="105">
        <v>0.63265306122448983</v>
      </c>
      <c r="T148" s="105">
        <v>0.36530612244897959</v>
      </c>
      <c r="U148" s="27">
        <v>2.0408163265306124E-3</v>
      </c>
      <c r="V148" s="27">
        <v>-0.32506887052341593</v>
      </c>
      <c r="W148" s="27">
        <v>-0.39356435643564358</v>
      </c>
    </row>
    <row r="149" spans="1:23" x14ac:dyDescent="0.25">
      <c r="A149" s="103" t="s">
        <v>303</v>
      </c>
      <c r="B149" s="103" t="s">
        <v>304</v>
      </c>
      <c r="C149" s="103" t="s">
        <v>565</v>
      </c>
      <c r="D149" s="103" t="s">
        <v>1162</v>
      </c>
      <c r="E149" s="103" t="s">
        <v>568</v>
      </c>
      <c r="F149" s="103" t="s">
        <v>324</v>
      </c>
      <c r="G149" s="105">
        <v>0.66397849462365588</v>
      </c>
      <c r="H149" s="105">
        <v>0.33602150537634407</v>
      </c>
      <c r="I149" s="27">
        <v>0</v>
      </c>
      <c r="J149" s="27">
        <v>-0.32730560578661849</v>
      </c>
      <c r="K149" s="27">
        <v>-0.38916256157635465</v>
      </c>
      <c r="M149" s="103" t="s">
        <v>303</v>
      </c>
      <c r="N149" s="103" t="s">
        <v>304</v>
      </c>
      <c r="O149" s="103" t="s">
        <v>565</v>
      </c>
      <c r="P149" s="103" t="s">
        <v>1162</v>
      </c>
      <c r="Q149" s="103" t="s">
        <v>568</v>
      </c>
      <c r="R149" s="103" t="s">
        <v>324</v>
      </c>
      <c r="S149" s="105">
        <v>0.66397849462365588</v>
      </c>
      <c r="T149" s="105">
        <v>0.33602150537634407</v>
      </c>
      <c r="U149" s="27">
        <v>0</v>
      </c>
      <c r="V149" s="27">
        <v>-0.32730560578661849</v>
      </c>
      <c r="W149" s="27">
        <v>-0.38916256157635465</v>
      </c>
    </row>
    <row r="150" spans="1:23" x14ac:dyDescent="0.25">
      <c r="A150" s="103" t="s">
        <v>303</v>
      </c>
      <c r="B150" s="103" t="s">
        <v>304</v>
      </c>
      <c r="C150" s="103" t="s">
        <v>1029</v>
      </c>
      <c r="D150" s="103" t="s">
        <v>1030</v>
      </c>
      <c r="E150" s="103" t="s">
        <v>1068</v>
      </c>
      <c r="F150" s="103" t="s">
        <v>1262</v>
      </c>
      <c r="G150" s="105">
        <v>0.31323283082077052</v>
      </c>
      <c r="H150" s="105">
        <v>0.66331658291457285</v>
      </c>
      <c r="I150" s="27">
        <v>2.3450586264656615E-2</v>
      </c>
      <c r="J150" s="27">
        <v>-0.39081632653061227</v>
      </c>
      <c r="K150" s="27">
        <v>-0.43838193791157098</v>
      </c>
      <c r="M150" s="103" t="s">
        <v>303</v>
      </c>
      <c r="N150" s="103" t="s">
        <v>304</v>
      </c>
      <c r="O150" s="103" t="s">
        <v>1029</v>
      </c>
      <c r="P150" s="103" t="s">
        <v>1030</v>
      </c>
      <c r="Q150" s="103" t="s">
        <v>1068</v>
      </c>
      <c r="R150" s="103" t="s">
        <v>1262</v>
      </c>
      <c r="S150" s="105">
        <v>0.31323283082077052</v>
      </c>
      <c r="T150" s="105">
        <v>0.66331658291457285</v>
      </c>
      <c r="U150" s="27">
        <v>2.3450586264656615E-2</v>
      </c>
      <c r="V150" s="27">
        <v>-0.39081632653061227</v>
      </c>
      <c r="W150" s="27">
        <v>-0.43838193791157098</v>
      </c>
    </row>
    <row r="151" spans="1:23" x14ac:dyDescent="0.25">
      <c r="A151" s="103" t="s">
        <v>303</v>
      </c>
      <c r="B151" s="103" t="s">
        <v>304</v>
      </c>
      <c r="C151" s="103" t="s">
        <v>545</v>
      </c>
      <c r="D151" s="103" t="s">
        <v>546</v>
      </c>
      <c r="E151" s="103" t="s">
        <v>548</v>
      </c>
      <c r="F151" s="103" t="s">
        <v>1263</v>
      </c>
      <c r="G151" s="105">
        <v>0.45555555555555555</v>
      </c>
      <c r="H151" s="105">
        <v>0.53333333333333333</v>
      </c>
      <c r="I151" s="27">
        <v>1.1111111111111112E-2</v>
      </c>
      <c r="J151" s="27">
        <v>-0.41176470588235292</v>
      </c>
      <c r="K151" s="27">
        <v>-0.47674418604651159</v>
      </c>
      <c r="M151" s="103" t="s">
        <v>303</v>
      </c>
      <c r="N151" s="103" t="s">
        <v>304</v>
      </c>
      <c r="O151" s="103" t="s">
        <v>545</v>
      </c>
      <c r="P151" s="103" t="s">
        <v>546</v>
      </c>
      <c r="Q151" s="103" t="s">
        <v>548</v>
      </c>
      <c r="R151" s="103" t="s">
        <v>1263</v>
      </c>
      <c r="S151" s="105">
        <v>0.45555555555555555</v>
      </c>
      <c r="T151" s="105">
        <v>0.53333333333333333</v>
      </c>
      <c r="U151" s="27">
        <v>1.1111111111111112E-2</v>
      </c>
      <c r="V151" s="27">
        <v>-0.41176470588235292</v>
      </c>
      <c r="W151" s="27">
        <v>-0.47674418604651159</v>
      </c>
    </row>
    <row r="152" spans="1:23" x14ac:dyDescent="0.25">
      <c r="A152" s="103" t="s">
        <v>303</v>
      </c>
      <c r="B152" s="103" t="s">
        <v>304</v>
      </c>
      <c r="C152" s="103" t="s">
        <v>1029</v>
      </c>
      <c r="D152" s="103" t="s">
        <v>1030</v>
      </c>
      <c r="E152" s="103" t="s">
        <v>1056</v>
      </c>
      <c r="F152" s="103" t="s">
        <v>15</v>
      </c>
      <c r="G152" s="105">
        <v>0.8683544303797468</v>
      </c>
      <c r="H152" s="105">
        <v>0.10253164556962026</v>
      </c>
      <c r="I152" s="27">
        <v>2.911392405063291E-2</v>
      </c>
      <c r="J152" s="27">
        <v>-0.41481481481481486</v>
      </c>
      <c r="K152" s="27">
        <v>-0.48399738732854347</v>
      </c>
      <c r="M152" s="103" t="s">
        <v>303</v>
      </c>
      <c r="N152" s="103" t="s">
        <v>304</v>
      </c>
      <c r="O152" s="103" t="s">
        <v>1029</v>
      </c>
      <c r="P152" s="103" t="s">
        <v>1030</v>
      </c>
      <c r="Q152" s="103" t="s">
        <v>1056</v>
      </c>
      <c r="R152" s="103" t="s">
        <v>15</v>
      </c>
      <c r="S152" s="105">
        <v>0.8683544303797468</v>
      </c>
      <c r="T152" s="105">
        <v>0.10253164556962026</v>
      </c>
      <c r="U152" s="27">
        <v>2.911392405063291E-2</v>
      </c>
      <c r="V152" s="27">
        <v>-0.41481481481481486</v>
      </c>
      <c r="W152" s="27">
        <v>-0.48399738732854347</v>
      </c>
    </row>
    <row r="153" spans="1:23" x14ac:dyDescent="0.25">
      <c r="A153" s="103" t="s">
        <v>303</v>
      </c>
      <c r="B153" s="103" t="s">
        <v>304</v>
      </c>
      <c r="C153" s="103" t="s">
        <v>1029</v>
      </c>
      <c r="D153" s="103" t="s">
        <v>1030</v>
      </c>
      <c r="E153" s="103" t="s">
        <v>1047</v>
      </c>
      <c r="F153" s="103" t="s">
        <v>1264</v>
      </c>
      <c r="G153" s="105">
        <v>0.88938053097345138</v>
      </c>
      <c r="H153" s="105">
        <v>6.1946902654867256E-2</v>
      </c>
      <c r="I153" s="27">
        <v>4.8672566371681415E-2</v>
      </c>
      <c r="J153" s="27">
        <v>-0.42639593908629436</v>
      </c>
      <c r="K153" s="27">
        <v>-0.47072599531615922</v>
      </c>
      <c r="M153" s="103" t="s">
        <v>303</v>
      </c>
      <c r="N153" s="103" t="s">
        <v>304</v>
      </c>
      <c r="O153" s="103" t="s">
        <v>1029</v>
      </c>
      <c r="P153" s="103" t="s">
        <v>1030</v>
      </c>
      <c r="Q153" s="103" t="s">
        <v>1047</v>
      </c>
      <c r="R153" s="103" t="s">
        <v>1264</v>
      </c>
      <c r="S153" s="105">
        <v>0.88938053097345138</v>
      </c>
      <c r="T153" s="105">
        <v>6.1946902654867256E-2</v>
      </c>
      <c r="U153" s="27">
        <v>4.8672566371681415E-2</v>
      </c>
      <c r="V153" s="27">
        <v>-0.42639593908629436</v>
      </c>
      <c r="W153" s="27">
        <v>-0.47072599531615922</v>
      </c>
    </row>
    <row r="154" spans="1:23" x14ac:dyDescent="0.25">
      <c r="A154" s="103" t="s">
        <v>303</v>
      </c>
      <c r="B154" s="103" t="s">
        <v>304</v>
      </c>
      <c r="C154" s="103" t="s">
        <v>839</v>
      </c>
      <c r="D154" s="103" t="s">
        <v>1150</v>
      </c>
      <c r="E154" s="103" t="s">
        <v>837</v>
      </c>
      <c r="F154" s="103" t="s">
        <v>1265</v>
      </c>
      <c r="G154" s="105">
        <v>0.69270833333333337</v>
      </c>
      <c r="H154" s="105">
        <v>0.296875</v>
      </c>
      <c r="I154" s="27">
        <v>1.0416666666666666E-2</v>
      </c>
      <c r="J154" s="27">
        <v>-0.44347826086956521</v>
      </c>
      <c r="K154" s="27">
        <v>-0.5524475524475525</v>
      </c>
      <c r="M154" s="103" t="s">
        <v>303</v>
      </c>
      <c r="N154" s="103" t="s">
        <v>304</v>
      </c>
      <c r="O154" s="103" t="s">
        <v>839</v>
      </c>
      <c r="P154" s="103" t="s">
        <v>1150</v>
      </c>
      <c r="Q154" s="103" t="s">
        <v>837</v>
      </c>
      <c r="R154" s="103" t="s">
        <v>1265</v>
      </c>
      <c r="S154" s="105">
        <v>0.69270833333333337</v>
      </c>
      <c r="T154" s="105">
        <v>0.296875</v>
      </c>
      <c r="U154" s="27">
        <v>1.0416666666666666E-2</v>
      </c>
      <c r="V154" s="27">
        <v>-0.44347826086956521</v>
      </c>
      <c r="W154" s="27">
        <v>-0.5524475524475525</v>
      </c>
    </row>
    <row r="155" spans="1:23" x14ac:dyDescent="0.25">
      <c r="A155" s="103" t="s">
        <v>303</v>
      </c>
      <c r="B155" s="103" t="s">
        <v>304</v>
      </c>
      <c r="C155" s="103" t="s">
        <v>744</v>
      </c>
      <c r="D155" s="103" t="s">
        <v>745</v>
      </c>
      <c r="E155" s="103" t="s">
        <v>742</v>
      </c>
      <c r="F155" s="103" t="s">
        <v>1266</v>
      </c>
      <c r="G155" s="105">
        <v>0.75352585627938218</v>
      </c>
      <c r="H155" s="105">
        <v>0.23975822699798521</v>
      </c>
      <c r="I155" s="27">
        <v>6.7159167226326392E-3</v>
      </c>
      <c r="J155" s="27">
        <v>-0.45775673707210485</v>
      </c>
      <c r="K155" s="27">
        <v>-0.47329324372125925</v>
      </c>
      <c r="M155" s="103" t="s">
        <v>303</v>
      </c>
      <c r="N155" s="103" t="s">
        <v>304</v>
      </c>
      <c r="O155" s="103" t="s">
        <v>744</v>
      </c>
      <c r="P155" s="103" t="s">
        <v>745</v>
      </c>
      <c r="Q155" s="103" t="s">
        <v>742</v>
      </c>
      <c r="R155" s="103" t="s">
        <v>1266</v>
      </c>
      <c r="S155" s="105">
        <v>0.75352585627938218</v>
      </c>
      <c r="T155" s="105">
        <v>0.23975822699798521</v>
      </c>
      <c r="U155" s="27">
        <v>6.7159167226326392E-3</v>
      </c>
      <c r="V155" s="27">
        <v>-0.45775673707210485</v>
      </c>
      <c r="W155" s="27">
        <v>-0.47329324372125925</v>
      </c>
    </row>
    <row r="156" spans="1:23" x14ac:dyDescent="0.25">
      <c r="A156" s="103" t="s">
        <v>303</v>
      </c>
      <c r="B156" s="103" t="s">
        <v>304</v>
      </c>
      <c r="C156" s="103" t="s">
        <v>1029</v>
      </c>
      <c r="D156" s="103" t="s">
        <v>1030</v>
      </c>
      <c r="E156" s="103" t="s">
        <v>1038</v>
      </c>
      <c r="F156" s="103" t="s">
        <v>1267</v>
      </c>
      <c r="G156" s="105">
        <v>0.85857142857142854</v>
      </c>
      <c r="H156" s="105">
        <v>0.12714285714285714</v>
      </c>
      <c r="I156" s="27">
        <v>1.4285714285714285E-2</v>
      </c>
      <c r="J156" s="27">
        <v>-0.45904173106646062</v>
      </c>
      <c r="K156" s="27">
        <v>-0.48186528497409331</v>
      </c>
      <c r="M156" s="103" t="s">
        <v>303</v>
      </c>
      <c r="N156" s="103" t="s">
        <v>304</v>
      </c>
      <c r="O156" s="103" t="s">
        <v>1029</v>
      </c>
      <c r="P156" s="103" t="s">
        <v>1030</v>
      </c>
      <c r="Q156" s="103" t="s">
        <v>1038</v>
      </c>
      <c r="R156" s="103" t="s">
        <v>1267</v>
      </c>
      <c r="S156" s="105">
        <v>0.85857142857142854</v>
      </c>
      <c r="T156" s="105">
        <v>0.12714285714285714</v>
      </c>
      <c r="U156" s="27">
        <v>1.4285714285714285E-2</v>
      </c>
      <c r="V156" s="27">
        <v>-0.45904173106646062</v>
      </c>
      <c r="W156" s="27">
        <v>-0.48186528497409331</v>
      </c>
    </row>
    <row r="157" spans="1:23" x14ac:dyDescent="0.25">
      <c r="A157" s="103" t="s">
        <v>303</v>
      </c>
      <c r="B157" s="103" t="s">
        <v>304</v>
      </c>
      <c r="C157" s="103" t="s">
        <v>1029</v>
      </c>
      <c r="D157" s="103" t="s">
        <v>1030</v>
      </c>
      <c r="E157" s="103" t="s">
        <v>1104</v>
      </c>
      <c r="F157" s="103" t="s">
        <v>1268</v>
      </c>
      <c r="G157" s="105">
        <v>0.91957104557640745</v>
      </c>
      <c r="H157" s="105">
        <v>5.6300268096514748E-2</v>
      </c>
      <c r="I157" s="27">
        <v>2.4128686327077747E-2</v>
      </c>
      <c r="J157" s="27">
        <v>-0.46020260492040521</v>
      </c>
      <c r="K157" s="27">
        <v>-0.4746478873239437</v>
      </c>
      <c r="M157" s="103" t="s">
        <v>303</v>
      </c>
      <c r="N157" s="103" t="s">
        <v>304</v>
      </c>
      <c r="O157" s="103" t="s">
        <v>1029</v>
      </c>
      <c r="P157" s="103" t="s">
        <v>1030</v>
      </c>
      <c r="Q157" s="103" t="s">
        <v>1104</v>
      </c>
      <c r="R157" s="103" t="s">
        <v>1268</v>
      </c>
      <c r="S157" s="105">
        <v>0.91957104557640745</v>
      </c>
      <c r="T157" s="105">
        <v>5.6300268096514748E-2</v>
      </c>
      <c r="U157" s="27">
        <v>2.4128686327077747E-2</v>
      </c>
      <c r="V157" s="27">
        <v>-0.46020260492040521</v>
      </c>
      <c r="W157" s="27">
        <v>-0.4746478873239437</v>
      </c>
    </row>
    <row r="158" spans="1:23" x14ac:dyDescent="0.25">
      <c r="A158" s="103" t="s">
        <v>303</v>
      </c>
      <c r="B158" s="103" t="s">
        <v>304</v>
      </c>
      <c r="C158" s="103" t="s">
        <v>1029</v>
      </c>
      <c r="D158" s="103" t="s">
        <v>1030</v>
      </c>
      <c r="E158" s="103" t="s">
        <v>1059</v>
      </c>
      <c r="F158" s="103" t="s">
        <v>13</v>
      </c>
      <c r="G158" s="105">
        <v>0.22331691297208539</v>
      </c>
      <c r="H158" s="105">
        <v>0.76683087027914609</v>
      </c>
      <c r="I158" s="27">
        <v>9.852216748768473E-3</v>
      </c>
      <c r="J158" s="27">
        <v>-0.50245098039215685</v>
      </c>
      <c r="K158" s="27">
        <v>-0.52717391304347827</v>
      </c>
      <c r="M158" s="103" t="s">
        <v>303</v>
      </c>
      <c r="N158" s="103" t="s">
        <v>304</v>
      </c>
      <c r="O158" s="103" t="s">
        <v>1029</v>
      </c>
      <c r="P158" s="103" t="s">
        <v>1030</v>
      </c>
      <c r="Q158" s="103" t="s">
        <v>1059</v>
      </c>
      <c r="R158" s="103" t="s">
        <v>13</v>
      </c>
      <c r="S158" s="105">
        <v>0.22331691297208539</v>
      </c>
      <c r="T158" s="105">
        <v>0.76683087027914609</v>
      </c>
      <c r="U158" s="27">
        <v>9.852216748768473E-3</v>
      </c>
      <c r="V158" s="27">
        <v>-0.50245098039215685</v>
      </c>
      <c r="W158" s="27">
        <v>-0.52717391304347827</v>
      </c>
    </row>
    <row r="159" spans="1:23" x14ac:dyDescent="0.25">
      <c r="A159" s="103" t="s">
        <v>303</v>
      </c>
      <c r="B159" s="103" t="s">
        <v>304</v>
      </c>
      <c r="C159" s="103" t="s">
        <v>1029</v>
      </c>
      <c r="D159" s="103" t="s">
        <v>1030</v>
      </c>
      <c r="E159" s="103" t="s">
        <v>1122</v>
      </c>
      <c r="F159" s="103" t="s">
        <v>1269</v>
      </c>
      <c r="G159" s="105">
        <v>0.94160583941605835</v>
      </c>
      <c r="H159" s="105">
        <v>5.1094890510948905E-2</v>
      </c>
      <c r="I159" s="27">
        <v>7.2992700729927005E-3</v>
      </c>
      <c r="J159" s="27">
        <v>-0.54934210526315796</v>
      </c>
      <c r="K159" s="27">
        <v>-0.60232220609579101</v>
      </c>
      <c r="M159" s="103" t="s">
        <v>303</v>
      </c>
      <c r="N159" s="103" t="s">
        <v>304</v>
      </c>
      <c r="O159" s="103" t="s">
        <v>1029</v>
      </c>
      <c r="P159" s="103" t="s">
        <v>1030</v>
      </c>
      <c r="Q159" s="103" t="s">
        <v>1122</v>
      </c>
      <c r="R159" s="103" t="s">
        <v>1269</v>
      </c>
      <c r="S159" s="105">
        <v>0.94160583941605835</v>
      </c>
      <c r="T159" s="105">
        <v>5.1094890510948905E-2</v>
      </c>
      <c r="U159" s="27">
        <v>7.2992700729927005E-3</v>
      </c>
      <c r="V159" s="27">
        <v>-0.54934210526315796</v>
      </c>
      <c r="W159" s="27">
        <v>-0.60232220609579101</v>
      </c>
    </row>
    <row r="160" spans="1:23" x14ac:dyDescent="0.25">
      <c r="A160" s="103" t="s">
        <v>303</v>
      </c>
      <c r="B160" s="103" t="s">
        <v>304</v>
      </c>
      <c r="C160" s="103" t="s">
        <v>1029</v>
      </c>
      <c r="D160" s="103" t="s">
        <v>1030</v>
      </c>
      <c r="E160" s="103" t="s">
        <v>1065</v>
      </c>
      <c r="F160" s="103" t="s">
        <v>1270</v>
      </c>
      <c r="G160" s="105">
        <v>0.89247311827956988</v>
      </c>
      <c r="H160" s="105">
        <v>0.1039426523297491</v>
      </c>
      <c r="I160" s="27">
        <v>3.5842293906810036E-3</v>
      </c>
      <c r="J160" s="27">
        <v>-0.55000000000000004</v>
      </c>
      <c r="K160" s="27">
        <v>-0.57339449541284404</v>
      </c>
      <c r="M160" s="103" t="s">
        <v>303</v>
      </c>
      <c r="N160" s="103" t="s">
        <v>304</v>
      </c>
      <c r="O160" s="103" t="s">
        <v>1029</v>
      </c>
      <c r="P160" s="103" t="s">
        <v>1030</v>
      </c>
      <c r="Q160" s="103" t="s">
        <v>1065</v>
      </c>
      <c r="R160" s="103" t="s">
        <v>1270</v>
      </c>
      <c r="S160" s="105">
        <v>0.89247311827956988</v>
      </c>
      <c r="T160" s="105">
        <v>0.1039426523297491</v>
      </c>
      <c r="U160" s="27">
        <v>3.5842293906810036E-3</v>
      </c>
      <c r="V160" s="27">
        <v>-0.55000000000000004</v>
      </c>
      <c r="W160" s="27">
        <v>-0.57339449541284404</v>
      </c>
    </row>
    <row r="161" spans="1:23" x14ac:dyDescent="0.25">
      <c r="A161" s="103" t="s">
        <v>303</v>
      </c>
      <c r="B161" s="103" t="s">
        <v>304</v>
      </c>
      <c r="C161" s="103" t="s">
        <v>1029</v>
      </c>
      <c r="D161" s="103" t="s">
        <v>1030</v>
      </c>
      <c r="E161" s="103" t="s">
        <v>1032</v>
      </c>
      <c r="F161" s="103" t="s">
        <v>14</v>
      </c>
      <c r="G161" s="105">
        <v>0.87392055267702939</v>
      </c>
      <c r="H161" s="105">
        <v>8.2901554404145081E-2</v>
      </c>
      <c r="I161" s="27">
        <v>4.317789291882556E-2</v>
      </c>
      <c r="J161" s="27">
        <v>-0.55936073059360725</v>
      </c>
      <c r="K161" s="27">
        <v>-0.57890909090909093</v>
      </c>
      <c r="M161" s="103" t="s">
        <v>303</v>
      </c>
      <c r="N161" s="103" t="s">
        <v>304</v>
      </c>
      <c r="O161" s="103" t="s">
        <v>1029</v>
      </c>
      <c r="P161" s="103" t="s">
        <v>1030</v>
      </c>
      <c r="Q161" s="103" t="s">
        <v>1032</v>
      </c>
      <c r="R161" s="103" t="s">
        <v>14</v>
      </c>
      <c r="S161" s="105">
        <v>0.87392055267702939</v>
      </c>
      <c r="T161" s="105">
        <v>8.2901554404145081E-2</v>
      </c>
      <c r="U161" s="27">
        <v>4.317789291882556E-2</v>
      </c>
      <c r="V161" s="27">
        <v>-0.55936073059360725</v>
      </c>
      <c r="W161" s="27">
        <v>-0.57890909090909093</v>
      </c>
    </row>
    <row r="162" spans="1:23" x14ac:dyDescent="0.25">
      <c r="A162" s="103" t="s">
        <v>303</v>
      </c>
      <c r="B162" s="103" t="s">
        <v>304</v>
      </c>
      <c r="C162" s="103" t="s">
        <v>968</v>
      </c>
      <c r="D162" s="103" t="s">
        <v>969</v>
      </c>
      <c r="E162" s="103" t="s">
        <v>977</v>
      </c>
      <c r="F162" s="103" t="s">
        <v>1271</v>
      </c>
      <c r="G162" s="105">
        <v>0.75373134328358204</v>
      </c>
      <c r="H162" s="105">
        <v>0.2462686567164179</v>
      </c>
      <c r="I162" s="27">
        <v>0</v>
      </c>
      <c r="J162" s="27">
        <v>-0.57728706624605675</v>
      </c>
      <c r="K162" s="27">
        <v>-0.60471976401179939</v>
      </c>
      <c r="M162" s="103" t="s">
        <v>303</v>
      </c>
      <c r="N162" s="103" t="s">
        <v>304</v>
      </c>
      <c r="O162" s="103" t="s">
        <v>968</v>
      </c>
      <c r="P162" s="103" t="s">
        <v>969</v>
      </c>
      <c r="Q162" s="103" t="s">
        <v>977</v>
      </c>
      <c r="R162" s="103" t="s">
        <v>1271</v>
      </c>
      <c r="S162" s="105">
        <v>0.75373134328358204</v>
      </c>
      <c r="T162" s="105">
        <v>0.2462686567164179</v>
      </c>
      <c r="U162" s="27">
        <v>0</v>
      </c>
      <c r="V162" s="27">
        <v>-0.57728706624605675</v>
      </c>
      <c r="W162" s="27">
        <v>-0.60471976401179939</v>
      </c>
    </row>
    <row r="163" spans="1:23" x14ac:dyDescent="0.25">
      <c r="A163" s="103" t="s">
        <v>303</v>
      </c>
      <c r="B163" s="103" t="s">
        <v>304</v>
      </c>
      <c r="C163" s="103" t="s">
        <v>1029</v>
      </c>
      <c r="D163" s="103" t="s">
        <v>1030</v>
      </c>
      <c r="E163" s="103" t="s">
        <v>1116</v>
      </c>
      <c r="F163" s="103" t="s">
        <v>8</v>
      </c>
      <c r="G163" s="105">
        <v>0.87799043062200954</v>
      </c>
      <c r="H163" s="105">
        <v>0.11722488038277512</v>
      </c>
      <c r="I163" s="27">
        <v>4.7846889952153108E-3</v>
      </c>
      <c r="J163" s="27">
        <v>-0.64058469475494406</v>
      </c>
      <c r="K163" s="27">
        <v>-0.6556836902800659</v>
      </c>
      <c r="M163" s="103" t="s">
        <v>303</v>
      </c>
      <c r="N163" s="103" t="s">
        <v>304</v>
      </c>
      <c r="O163" s="103" t="s">
        <v>1029</v>
      </c>
      <c r="P163" s="103" t="s">
        <v>1030</v>
      </c>
      <c r="Q163" s="103" t="s">
        <v>1116</v>
      </c>
      <c r="R163" s="103" t="s">
        <v>8</v>
      </c>
      <c r="S163" s="105">
        <v>0.87799043062200954</v>
      </c>
      <c r="T163" s="105">
        <v>0.11722488038277512</v>
      </c>
      <c r="U163" s="27">
        <v>4.7846889952153108E-3</v>
      </c>
      <c r="V163" s="27">
        <v>-0.64058469475494406</v>
      </c>
      <c r="W163" s="27">
        <v>-0.6556836902800659</v>
      </c>
    </row>
    <row r="164" spans="1:23" x14ac:dyDescent="0.25">
      <c r="A164" s="103" t="s">
        <v>303</v>
      </c>
      <c r="B164" s="103" t="s">
        <v>304</v>
      </c>
      <c r="C164" s="103" t="s">
        <v>712</v>
      </c>
      <c r="D164" s="103" t="s">
        <v>1147</v>
      </c>
      <c r="E164" s="103" t="s">
        <v>710</v>
      </c>
      <c r="F164" s="103" t="s">
        <v>1272</v>
      </c>
      <c r="G164" s="105">
        <v>0.82474226804123707</v>
      </c>
      <c r="H164" s="105">
        <v>0.17525773195876287</v>
      </c>
      <c r="I164" s="27">
        <v>0</v>
      </c>
      <c r="J164" s="27">
        <v>-0.65107913669064743</v>
      </c>
      <c r="K164" s="27">
        <v>-0.69496855345911945</v>
      </c>
      <c r="M164" s="103" t="s">
        <v>303</v>
      </c>
      <c r="N164" s="103" t="s">
        <v>304</v>
      </c>
      <c r="O164" s="103" t="s">
        <v>712</v>
      </c>
      <c r="P164" s="103" t="s">
        <v>1147</v>
      </c>
      <c r="Q164" s="103" t="s">
        <v>710</v>
      </c>
      <c r="R164" s="103" t="s">
        <v>1272</v>
      </c>
      <c r="S164" s="105">
        <v>0.82474226804123707</v>
      </c>
      <c r="T164" s="105">
        <v>0.17525773195876287</v>
      </c>
      <c r="U164" s="27">
        <v>0</v>
      </c>
      <c r="V164" s="27">
        <v>-0.65107913669064743</v>
      </c>
      <c r="W164" s="27">
        <v>-0.69496855345911945</v>
      </c>
    </row>
    <row r="165" spans="1:23" x14ac:dyDescent="0.25">
      <c r="A165" s="103" t="s">
        <v>303</v>
      </c>
      <c r="B165" s="103" t="s">
        <v>304</v>
      </c>
      <c r="C165" s="103" t="s">
        <v>1000</v>
      </c>
      <c r="D165" s="103" t="s">
        <v>1001</v>
      </c>
      <c r="E165" s="103" t="s">
        <v>998</v>
      </c>
      <c r="F165" s="103" t="s">
        <v>1273</v>
      </c>
      <c r="G165" s="105">
        <v>0.81666666666666665</v>
      </c>
      <c r="H165" s="105">
        <v>0.17666666666666667</v>
      </c>
      <c r="I165" s="27">
        <v>6.6666666666666671E-3</v>
      </c>
      <c r="J165" s="27">
        <v>-0.67479674796747968</v>
      </c>
      <c r="K165" s="27">
        <v>-0.68684759916492699</v>
      </c>
      <c r="M165" s="103" t="s">
        <v>303</v>
      </c>
      <c r="N165" s="103" t="s">
        <v>304</v>
      </c>
      <c r="O165" s="103" t="s">
        <v>1000</v>
      </c>
      <c r="P165" s="103" t="s">
        <v>1001</v>
      </c>
      <c r="Q165" s="103" t="s">
        <v>998</v>
      </c>
      <c r="R165" s="103" t="s">
        <v>1273</v>
      </c>
      <c r="S165" s="105">
        <v>0.81666666666666665</v>
      </c>
      <c r="T165" s="105">
        <v>0.17666666666666667</v>
      </c>
      <c r="U165" s="27">
        <v>6.6666666666666671E-3</v>
      </c>
      <c r="V165" s="27">
        <v>-0.67479674796747968</v>
      </c>
      <c r="W165" s="27">
        <v>-0.68684759916492699</v>
      </c>
    </row>
    <row r="166" spans="1:23" x14ac:dyDescent="0.25">
      <c r="A166" s="103" t="s">
        <v>303</v>
      </c>
      <c r="B166" s="103" t="s">
        <v>304</v>
      </c>
      <c r="C166" s="103" t="s">
        <v>545</v>
      </c>
      <c r="D166" s="103" t="s">
        <v>546</v>
      </c>
      <c r="E166" s="103" t="s">
        <v>554</v>
      </c>
      <c r="F166" s="103" t="s">
        <v>1274</v>
      </c>
      <c r="G166" s="105">
        <v>0.60655737704918034</v>
      </c>
      <c r="H166" s="105">
        <v>0.38524590163934425</v>
      </c>
      <c r="I166" s="27">
        <v>8.1967213114754103E-3</v>
      </c>
      <c r="J166" s="27">
        <v>-0.68062827225130884</v>
      </c>
      <c r="K166" s="27">
        <v>-0.7447698744769875</v>
      </c>
      <c r="M166" s="103" t="s">
        <v>303</v>
      </c>
      <c r="N166" s="103" t="s">
        <v>304</v>
      </c>
      <c r="O166" s="103" t="s">
        <v>545</v>
      </c>
      <c r="P166" s="103" t="s">
        <v>546</v>
      </c>
      <c r="Q166" s="103" t="s">
        <v>554</v>
      </c>
      <c r="R166" s="103" t="s">
        <v>1274</v>
      </c>
      <c r="S166" s="105">
        <v>0.60655737704918034</v>
      </c>
      <c r="T166" s="105">
        <v>0.38524590163934425</v>
      </c>
      <c r="U166" s="27">
        <v>8.1967213114754103E-3</v>
      </c>
      <c r="V166" s="27">
        <v>-0.68062827225130884</v>
      </c>
      <c r="W166" s="27">
        <v>-0.7447698744769875</v>
      </c>
    </row>
    <row r="167" spans="1:23" x14ac:dyDescent="0.25">
      <c r="A167" s="103" t="s">
        <v>303</v>
      </c>
      <c r="B167" s="103" t="s">
        <v>304</v>
      </c>
      <c r="C167" s="103" t="s">
        <v>865</v>
      </c>
      <c r="D167" s="103" t="s">
        <v>1164</v>
      </c>
      <c r="E167" s="103" t="s">
        <v>874</v>
      </c>
      <c r="F167" s="103" t="s">
        <v>1275</v>
      </c>
      <c r="G167" s="105">
        <v>0.81127450980392157</v>
      </c>
      <c r="H167" s="105">
        <v>0.18627450980392157</v>
      </c>
      <c r="I167" s="27">
        <v>2.4509803921568627E-3</v>
      </c>
      <c r="J167" s="27">
        <v>-0.68949771689497719</v>
      </c>
      <c r="K167" s="27">
        <v>-0.69346356123215624</v>
      </c>
      <c r="M167" s="103" t="s">
        <v>303</v>
      </c>
      <c r="N167" s="103" t="s">
        <v>304</v>
      </c>
      <c r="O167" s="103" t="s">
        <v>865</v>
      </c>
      <c r="P167" s="103" t="s">
        <v>1164</v>
      </c>
      <c r="Q167" s="103" t="s">
        <v>874</v>
      </c>
      <c r="R167" s="103" t="s">
        <v>1275</v>
      </c>
      <c r="S167" s="105">
        <v>0.81127450980392157</v>
      </c>
      <c r="T167" s="105">
        <v>0.18627450980392157</v>
      </c>
      <c r="U167" s="27">
        <v>2.4509803921568627E-3</v>
      </c>
      <c r="V167" s="27">
        <v>-0.68949771689497719</v>
      </c>
      <c r="W167" s="27">
        <v>-0.69346356123215624</v>
      </c>
    </row>
    <row r="168" spans="1:23" x14ac:dyDescent="0.25">
      <c r="A168" s="103" t="s">
        <v>303</v>
      </c>
      <c r="B168" s="103" t="s">
        <v>304</v>
      </c>
      <c r="C168" s="103" t="s">
        <v>565</v>
      </c>
      <c r="D168" s="103" t="s">
        <v>1162</v>
      </c>
      <c r="E168" s="103" t="s">
        <v>577</v>
      </c>
      <c r="F168" s="103" t="s">
        <v>1276</v>
      </c>
      <c r="G168" s="105">
        <v>0.64238410596026485</v>
      </c>
      <c r="H168" s="105">
        <v>0.35099337748344372</v>
      </c>
      <c r="I168" s="27">
        <v>6.6225165562913907E-3</v>
      </c>
      <c r="J168" s="27">
        <v>-0.70679611650485441</v>
      </c>
      <c r="K168" s="27">
        <v>-0.7544715447154472</v>
      </c>
      <c r="M168" s="103" t="s">
        <v>303</v>
      </c>
      <c r="N168" s="103" t="s">
        <v>304</v>
      </c>
      <c r="O168" s="103" t="s">
        <v>565</v>
      </c>
      <c r="P168" s="103" t="s">
        <v>1162</v>
      </c>
      <c r="Q168" s="103" t="s">
        <v>577</v>
      </c>
      <c r="R168" s="103" t="s">
        <v>1276</v>
      </c>
      <c r="S168" s="105">
        <v>0.64238410596026485</v>
      </c>
      <c r="T168" s="105">
        <v>0.35099337748344372</v>
      </c>
      <c r="U168" s="27">
        <v>6.6225165562913907E-3</v>
      </c>
      <c r="V168" s="27">
        <v>-0.70679611650485441</v>
      </c>
      <c r="W168" s="27">
        <v>-0.7544715447154472</v>
      </c>
    </row>
    <row r="169" spans="1:23" x14ac:dyDescent="0.25">
      <c r="A169" s="103" t="s">
        <v>303</v>
      </c>
      <c r="B169" s="103" t="s">
        <v>304</v>
      </c>
      <c r="C169" s="103" t="s">
        <v>879</v>
      </c>
      <c r="D169" s="103" t="s">
        <v>1199</v>
      </c>
      <c r="E169" s="103" t="s">
        <v>885</v>
      </c>
      <c r="F169" s="103" t="s">
        <v>1277</v>
      </c>
      <c r="G169" s="105">
        <v>0.8271276595744681</v>
      </c>
      <c r="H169" s="105">
        <v>0.16489361702127658</v>
      </c>
      <c r="I169" s="27">
        <v>7.9787234042553185E-3</v>
      </c>
      <c r="J169" s="27">
        <v>-0.7293016558675306</v>
      </c>
      <c r="K169" s="27">
        <v>-0.74456521739130432</v>
      </c>
      <c r="M169" s="103" t="s">
        <v>303</v>
      </c>
      <c r="N169" s="103" t="s">
        <v>304</v>
      </c>
      <c r="O169" s="103" t="s">
        <v>879</v>
      </c>
      <c r="P169" s="103" t="s">
        <v>1199</v>
      </c>
      <c r="Q169" s="103" t="s">
        <v>885</v>
      </c>
      <c r="R169" s="103" t="s">
        <v>1277</v>
      </c>
      <c r="S169" s="105">
        <v>0.8271276595744681</v>
      </c>
      <c r="T169" s="105">
        <v>0.16489361702127658</v>
      </c>
      <c r="U169" s="27">
        <v>7.9787234042553185E-3</v>
      </c>
      <c r="V169" s="27">
        <v>-0.7293016558675306</v>
      </c>
      <c r="W169" s="27">
        <v>-0.74456521739130432</v>
      </c>
    </row>
    <row r="170" spans="1:23" x14ac:dyDescent="0.25">
      <c r="A170" s="103" t="s">
        <v>303</v>
      </c>
      <c r="B170" s="103" t="s">
        <v>304</v>
      </c>
      <c r="C170" s="103" t="s">
        <v>1029</v>
      </c>
      <c r="D170" s="103" t="s">
        <v>1030</v>
      </c>
      <c r="E170" s="103" t="s">
        <v>1092</v>
      </c>
      <c r="F170" s="103" t="s">
        <v>25</v>
      </c>
      <c r="G170" s="105">
        <v>0.89296636085626913</v>
      </c>
      <c r="H170" s="105">
        <v>6.4220183486238536E-2</v>
      </c>
      <c r="I170" s="27">
        <v>4.2813455657492352E-2</v>
      </c>
      <c r="J170" s="27">
        <v>-0.73042044517724647</v>
      </c>
      <c r="K170" s="27">
        <v>-0.74512860483242394</v>
      </c>
      <c r="M170" s="103" t="s">
        <v>303</v>
      </c>
      <c r="N170" s="103" t="s">
        <v>304</v>
      </c>
      <c r="O170" s="103" t="s">
        <v>1029</v>
      </c>
      <c r="P170" s="103" t="s">
        <v>1030</v>
      </c>
      <c r="Q170" s="103" t="s">
        <v>1092</v>
      </c>
      <c r="R170" s="103" t="s">
        <v>25</v>
      </c>
      <c r="S170" s="105">
        <v>0.89296636085626913</v>
      </c>
      <c r="T170" s="105">
        <v>6.4220183486238536E-2</v>
      </c>
      <c r="U170" s="27">
        <v>4.2813455657492352E-2</v>
      </c>
      <c r="V170" s="27">
        <v>-0.73042044517724647</v>
      </c>
      <c r="W170" s="27">
        <v>-0.74512860483242394</v>
      </c>
    </row>
    <row r="171" spans="1:23" x14ac:dyDescent="0.25">
      <c r="A171" s="103" t="s">
        <v>303</v>
      </c>
      <c r="B171" s="103" t="s">
        <v>304</v>
      </c>
      <c r="C171" s="103" t="s">
        <v>793</v>
      </c>
      <c r="D171" s="103" t="s">
        <v>1145</v>
      </c>
      <c r="E171" s="103" t="s">
        <v>791</v>
      </c>
      <c r="F171" s="103" t="s">
        <v>1278</v>
      </c>
      <c r="G171" s="105">
        <v>0.6470588235294118</v>
      </c>
      <c r="H171" s="105">
        <v>0.35294117647058826</v>
      </c>
      <c r="I171" s="27">
        <v>0</v>
      </c>
      <c r="J171" s="27">
        <v>-0.73826020015396465</v>
      </c>
      <c r="K171" s="27">
        <v>-0.75574712643678166</v>
      </c>
      <c r="M171" s="103" t="s">
        <v>303</v>
      </c>
      <c r="N171" s="103" t="s">
        <v>304</v>
      </c>
      <c r="O171" s="103" t="s">
        <v>793</v>
      </c>
      <c r="P171" s="103" t="s">
        <v>1145</v>
      </c>
      <c r="Q171" s="103" t="s">
        <v>791</v>
      </c>
      <c r="R171" s="103" t="s">
        <v>1278</v>
      </c>
      <c r="S171" s="105">
        <v>0.6470588235294118</v>
      </c>
      <c r="T171" s="105">
        <v>0.35294117647058826</v>
      </c>
      <c r="U171" s="27">
        <v>0</v>
      </c>
      <c r="V171" s="27">
        <v>-0.73826020015396465</v>
      </c>
      <c r="W171" s="27">
        <v>-0.75574712643678166</v>
      </c>
    </row>
    <row r="172" spans="1:23" x14ac:dyDescent="0.25">
      <c r="A172" s="103" t="s">
        <v>303</v>
      </c>
      <c r="B172" s="103" t="s">
        <v>304</v>
      </c>
      <c r="C172" s="103" t="s">
        <v>770</v>
      </c>
      <c r="D172" s="103" t="s">
        <v>771</v>
      </c>
      <c r="E172" s="103" t="s">
        <v>768</v>
      </c>
      <c r="F172" s="103" t="s">
        <v>1279</v>
      </c>
      <c r="G172" s="105">
        <v>0.80132450331125826</v>
      </c>
      <c r="H172" s="105">
        <v>0.19205298013245034</v>
      </c>
      <c r="I172" s="27">
        <v>6.6225165562913907E-3</v>
      </c>
      <c r="J172" s="27">
        <v>-0.79973474801061006</v>
      </c>
      <c r="K172" s="27">
        <v>-0.82860385925085134</v>
      </c>
      <c r="M172" s="103" t="s">
        <v>303</v>
      </c>
      <c r="N172" s="103" t="s">
        <v>304</v>
      </c>
      <c r="O172" s="103" t="s">
        <v>770</v>
      </c>
      <c r="P172" s="103" t="s">
        <v>771</v>
      </c>
      <c r="Q172" s="103" t="s">
        <v>768</v>
      </c>
      <c r="R172" s="103" t="s">
        <v>1279</v>
      </c>
      <c r="S172" s="105">
        <v>0.80132450331125826</v>
      </c>
      <c r="T172" s="105">
        <v>0.19205298013245034</v>
      </c>
      <c r="U172" s="27">
        <v>6.6225165562913907E-3</v>
      </c>
      <c r="V172" s="27">
        <v>-0.79973474801061006</v>
      </c>
      <c r="W172" s="27">
        <v>-0.82860385925085134</v>
      </c>
    </row>
    <row r="173" spans="1:23" x14ac:dyDescent="0.25">
      <c r="A173" s="103" t="s">
        <v>303</v>
      </c>
      <c r="B173" s="103" t="s">
        <v>304</v>
      </c>
      <c r="C173" s="103" t="s">
        <v>444</v>
      </c>
      <c r="D173" s="103" t="s">
        <v>1130</v>
      </c>
      <c r="E173" s="103" t="s">
        <v>442</v>
      </c>
      <c r="F173" s="103" t="s">
        <v>1280</v>
      </c>
      <c r="G173" s="105">
        <v>0.80198019801980203</v>
      </c>
      <c r="H173" s="105">
        <v>0.18811881188118812</v>
      </c>
      <c r="I173" s="27">
        <v>9.9009900990099011E-3</v>
      </c>
      <c r="J173" s="27">
        <v>-0.80039525691699609</v>
      </c>
      <c r="K173" s="27">
        <v>-0.81501831501831501</v>
      </c>
      <c r="M173" s="103" t="s">
        <v>303</v>
      </c>
      <c r="N173" s="103" t="s">
        <v>304</v>
      </c>
      <c r="O173" s="103" t="s">
        <v>444</v>
      </c>
      <c r="P173" s="103" t="s">
        <v>1130</v>
      </c>
      <c r="Q173" s="103" t="s">
        <v>442</v>
      </c>
      <c r="R173" s="103" t="s">
        <v>1280</v>
      </c>
      <c r="S173" s="105">
        <v>0.80198019801980203</v>
      </c>
      <c r="T173" s="105">
        <v>0.18811881188118812</v>
      </c>
      <c r="U173" s="27">
        <v>9.9009900990099011E-3</v>
      </c>
      <c r="V173" s="27">
        <v>-0.80039525691699609</v>
      </c>
      <c r="W173" s="27">
        <v>-0.81501831501831501</v>
      </c>
    </row>
    <row r="174" spans="1:23" x14ac:dyDescent="0.25">
      <c r="A174" s="103" t="s">
        <v>303</v>
      </c>
      <c r="B174" s="103" t="s">
        <v>304</v>
      </c>
      <c r="C174" s="103" t="s">
        <v>591</v>
      </c>
      <c r="D174" s="103" t="s">
        <v>1157</v>
      </c>
      <c r="E174" s="103" t="s">
        <v>589</v>
      </c>
      <c r="F174" s="103" t="s">
        <v>1281</v>
      </c>
      <c r="G174" s="105">
        <v>0.65942028985507251</v>
      </c>
      <c r="H174" s="105">
        <v>0.3188405797101449</v>
      </c>
      <c r="I174" s="27">
        <v>2.1739130434782608E-2</v>
      </c>
      <c r="J174" s="27">
        <v>-0.81017881705639616</v>
      </c>
      <c r="K174" s="27">
        <v>-0.82352941176470584</v>
      </c>
      <c r="M174" s="103" t="s">
        <v>303</v>
      </c>
      <c r="N174" s="103" t="s">
        <v>304</v>
      </c>
      <c r="O174" s="103" t="s">
        <v>591</v>
      </c>
      <c r="P174" s="103" t="s">
        <v>1157</v>
      </c>
      <c r="Q174" s="103" t="s">
        <v>589</v>
      </c>
      <c r="R174" s="103" t="s">
        <v>1281</v>
      </c>
      <c r="S174" s="105">
        <v>0.65942028985507251</v>
      </c>
      <c r="T174" s="105">
        <v>0.3188405797101449</v>
      </c>
      <c r="U174" s="27">
        <v>2.1739130434782608E-2</v>
      </c>
      <c r="V174" s="27">
        <v>-0.81017881705639616</v>
      </c>
      <c r="W174" s="27">
        <v>-0.82352941176470584</v>
      </c>
    </row>
    <row r="175" spans="1:23" x14ac:dyDescent="0.25">
      <c r="A175" s="103" t="s">
        <v>303</v>
      </c>
      <c r="B175" s="103" t="s">
        <v>304</v>
      </c>
      <c r="C175" s="103" t="s">
        <v>968</v>
      </c>
      <c r="D175" s="103" t="s">
        <v>969</v>
      </c>
      <c r="E175" s="103" t="s">
        <v>992</v>
      </c>
      <c r="F175" s="103" t="s">
        <v>1282</v>
      </c>
      <c r="G175" s="105">
        <v>0.8571428571428571</v>
      </c>
      <c r="H175" s="105">
        <v>0.14285714285714285</v>
      </c>
      <c r="I175" s="27">
        <v>0</v>
      </c>
      <c r="J175" s="27">
        <v>-0.83173076923076916</v>
      </c>
      <c r="K175" s="27">
        <v>-0.84848484848484851</v>
      </c>
      <c r="M175" s="103" t="s">
        <v>303</v>
      </c>
      <c r="N175" s="103" t="s">
        <v>304</v>
      </c>
      <c r="O175" s="103" t="s">
        <v>968</v>
      </c>
      <c r="P175" s="103" t="s">
        <v>969</v>
      </c>
      <c r="Q175" s="103" t="s">
        <v>992</v>
      </c>
      <c r="R175" s="103" t="s">
        <v>1282</v>
      </c>
      <c r="S175" s="105">
        <v>0.8571428571428571</v>
      </c>
      <c r="T175" s="105">
        <v>0.14285714285714285</v>
      </c>
      <c r="U175" s="27">
        <v>0</v>
      </c>
      <c r="V175" s="27">
        <v>-0.83173076923076916</v>
      </c>
      <c r="W175" s="27">
        <v>-0.84848484848484851</v>
      </c>
    </row>
    <row r="176" spans="1:23" x14ac:dyDescent="0.25">
      <c r="A176" s="103" t="s">
        <v>303</v>
      </c>
      <c r="B176" s="103" t="s">
        <v>304</v>
      </c>
      <c r="C176" s="103" t="s">
        <v>464</v>
      </c>
      <c r="D176" s="103" t="s">
        <v>1128</v>
      </c>
      <c r="E176" s="103" t="s">
        <v>470</v>
      </c>
      <c r="F176" s="103" t="s">
        <v>1283</v>
      </c>
      <c r="G176" s="105">
        <v>0.71942446043165464</v>
      </c>
      <c r="H176" s="105">
        <v>0.2805755395683453</v>
      </c>
      <c r="I176" s="27">
        <v>0</v>
      </c>
      <c r="J176" s="27">
        <v>-0.83761682242990654</v>
      </c>
      <c r="K176" s="27">
        <v>-0.85228480340063761</v>
      </c>
      <c r="M176" s="103" t="s">
        <v>303</v>
      </c>
      <c r="N176" s="103" t="s">
        <v>304</v>
      </c>
      <c r="O176" s="103" t="s">
        <v>464</v>
      </c>
      <c r="P176" s="103" t="s">
        <v>1128</v>
      </c>
      <c r="Q176" s="103" t="s">
        <v>470</v>
      </c>
      <c r="R176" s="103" t="s">
        <v>1283</v>
      </c>
      <c r="S176" s="105">
        <v>0.71942446043165464</v>
      </c>
      <c r="T176" s="105">
        <v>0.2805755395683453</v>
      </c>
      <c r="U176" s="27">
        <v>0</v>
      </c>
      <c r="V176" s="27">
        <v>-0.83761682242990654</v>
      </c>
      <c r="W176" s="27">
        <v>-0.85228480340063761</v>
      </c>
    </row>
    <row r="177" spans="1:23" x14ac:dyDescent="0.25">
      <c r="A177" s="103" t="s">
        <v>303</v>
      </c>
      <c r="B177" s="103" t="s">
        <v>304</v>
      </c>
      <c r="C177" s="103" t="s">
        <v>930</v>
      </c>
      <c r="D177" s="103" t="s">
        <v>1169</v>
      </c>
      <c r="E177" s="103" t="s">
        <v>957</v>
      </c>
      <c r="F177" s="103" t="s">
        <v>1284</v>
      </c>
      <c r="G177" s="105">
        <v>0.87195121951219512</v>
      </c>
      <c r="H177" s="105">
        <v>0.11585365853658537</v>
      </c>
      <c r="I177" s="27">
        <v>1.2195121951219513E-2</v>
      </c>
      <c r="J177" s="27">
        <v>-0.85639229422066554</v>
      </c>
      <c r="K177" s="27">
        <v>-0.8607809847198642</v>
      </c>
      <c r="M177" s="103" t="s">
        <v>303</v>
      </c>
      <c r="N177" s="103" t="s">
        <v>304</v>
      </c>
      <c r="O177" s="103" t="s">
        <v>930</v>
      </c>
      <c r="P177" s="103" t="s">
        <v>1169</v>
      </c>
      <c r="Q177" s="103" t="s">
        <v>957</v>
      </c>
      <c r="R177" s="103" t="s">
        <v>1284</v>
      </c>
      <c r="S177" s="105">
        <v>0.87195121951219512</v>
      </c>
      <c r="T177" s="105">
        <v>0.11585365853658537</v>
      </c>
      <c r="U177" s="27">
        <v>1.2195121951219513E-2</v>
      </c>
      <c r="V177" s="27">
        <v>-0.85639229422066554</v>
      </c>
      <c r="W177" s="27">
        <v>-0.8607809847198642</v>
      </c>
    </row>
    <row r="178" spans="1:23" x14ac:dyDescent="0.25">
      <c r="A178" s="103" t="s">
        <v>303</v>
      </c>
      <c r="B178" s="103" t="s">
        <v>304</v>
      </c>
      <c r="C178" s="103" t="s">
        <v>968</v>
      </c>
      <c r="D178" s="103" t="s">
        <v>969</v>
      </c>
      <c r="E178" s="103" t="s">
        <v>966</v>
      </c>
      <c r="F178" s="103" t="s">
        <v>1285</v>
      </c>
      <c r="G178" s="105">
        <v>0.80281690140845074</v>
      </c>
      <c r="H178" s="105">
        <v>0.19718309859154928</v>
      </c>
      <c r="I178" s="27">
        <v>0</v>
      </c>
      <c r="J178" s="27">
        <v>-0.87966101694915255</v>
      </c>
      <c r="K178" s="27">
        <v>-0.88694267515923564</v>
      </c>
      <c r="M178" s="103" t="s">
        <v>303</v>
      </c>
      <c r="N178" s="103" t="s">
        <v>304</v>
      </c>
      <c r="O178" s="103" t="s">
        <v>968</v>
      </c>
      <c r="P178" s="103" t="s">
        <v>969</v>
      </c>
      <c r="Q178" s="103" t="s">
        <v>966</v>
      </c>
      <c r="R178" s="103" t="s">
        <v>1285</v>
      </c>
      <c r="S178" s="105">
        <v>0.80281690140845074</v>
      </c>
      <c r="T178" s="105">
        <v>0.19718309859154928</v>
      </c>
      <c r="U178" s="27">
        <v>0</v>
      </c>
      <c r="V178" s="27">
        <v>-0.87966101694915255</v>
      </c>
      <c r="W178" s="27">
        <v>-0.88694267515923564</v>
      </c>
    </row>
    <row r="179" spans="1:23" x14ac:dyDescent="0.25">
      <c r="A179" s="103" t="s">
        <v>303</v>
      </c>
      <c r="B179" s="103" t="s">
        <v>304</v>
      </c>
      <c r="C179" s="103" t="s">
        <v>865</v>
      </c>
      <c r="D179" s="103" t="s">
        <v>1164</v>
      </c>
      <c r="E179" s="103" t="s">
        <v>863</v>
      </c>
      <c r="F179" s="103" t="s">
        <v>1286</v>
      </c>
      <c r="G179" s="105">
        <v>0.94</v>
      </c>
      <c r="H179" s="105">
        <v>0.06</v>
      </c>
      <c r="I179" s="27">
        <v>0</v>
      </c>
      <c r="J179" s="27">
        <v>-0.88399071925754058</v>
      </c>
      <c r="K179" s="27">
        <v>-0.89517819706498947</v>
      </c>
      <c r="M179" s="103" t="s">
        <v>303</v>
      </c>
      <c r="N179" s="103" t="s">
        <v>304</v>
      </c>
      <c r="O179" s="103" t="s">
        <v>865</v>
      </c>
      <c r="P179" s="103" t="s">
        <v>1164</v>
      </c>
      <c r="Q179" s="103" t="s">
        <v>863</v>
      </c>
      <c r="R179" s="103" t="s">
        <v>1286</v>
      </c>
      <c r="S179" s="105">
        <v>0.94</v>
      </c>
      <c r="T179" s="105">
        <v>0.06</v>
      </c>
      <c r="U179" s="27">
        <v>0</v>
      </c>
      <c r="V179" s="27">
        <v>-0.88399071925754058</v>
      </c>
      <c r="W179" s="27">
        <v>-0.89517819706498947</v>
      </c>
    </row>
    <row r="180" spans="1:23" x14ac:dyDescent="0.25">
      <c r="A180" s="103" t="s">
        <v>303</v>
      </c>
      <c r="B180" s="103" t="s">
        <v>304</v>
      </c>
      <c r="C180" s="103" t="s">
        <v>519</v>
      </c>
      <c r="D180" s="103" t="s">
        <v>520</v>
      </c>
      <c r="E180" s="103" t="s">
        <v>531</v>
      </c>
      <c r="F180" s="103" t="s">
        <v>1287</v>
      </c>
      <c r="G180" s="105">
        <v>0.82499999999999996</v>
      </c>
      <c r="H180" s="105">
        <v>0.15</v>
      </c>
      <c r="I180" s="27">
        <v>2.5000000000000001E-2</v>
      </c>
      <c r="J180" s="27">
        <v>-0.88538681948424069</v>
      </c>
      <c r="K180" s="27">
        <v>-0.89583333333333337</v>
      </c>
      <c r="M180" s="103" t="s">
        <v>303</v>
      </c>
      <c r="N180" s="103" t="s">
        <v>304</v>
      </c>
      <c r="O180" s="103" t="s">
        <v>519</v>
      </c>
      <c r="P180" s="103" t="s">
        <v>520</v>
      </c>
      <c r="Q180" s="103" t="s">
        <v>531</v>
      </c>
      <c r="R180" s="103" t="s">
        <v>1287</v>
      </c>
      <c r="S180" s="105">
        <v>0.82499999999999996</v>
      </c>
      <c r="T180" s="105">
        <v>0.15</v>
      </c>
      <c r="U180" s="27">
        <v>2.5000000000000001E-2</v>
      </c>
      <c r="V180" s="27">
        <v>-0.88538681948424069</v>
      </c>
      <c r="W180" s="27">
        <v>-0.89583333333333337</v>
      </c>
    </row>
    <row r="181" spans="1:23" x14ac:dyDescent="0.25">
      <c r="A181" s="103" t="s">
        <v>303</v>
      </c>
      <c r="B181" s="103" t="s">
        <v>304</v>
      </c>
      <c r="C181" s="103" t="s">
        <v>744</v>
      </c>
      <c r="D181" s="103" t="s">
        <v>745</v>
      </c>
      <c r="E181" s="103" t="s">
        <v>750</v>
      </c>
      <c r="F181" s="103" t="s">
        <v>1288</v>
      </c>
      <c r="G181" s="105">
        <v>0.88034188034188032</v>
      </c>
      <c r="H181" s="105">
        <v>0.11965811965811966</v>
      </c>
      <c r="I181" s="27">
        <v>0</v>
      </c>
      <c r="J181" s="27">
        <v>-0.88695652173913042</v>
      </c>
      <c r="K181" s="27">
        <v>-0.89553571428571432</v>
      </c>
      <c r="M181" s="103" t="s">
        <v>303</v>
      </c>
      <c r="N181" s="103" t="s">
        <v>304</v>
      </c>
      <c r="O181" s="103" t="s">
        <v>744</v>
      </c>
      <c r="P181" s="103" t="s">
        <v>745</v>
      </c>
      <c r="Q181" s="103" t="s">
        <v>750</v>
      </c>
      <c r="R181" s="103" t="s">
        <v>1288</v>
      </c>
      <c r="S181" s="105">
        <v>0.88034188034188032</v>
      </c>
      <c r="T181" s="105">
        <v>0.11965811965811966</v>
      </c>
      <c r="U181" s="27">
        <v>0</v>
      </c>
      <c r="V181" s="27">
        <v>-0.88695652173913042</v>
      </c>
      <c r="W181" s="27">
        <v>-0.89553571428571432</v>
      </c>
    </row>
    <row r="182" spans="1:23" x14ac:dyDescent="0.25">
      <c r="A182" s="103" t="s">
        <v>303</v>
      </c>
      <c r="B182" s="103" t="s">
        <v>304</v>
      </c>
      <c r="C182" s="103" t="s">
        <v>565</v>
      </c>
      <c r="D182" s="103" t="s">
        <v>1162</v>
      </c>
      <c r="E182" s="103" t="s">
        <v>586</v>
      </c>
      <c r="F182" s="103" t="s">
        <v>1289</v>
      </c>
      <c r="G182" s="105">
        <v>0.70270270270270274</v>
      </c>
      <c r="H182" s="105">
        <v>0.29729729729729731</v>
      </c>
      <c r="I182" s="27">
        <v>0</v>
      </c>
      <c r="J182" s="27">
        <v>-0.90053763440860213</v>
      </c>
      <c r="K182" s="27">
        <v>-0.90703517587939697</v>
      </c>
      <c r="M182" s="103" t="s">
        <v>303</v>
      </c>
      <c r="N182" s="103" t="s">
        <v>304</v>
      </c>
      <c r="O182" s="103" t="s">
        <v>565</v>
      </c>
      <c r="P182" s="103" t="s">
        <v>1162</v>
      </c>
      <c r="Q182" s="103" t="s">
        <v>586</v>
      </c>
      <c r="R182" s="103" t="s">
        <v>1289</v>
      </c>
      <c r="S182" s="105">
        <v>0.70270270270270274</v>
      </c>
      <c r="T182" s="105">
        <v>0.29729729729729731</v>
      </c>
      <c r="U182" s="27">
        <v>0</v>
      </c>
      <c r="V182" s="27">
        <v>-0.90053763440860213</v>
      </c>
      <c r="W182" s="27">
        <v>-0.90703517587939697</v>
      </c>
    </row>
    <row r="183" spans="1:23" x14ac:dyDescent="0.25">
      <c r="A183" s="103" t="s">
        <v>303</v>
      </c>
      <c r="B183" s="103" t="s">
        <v>304</v>
      </c>
      <c r="C183" s="103" t="s">
        <v>893</v>
      </c>
      <c r="D183" s="103" t="s">
        <v>1209</v>
      </c>
      <c r="E183" s="103" t="s">
        <v>899</v>
      </c>
      <c r="F183" s="103" t="s">
        <v>1290</v>
      </c>
      <c r="G183" s="105">
        <v>0.86206896551724133</v>
      </c>
      <c r="H183" s="105">
        <v>0.1206896551724138</v>
      </c>
      <c r="I183" s="27">
        <v>1.7241379310344827E-2</v>
      </c>
      <c r="J183" s="27">
        <v>-0.91104294478527603</v>
      </c>
      <c r="K183" s="27">
        <v>-0.91977869986168737</v>
      </c>
      <c r="M183" s="103" t="s">
        <v>303</v>
      </c>
      <c r="N183" s="103" t="s">
        <v>304</v>
      </c>
      <c r="O183" s="103" t="s">
        <v>893</v>
      </c>
      <c r="P183" s="103" t="s">
        <v>1209</v>
      </c>
      <c r="Q183" s="103" t="s">
        <v>899</v>
      </c>
      <c r="R183" s="103" t="s">
        <v>1290</v>
      </c>
      <c r="S183" s="105">
        <v>0.86206896551724133</v>
      </c>
      <c r="T183" s="105">
        <v>0.1206896551724138</v>
      </c>
      <c r="U183" s="27">
        <v>1.7241379310344827E-2</v>
      </c>
      <c r="V183" s="27">
        <v>-0.91104294478527603</v>
      </c>
      <c r="W183" s="27">
        <v>-0.91977869986168737</v>
      </c>
    </row>
    <row r="184" spans="1:23" x14ac:dyDescent="0.25">
      <c r="A184" s="103" t="s">
        <v>303</v>
      </c>
      <c r="B184" s="103" t="s">
        <v>304</v>
      </c>
      <c r="C184" s="103" t="s">
        <v>744</v>
      </c>
      <c r="D184" s="103" t="s">
        <v>745</v>
      </c>
      <c r="E184" s="103" t="s">
        <v>762</v>
      </c>
      <c r="F184" s="103" t="s">
        <v>1291</v>
      </c>
      <c r="G184" s="105">
        <v>0.75</v>
      </c>
      <c r="H184" s="105">
        <v>0.25</v>
      </c>
      <c r="I184" s="27">
        <v>0</v>
      </c>
      <c r="J184" s="27">
        <v>-0.91588785046728971</v>
      </c>
      <c r="K184" s="27">
        <v>-0.9222462203023758</v>
      </c>
      <c r="M184" s="103" t="s">
        <v>303</v>
      </c>
      <c r="N184" s="103" t="s">
        <v>304</v>
      </c>
      <c r="O184" s="103" t="s">
        <v>744</v>
      </c>
      <c r="P184" s="103" t="s">
        <v>745</v>
      </c>
      <c r="Q184" s="103" t="s">
        <v>762</v>
      </c>
      <c r="R184" s="103" t="s">
        <v>1291</v>
      </c>
      <c r="S184" s="105">
        <v>0.75</v>
      </c>
      <c r="T184" s="105">
        <v>0.25</v>
      </c>
      <c r="U184" s="27">
        <v>0</v>
      </c>
      <c r="V184" s="27">
        <v>-0.91588785046728971</v>
      </c>
      <c r="W184" s="27">
        <v>-0.9222462203023758</v>
      </c>
    </row>
    <row r="185" spans="1:23" x14ac:dyDescent="0.25">
      <c r="A185" s="103" t="s">
        <v>303</v>
      </c>
      <c r="B185" s="103" t="s">
        <v>304</v>
      </c>
      <c r="C185" s="103" t="s">
        <v>968</v>
      </c>
      <c r="D185" s="103" t="s">
        <v>969</v>
      </c>
      <c r="E185" s="103" t="s">
        <v>974</v>
      </c>
      <c r="F185" s="103" t="s">
        <v>1292</v>
      </c>
      <c r="G185" s="105">
        <v>0.90625</v>
      </c>
      <c r="H185" s="105">
        <v>7.8125E-2</v>
      </c>
      <c r="I185" s="27">
        <v>1.5625E-2</v>
      </c>
      <c r="J185" s="27">
        <v>-0.92951541850220265</v>
      </c>
      <c r="K185" s="27">
        <v>-0.93234672304439747</v>
      </c>
      <c r="M185" s="103" t="s">
        <v>303</v>
      </c>
      <c r="N185" s="103" t="s">
        <v>304</v>
      </c>
      <c r="O185" s="103" t="s">
        <v>968</v>
      </c>
      <c r="P185" s="103" t="s">
        <v>969</v>
      </c>
      <c r="Q185" s="103" t="s">
        <v>974</v>
      </c>
      <c r="R185" s="103" t="s">
        <v>1292</v>
      </c>
      <c r="S185" s="105">
        <v>0.90625</v>
      </c>
      <c r="T185" s="105">
        <v>7.8125E-2</v>
      </c>
      <c r="U185" s="27">
        <v>1.5625E-2</v>
      </c>
      <c r="V185" s="27">
        <v>-0.92951541850220265</v>
      </c>
      <c r="W185" s="27">
        <v>-0.93234672304439747</v>
      </c>
    </row>
    <row r="186" spans="1:23" x14ac:dyDescent="0.25">
      <c r="A186" s="103" t="s">
        <v>303</v>
      </c>
      <c r="B186" s="103" t="s">
        <v>304</v>
      </c>
      <c r="C186" s="103" t="s">
        <v>1000</v>
      </c>
      <c r="D186" s="103" t="s">
        <v>1001</v>
      </c>
      <c r="E186" s="103" t="s">
        <v>1024</v>
      </c>
      <c r="F186" s="103" t="s">
        <v>1293</v>
      </c>
      <c r="G186" s="105">
        <v>0.82291666666666663</v>
      </c>
      <c r="H186" s="105">
        <v>0.14583333333333334</v>
      </c>
      <c r="I186" s="27">
        <v>3.125E-2</v>
      </c>
      <c r="J186" s="27">
        <v>-0.93137955682630447</v>
      </c>
      <c r="K186" s="27">
        <v>-0.93565683646112596</v>
      </c>
      <c r="M186" s="103" t="s">
        <v>303</v>
      </c>
      <c r="N186" s="103" t="s">
        <v>304</v>
      </c>
      <c r="O186" s="103" t="s">
        <v>1000</v>
      </c>
      <c r="P186" s="103" t="s">
        <v>1001</v>
      </c>
      <c r="Q186" s="103" t="s">
        <v>1024</v>
      </c>
      <c r="R186" s="103" t="s">
        <v>1293</v>
      </c>
      <c r="S186" s="105">
        <v>0.82291666666666663</v>
      </c>
      <c r="T186" s="105">
        <v>0.14583333333333334</v>
      </c>
      <c r="U186" s="27">
        <v>3.125E-2</v>
      </c>
      <c r="V186" s="27">
        <v>-0.93137955682630447</v>
      </c>
      <c r="W186" s="27">
        <v>-0.93565683646112596</v>
      </c>
    </row>
    <row r="187" spans="1:23" x14ac:dyDescent="0.25">
      <c r="A187" s="103" t="s">
        <v>303</v>
      </c>
      <c r="B187" s="103" t="s">
        <v>304</v>
      </c>
      <c r="C187" s="103" t="s">
        <v>1000</v>
      </c>
      <c r="D187" s="103" t="s">
        <v>1001</v>
      </c>
      <c r="E187" s="103" t="s">
        <v>1012</v>
      </c>
      <c r="F187" s="103" t="s">
        <v>1294</v>
      </c>
      <c r="G187" s="105">
        <v>0.84444444444444444</v>
      </c>
      <c r="H187" s="105">
        <v>0.13333333333333333</v>
      </c>
      <c r="I187" s="27">
        <v>2.2222222222222223E-2</v>
      </c>
      <c r="J187" s="27">
        <v>-0.93421052631578949</v>
      </c>
      <c r="K187" s="27">
        <v>-0.93784530386740328</v>
      </c>
      <c r="M187" s="103" t="s">
        <v>303</v>
      </c>
      <c r="N187" s="103" t="s">
        <v>304</v>
      </c>
      <c r="O187" s="103" t="s">
        <v>1000</v>
      </c>
      <c r="P187" s="103" t="s">
        <v>1001</v>
      </c>
      <c r="Q187" s="103" t="s">
        <v>1012</v>
      </c>
      <c r="R187" s="103" t="s">
        <v>1294</v>
      </c>
      <c r="S187" s="105">
        <v>0.84444444444444444</v>
      </c>
      <c r="T187" s="105">
        <v>0.13333333333333333</v>
      </c>
      <c r="U187" s="27">
        <v>2.2222222222222223E-2</v>
      </c>
      <c r="V187" s="27">
        <v>-0.93421052631578949</v>
      </c>
      <c r="W187" s="27">
        <v>-0.93784530386740328</v>
      </c>
    </row>
    <row r="188" spans="1:23" x14ac:dyDescent="0.25">
      <c r="A188" s="103" t="s">
        <v>303</v>
      </c>
      <c r="B188" s="103" t="s">
        <v>304</v>
      </c>
      <c r="C188" s="103" t="s">
        <v>839</v>
      </c>
      <c r="D188" s="103" t="s">
        <v>1150</v>
      </c>
      <c r="E188" s="103" t="s">
        <v>854</v>
      </c>
      <c r="F188" s="103" t="s">
        <v>1295</v>
      </c>
      <c r="G188" s="105">
        <v>0.6</v>
      </c>
      <c r="H188" s="105">
        <v>0.4</v>
      </c>
      <c r="I188" s="27">
        <v>0</v>
      </c>
      <c r="J188" s="27">
        <v>-0.93957703927492442</v>
      </c>
      <c r="K188" s="27">
        <v>-0.94623655913978499</v>
      </c>
      <c r="M188" s="103" t="s">
        <v>303</v>
      </c>
      <c r="N188" s="103" t="s">
        <v>304</v>
      </c>
      <c r="O188" s="103" t="s">
        <v>839</v>
      </c>
      <c r="P188" s="103" t="s">
        <v>1150</v>
      </c>
      <c r="Q188" s="103" t="s">
        <v>854</v>
      </c>
      <c r="R188" s="103" t="s">
        <v>1295</v>
      </c>
      <c r="S188" s="105">
        <v>0.6</v>
      </c>
      <c r="T188" s="105">
        <v>0.4</v>
      </c>
      <c r="U188" s="27">
        <v>0</v>
      </c>
      <c r="V188" s="27">
        <v>-0.93957703927492442</v>
      </c>
      <c r="W188" s="27">
        <v>-0.94623655913978499</v>
      </c>
    </row>
    <row r="189" spans="1:23" x14ac:dyDescent="0.25">
      <c r="A189" s="103" t="s">
        <v>303</v>
      </c>
      <c r="B189" s="103" t="s">
        <v>304</v>
      </c>
      <c r="C189" s="103" t="s">
        <v>1029</v>
      </c>
      <c r="D189" s="103" t="s">
        <v>1030</v>
      </c>
      <c r="E189" s="103" t="s">
        <v>1080</v>
      </c>
      <c r="F189" s="103" t="s">
        <v>10</v>
      </c>
      <c r="G189" s="105">
        <v>0.90625</v>
      </c>
      <c r="H189" s="105">
        <v>7.8125E-2</v>
      </c>
      <c r="I189" s="27">
        <v>1.5625E-2</v>
      </c>
      <c r="J189" s="27">
        <v>-0.94187102633969122</v>
      </c>
      <c r="K189" s="27">
        <v>-0.94487510766580529</v>
      </c>
      <c r="M189" s="103" t="s">
        <v>303</v>
      </c>
      <c r="N189" s="103" t="s">
        <v>304</v>
      </c>
      <c r="O189" s="103" t="s">
        <v>1029</v>
      </c>
      <c r="P189" s="103" t="s">
        <v>1030</v>
      </c>
      <c r="Q189" s="103" t="s">
        <v>1080</v>
      </c>
      <c r="R189" s="103" t="s">
        <v>10</v>
      </c>
      <c r="S189" s="105">
        <v>0.90625</v>
      </c>
      <c r="T189" s="105">
        <v>7.8125E-2</v>
      </c>
      <c r="U189" s="27">
        <v>1.5625E-2</v>
      </c>
      <c r="V189" s="27">
        <v>-0.94187102633969122</v>
      </c>
      <c r="W189" s="27">
        <v>-0.94487510766580529</v>
      </c>
    </row>
    <row r="190" spans="1:23" x14ac:dyDescent="0.25">
      <c r="A190" s="103" t="s">
        <v>303</v>
      </c>
      <c r="B190" s="103" t="s">
        <v>304</v>
      </c>
      <c r="C190" s="103" t="s">
        <v>1029</v>
      </c>
      <c r="D190" s="103" t="s">
        <v>1030</v>
      </c>
      <c r="E190" s="103" t="s">
        <v>1113</v>
      </c>
      <c r="F190" s="103" t="s">
        <v>23</v>
      </c>
      <c r="G190" s="105">
        <v>0.89230769230769236</v>
      </c>
      <c r="H190" s="105">
        <v>7.6923076923076927E-2</v>
      </c>
      <c r="I190" s="27">
        <v>3.0769230769230771E-2</v>
      </c>
      <c r="J190" s="27">
        <v>-0.9420677361853832</v>
      </c>
      <c r="K190" s="27">
        <v>-0.94719740048740864</v>
      </c>
      <c r="M190" s="103" t="s">
        <v>303</v>
      </c>
      <c r="N190" s="103" t="s">
        <v>304</v>
      </c>
      <c r="O190" s="103" t="s">
        <v>1029</v>
      </c>
      <c r="P190" s="103" t="s">
        <v>1030</v>
      </c>
      <c r="Q190" s="103" t="s">
        <v>1113</v>
      </c>
      <c r="R190" s="103" t="s">
        <v>23</v>
      </c>
      <c r="S190" s="105">
        <v>0.89230769230769236</v>
      </c>
      <c r="T190" s="105">
        <v>7.6923076923076927E-2</v>
      </c>
      <c r="U190" s="27">
        <v>3.0769230769230771E-2</v>
      </c>
      <c r="V190" s="27">
        <v>-0.9420677361853832</v>
      </c>
      <c r="W190" s="27">
        <v>-0.94719740048740864</v>
      </c>
    </row>
    <row r="191" spans="1:23" x14ac:dyDescent="0.25">
      <c r="A191" s="103" t="s">
        <v>303</v>
      </c>
      <c r="B191" s="103" t="s">
        <v>304</v>
      </c>
      <c r="C191" s="103" t="s">
        <v>634</v>
      </c>
      <c r="D191" s="103" t="s">
        <v>635</v>
      </c>
      <c r="E191" s="103" t="s">
        <v>646</v>
      </c>
      <c r="F191" s="103" t="s">
        <v>1296</v>
      </c>
      <c r="G191" s="105">
        <v>0.78048780487804881</v>
      </c>
      <c r="H191" s="105">
        <v>0.21951219512195122</v>
      </c>
      <c r="I191" s="27">
        <v>0</v>
      </c>
      <c r="J191" s="27">
        <v>-0.94321329639889195</v>
      </c>
      <c r="K191" s="27">
        <v>-0.94562334217506627</v>
      </c>
      <c r="M191" s="103" t="s">
        <v>303</v>
      </c>
      <c r="N191" s="103" t="s">
        <v>304</v>
      </c>
      <c r="O191" s="103" t="s">
        <v>634</v>
      </c>
      <c r="P191" s="103" t="s">
        <v>635</v>
      </c>
      <c r="Q191" s="103" t="s">
        <v>646</v>
      </c>
      <c r="R191" s="103" t="s">
        <v>1296</v>
      </c>
      <c r="S191" s="105">
        <v>0.78048780487804881</v>
      </c>
      <c r="T191" s="105">
        <v>0.21951219512195122</v>
      </c>
      <c r="U191" s="27">
        <v>0</v>
      </c>
      <c r="V191" s="27">
        <v>-0.94321329639889195</v>
      </c>
      <c r="W191" s="27">
        <v>-0.94562334217506627</v>
      </c>
    </row>
    <row r="192" spans="1:23" x14ac:dyDescent="0.25">
      <c r="A192" s="103" t="s">
        <v>303</v>
      </c>
      <c r="B192" s="103" t="s">
        <v>304</v>
      </c>
      <c r="C192" s="103" t="s">
        <v>545</v>
      </c>
      <c r="D192" s="103" t="s">
        <v>546</v>
      </c>
      <c r="E192" s="103" t="s">
        <v>551</v>
      </c>
      <c r="F192" s="103" t="s">
        <v>1297</v>
      </c>
      <c r="G192" s="105">
        <v>0.46052631578947367</v>
      </c>
      <c r="H192" s="105">
        <v>0.53947368421052633</v>
      </c>
      <c r="I192" s="27">
        <v>0</v>
      </c>
      <c r="J192" s="27">
        <v>-0.94567548248749111</v>
      </c>
      <c r="K192" s="27">
        <v>-0.94950166112956813</v>
      </c>
      <c r="M192" s="103" t="s">
        <v>303</v>
      </c>
      <c r="N192" s="103" t="s">
        <v>304</v>
      </c>
      <c r="O192" s="103" t="s">
        <v>545</v>
      </c>
      <c r="P192" s="103" t="s">
        <v>546</v>
      </c>
      <c r="Q192" s="103" t="s">
        <v>551</v>
      </c>
      <c r="R192" s="103" t="s">
        <v>1297</v>
      </c>
      <c r="S192" s="105">
        <v>0.46052631578947367</v>
      </c>
      <c r="T192" s="105">
        <v>0.53947368421052633</v>
      </c>
      <c r="U192" s="27">
        <v>0</v>
      </c>
      <c r="V192" s="27">
        <v>-0.94567548248749111</v>
      </c>
      <c r="W192" s="27">
        <v>-0.94950166112956813</v>
      </c>
    </row>
    <row r="193" spans="1:23" x14ac:dyDescent="0.25">
      <c r="A193" s="103" t="s">
        <v>303</v>
      </c>
      <c r="B193" s="103" t="s">
        <v>304</v>
      </c>
      <c r="C193" s="103" t="s">
        <v>770</v>
      </c>
      <c r="D193" s="103" t="s">
        <v>771</v>
      </c>
      <c r="E193" s="103" t="s">
        <v>788</v>
      </c>
      <c r="F193" s="103" t="s">
        <v>1298</v>
      </c>
      <c r="G193" s="105">
        <v>0.91428571428571426</v>
      </c>
      <c r="H193" s="105">
        <v>8.5714285714285715E-2</v>
      </c>
      <c r="I193" s="27">
        <v>0</v>
      </c>
      <c r="J193" s="27">
        <v>-0.96009122006841507</v>
      </c>
      <c r="K193" s="27">
        <v>-0.96595330739299612</v>
      </c>
      <c r="M193" s="103" t="s">
        <v>303</v>
      </c>
      <c r="N193" s="103" t="s">
        <v>304</v>
      </c>
      <c r="O193" s="103" t="s">
        <v>770</v>
      </c>
      <c r="P193" s="103" t="s">
        <v>771</v>
      </c>
      <c r="Q193" s="103" t="s">
        <v>788</v>
      </c>
      <c r="R193" s="103" t="s">
        <v>1298</v>
      </c>
      <c r="S193" s="105">
        <v>0.91428571428571426</v>
      </c>
      <c r="T193" s="105">
        <v>8.5714285714285715E-2</v>
      </c>
      <c r="U193" s="27">
        <v>0</v>
      </c>
      <c r="V193" s="27">
        <v>-0.96009122006841507</v>
      </c>
      <c r="W193" s="27">
        <v>-0.96595330739299612</v>
      </c>
    </row>
    <row r="194" spans="1:23" x14ac:dyDescent="0.25">
      <c r="A194" s="103" t="s">
        <v>303</v>
      </c>
      <c r="B194" s="103" t="s">
        <v>304</v>
      </c>
      <c r="C194" s="103" t="s">
        <v>839</v>
      </c>
      <c r="D194" s="103" t="s">
        <v>1150</v>
      </c>
      <c r="E194" s="103" t="s">
        <v>848</v>
      </c>
      <c r="F194" s="103" t="s">
        <v>1299</v>
      </c>
      <c r="G194" s="105">
        <v>0.79166666666666663</v>
      </c>
      <c r="H194" s="105">
        <v>0.20833333333333334</v>
      </c>
      <c r="I194" s="27">
        <v>0</v>
      </c>
      <c r="J194" s="27">
        <v>-0.96480938416422291</v>
      </c>
      <c r="K194" s="27">
        <v>-0.96791443850267378</v>
      </c>
      <c r="M194" s="103" t="s">
        <v>303</v>
      </c>
      <c r="N194" s="103" t="s">
        <v>304</v>
      </c>
      <c r="O194" s="103" t="s">
        <v>839</v>
      </c>
      <c r="P194" s="103" t="s">
        <v>1150</v>
      </c>
      <c r="Q194" s="103" t="s">
        <v>848</v>
      </c>
      <c r="R194" s="103" t="s">
        <v>1299</v>
      </c>
      <c r="S194" s="105">
        <v>0.79166666666666663</v>
      </c>
      <c r="T194" s="105">
        <v>0.20833333333333334</v>
      </c>
      <c r="U194" s="27">
        <v>0</v>
      </c>
      <c r="V194" s="27">
        <v>-0.96480938416422291</v>
      </c>
      <c r="W194" s="27">
        <v>-0.96791443850267378</v>
      </c>
    </row>
    <row r="195" spans="1:23" x14ac:dyDescent="0.25">
      <c r="A195" s="103" t="s">
        <v>303</v>
      </c>
      <c r="B195" s="103" t="s">
        <v>304</v>
      </c>
      <c r="C195" s="103" t="s">
        <v>1029</v>
      </c>
      <c r="D195" s="103" t="s">
        <v>1030</v>
      </c>
      <c r="E195" s="103" t="s">
        <v>1074</v>
      </c>
      <c r="F195" s="103" t="s">
        <v>9</v>
      </c>
      <c r="G195" s="105">
        <v>0.76190476190476186</v>
      </c>
      <c r="H195" s="105">
        <v>0.23809523809523808</v>
      </c>
      <c r="I195" s="27">
        <v>0</v>
      </c>
      <c r="J195" s="27">
        <v>-0.96898079763663225</v>
      </c>
      <c r="K195" s="27">
        <v>-0.97184986595174261</v>
      </c>
      <c r="M195" s="103" t="s">
        <v>303</v>
      </c>
      <c r="N195" s="103" t="s">
        <v>304</v>
      </c>
      <c r="O195" s="103" t="s">
        <v>1029</v>
      </c>
      <c r="P195" s="103" t="s">
        <v>1030</v>
      </c>
      <c r="Q195" s="103" t="s">
        <v>1074</v>
      </c>
      <c r="R195" s="103" t="s">
        <v>9</v>
      </c>
      <c r="S195" s="105">
        <v>0.76190476190476186</v>
      </c>
      <c r="T195" s="105">
        <v>0.23809523809523808</v>
      </c>
      <c r="U195" s="27">
        <v>0</v>
      </c>
      <c r="V195" s="27">
        <v>-0.96898079763663225</v>
      </c>
      <c r="W195" s="27">
        <v>-0.97184986595174261</v>
      </c>
    </row>
    <row r="196" spans="1:23" x14ac:dyDescent="0.25">
      <c r="A196" s="103" t="s">
        <v>303</v>
      </c>
      <c r="B196" s="103" t="s">
        <v>304</v>
      </c>
      <c r="C196" s="103" t="s">
        <v>712</v>
      </c>
      <c r="D196" s="103" t="s">
        <v>1147</v>
      </c>
      <c r="E196" s="103" t="s">
        <v>730</v>
      </c>
      <c r="F196" s="103" t="s">
        <v>1300</v>
      </c>
      <c r="G196" s="105">
        <v>0.66666666666666663</v>
      </c>
      <c r="H196" s="105">
        <v>0.33333333333333331</v>
      </c>
      <c r="I196" s="27">
        <v>0</v>
      </c>
      <c r="J196" s="27">
        <v>-0.96915167095115684</v>
      </c>
      <c r="K196" s="27">
        <v>-0.97169811320754718</v>
      </c>
      <c r="M196" s="103" t="s">
        <v>303</v>
      </c>
      <c r="N196" s="103" t="s">
        <v>304</v>
      </c>
      <c r="O196" s="103" t="s">
        <v>712</v>
      </c>
      <c r="P196" s="103" t="s">
        <v>1147</v>
      </c>
      <c r="Q196" s="103" t="s">
        <v>730</v>
      </c>
      <c r="R196" s="103" t="s">
        <v>1300</v>
      </c>
      <c r="S196" s="105">
        <v>0.66666666666666663</v>
      </c>
      <c r="T196" s="105">
        <v>0.33333333333333331</v>
      </c>
      <c r="U196" s="27">
        <v>0</v>
      </c>
      <c r="V196" s="27">
        <v>-0.96915167095115684</v>
      </c>
      <c r="W196" s="27">
        <v>-0.97169811320754718</v>
      </c>
    </row>
    <row r="197" spans="1:23" x14ac:dyDescent="0.25">
      <c r="A197" s="103" t="s">
        <v>303</v>
      </c>
      <c r="B197" s="103" t="s">
        <v>304</v>
      </c>
      <c r="C197" s="103" t="s">
        <v>793</v>
      </c>
      <c r="D197" s="103" t="s">
        <v>1145</v>
      </c>
      <c r="E197" s="103" t="s">
        <v>799</v>
      </c>
      <c r="F197" s="103" t="s">
        <v>1301</v>
      </c>
      <c r="G197" s="105">
        <v>0.52083333333333337</v>
      </c>
      <c r="H197" s="105">
        <v>0.45833333333333331</v>
      </c>
      <c r="I197" s="27">
        <v>2.0833333333333332E-2</v>
      </c>
      <c r="J197" s="27">
        <v>-0.97110174593618304</v>
      </c>
      <c r="K197" s="27">
        <v>-0.97231833910034604</v>
      </c>
      <c r="M197" s="103" t="s">
        <v>303</v>
      </c>
      <c r="N197" s="103" t="s">
        <v>304</v>
      </c>
      <c r="O197" s="103" t="s">
        <v>793</v>
      </c>
      <c r="P197" s="103" t="s">
        <v>1145</v>
      </c>
      <c r="Q197" s="103" t="s">
        <v>799</v>
      </c>
      <c r="R197" s="103" t="s">
        <v>1301</v>
      </c>
      <c r="S197" s="105">
        <v>0.52083333333333337</v>
      </c>
      <c r="T197" s="105">
        <v>0.45833333333333331</v>
      </c>
      <c r="U197" s="27">
        <v>2.0833333333333332E-2</v>
      </c>
      <c r="V197" s="27">
        <v>-0.97110174593618304</v>
      </c>
      <c r="W197" s="27">
        <v>-0.97231833910034604</v>
      </c>
    </row>
    <row r="198" spans="1:23" x14ac:dyDescent="0.25">
      <c r="A198" s="103" t="s">
        <v>303</v>
      </c>
      <c r="B198" s="103" t="s">
        <v>304</v>
      </c>
      <c r="C198" s="103" t="s">
        <v>712</v>
      </c>
      <c r="D198" s="103" t="s">
        <v>1147</v>
      </c>
      <c r="E198" s="103" t="s">
        <v>736</v>
      </c>
      <c r="F198" s="103" t="s">
        <v>1302</v>
      </c>
      <c r="G198" s="105">
        <v>0.7142857142857143</v>
      </c>
      <c r="H198" s="105">
        <v>0.2857142857142857</v>
      </c>
      <c r="I198" s="27">
        <v>0</v>
      </c>
      <c r="J198" s="27">
        <v>-0.97276264591439687</v>
      </c>
      <c r="K198" s="27">
        <v>-0.97508896797153022</v>
      </c>
      <c r="M198" s="103" t="s">
        <v>303</v>
      </c>
      <c r="N198" s="103" t="s">
        <v>304</v>
      </c>
      <c r="O198" s="103" t="s">
        <v>712</v>
      </c>
      <c r="P198" s="103" t="s">
        <v>1147</v>
      </c>
      <c r="Q198" s="103" t="s">
        <v>736</v>
      </c>
      <c r="R198" s="103" t="s">
        <v>1302</v>
      </c>
      <c r="S198" s="105">
        <v>0.7142857142857143</v>
      </c>
      <c r="T198" s="105">
        <v>0.2857142857142857</v>
      </c>
      <c r="U198" s="27">
        <v>0</v>
      </c>
      <c r="V198" s="27">
        <v>-0.97276264591439687</v>
      </c>
      <c r="W198" s="27">
        <v>-0.97508896797153022</v>
      </c>
    </row>
    <row r="199" spans="1:23" x14ac:dyDescent="0.25">
      <c r="A199" s="103" t="s">
        <v>303</v>
      </c>
      <c r="B199" s="103" t="s">
        <v>304</v>
      </c>
      <c r="C199" s="103" t="s">
        <v>617</v>
      </c>
      <c r="D199" s="103" t="s">
        <v>1135</v>
      </c>
      <c r="E199" s="103" t="s">
        <v>629</v>
      </c>
      <c r="F199" s="103" t="s">
        <v>425</v>
      </c>
      <c r="G199" s="105">
        <v>0.97560975609756095</v>
      </c>
      <c r="H199" s="105">
        <v>2.4390243902439025E-2</v>
      </c>
      <c r="I199" s="27">
        <v>0</v>
      </c>
      <c r="J199" s="27">
        <v>-0.97549312612074113</v>
      </c>
      <c r="K199" s="27">
        <v>-0.97678369195922987</v>
      </c>
      <c r="M199" s="103" t="s">
        <v>303</v>
      </c>
      <c r="N199" s="103" t="s">
        <v>304</v>
      </c>
      <c r="O199" s="103" t="s">
        <v>617</v>
      </c>
      <c r="P199" s="103" t="s">
        <v>1135</v>
      </c>
      <c r="Q199" s="103" t="s">
        <v>629</v>
      </c>
      <c r="R199" s="103" t="s">
        <v>425</v>
      </c>
      <c r="S199" s="105">
        <v>0.97560975609756095</v>
      </c>
      <c r="T199" s="105">
        <v>2.4390243902439025E-2</v>
      </c>
      <c r="U199" s="27">
        <v>0</v>
      </c>
      <c r="V199" s="27">
        <v>-0.97549312612074113</v>
      </c>
      <c r="W199" s="27">
        <v>-0.97678369195922987</v>
      </c>
    </row>
    <row r="200" spans="1:23" x14ac:dyDescent="0.25">
      <c r="A200" s="103" t="s">
        <v>303</v>
      </c>
      <c r="B200" s="103" t="s">
        <v>304</v>
      </c>
      <c r="C200" s="103" t="s">
        <v>712</v>
      </c>
      <c r="D200" s="103" t="s">
        <v>1147</v>
      </c>
      <c r="E200" s="103" t="s">
        <v>733</v>
      </c>
      <c r="F200" s="103" t="s">
        <v>1303</v>
      </c>
      <c r="G200" s="105">
        <v>0.2857142857142857</v>
      </c>
      <c r="H200" s="105">
        <v>0.7142857142857143</v>
      </c>
      <c r="I200" s="27">
        <v>0</v>
      </c>
      <c r="J200" s="27">
        <v>-0.97741935483870968</v>
      </c>
      <c r="K200" s="27">
        <v>-0.9779874213836478</v>
      </c>
      <c r="M200" s="103" t="s">
        <v>303</v>
      </c>
      <c r="N200" s="103" t="s">
        <v>304</v>
      </c>
      <c r="O200" s="103" t="s">
        <v>712</v>
      </c>
      <c r="P200" s="103" t="s">
        <v>1147</v>
      </c>
      <c r="Q200" s="103" t="s">
        <v>733</v>
      </c>
      <c r="R200" s="103" t="s">
        <v>1303</v>
      </c>
      <c r="S200" s="105">
        <v>0.2857142857142857</v>
      </c>
      <c r="T200" s="105">
        <v>0.7142857142857143</v>
      </c>
      <c r="U200" s="27">
        <v>0</v>
      </c>
      <c r="V200" s="27">
        <v>-0.97741935483870968</v>
      </c>
      <c r="W200" s="27">
        <v>-0.9779874213836478</v>
      </c>
    </row>
    <row r="201" spans="1:23" x14ac:dyDescent="0.25">
      <c r="A201" s="103" t="s">
        <v>303</v>
      </c>
      <c r="B201" s="103" t="s">
        <v>304</v>
      </c>
      <c r="C201" s="103" t="s">
        <v>634</v>
      </c>
      <c r="D201" s="103" t="s">
        <v>635</v>
      </c>
      <c r="E201" s="103" t="s">
        <v>643</v>
      </c>
      <c r="F201" s="103" t="s">
        <v>1304</v>
      </c>
      <c r="G201" s="105">
        <v>0.83333333333333337</v>
      </c>
      <c r="H201" s="105">
        <v>0.16666666666666666</v>
      </c>
      <c r="I201" s="27">
        <v>0</v>
      </c>
      <c r="J201" s="27">
        <v>-0.98122065727699526</v>
      </c>
      <c r="K201" s="27">
        <v>-0.98402130492676432</v>
      </c>
      <c r="M201" s="103" t="s">
        <v>303</v>
      </c>
      <c r="N201" s="103" t="s">
        <v>304</v>
      </c>
      <c r="O201" s="103" t="s">
        <v>634</v>
      </c>
      <c r="P201" s="103" t="s">
        <v>635</v>
      </c>
      <c r="Q201" s="103" t="s">
        <v>643</v>
      </c>
      <c r="R201" s="103" t="s">
        <v>1304</v>
      </c>
      <c r="S201" s="105">
        <v>0.83333333333333337</v>
      </c>
      <c r="T201" s="105">
        <v>0.16666666666666666</v>
      </c>
      <c r="U201" s="27">
        <v>0</v>
      </c>
      <c r="V201" s="27">
        <v>-0.98122065727699526</v>
      </c>
      <c r="W201" s="27">
        <v>-0.98402130492676432</v>
      </c>
    </row>
    <row r="202" spans="1:23" x14ac:dyDescent="0.25">
      <c r="A202" s="103" t="s">
        <v>303</v>
      </c>
      <c r="B202" s="103" t="s">
        <v>304</v>
      </c>
      <c r="C202" s="103" t="s">
        <v>839</v>
      </c>
      <c r="D202" s="103" t="s">
        <v>1150</v>
      </c>
      <c r="E202" s="103" t="s">
        <v>845</v>
      </c>
      <c r="F202" s="103" t="s">
        <v>1305</v>
      </c>
      <c r="G202" s="105">
        <v>0.66666666666666663</v>
      </c>
      <c r="H202" s="105">
        <v>0.33333333333333331</v>
      </c>
      <c r="I202" s="27">
        <v>0</v>
      </c>
      <c r="J202" s="27">
        <v>-0.98185483870967738</v>
      </c>
      <c r="K202" s="27">
        <v>-0.98429319371727753</v>
      </c>
      <c r="M202" s="103" t="s">
        <v>303</v>
      </c>
      <c r="N202" s="103" t="s">
        <v>304</v>
      </c>
      <c r="O202" s="103" t="s">
        <v>839</v>
      </c>
      <c r="P202" s="103" t="s">
        <v>1150</v>
      </c>
      <c r="Q202" s="103" t="s">
        <v>845</v>
      </c>
      <c r="R202" s="103" t="s">
        <v>1305</v>
      </c>
      <c r="S202" s="105">
        <v>0.66666666666666663</v>
      </c>
      <c r="T202" s="105">
        <v>0.33333333333333331</v>
      </c>
      <c r="U202" s="27">
        <v>0</v>
      </c>
      <c r="V202" s="27">
        <v>-0.98185483870967738</v>
      </c>
      <c r="W202" s="27">
        <v>-0.98429319371727753</v>
      </c>
    </row>
    <row r="203" spans="1:23" x14ac:dyDescent="0.25">
      <c r="A203" s="103" t="s">
        <v>303</v>
      </c>
      <c r="B203" s="103" t="s">
        <v>304</v>
      </c>
      <c r="C203" s="103" t="s">
        <v>519</v>
      </c>
      <c r="D203" s="103" t="s">
        <v>520</v>
      </c>
      <c r="E203" s="103" t="s">
        <v>522</v>
      </c>
      <c r="F203" s="103" t="s">
        <v>400</v>
      </c>
      <c r="G203" s="105">
        <v>0.2857142857142857</v>
      </c>
      <c r="H203" s="105">
        <v>0.7142857142857143</v>
      </c>
      <c r="I203" s="27">
        <v>0</v>
      </c>
      <c r="J203" s="27">
        <v>-0.98275862068965514</v>
      </c>
      <c r="K203" s="27">
        <v>-0.98491379310344829</v>
      </c>
      <c r="M203" s="103" t="s">
        <v>303</v>
      </c>
      <c r="N203" s="103" t="s">
        <v>304</v>
      </c>
      <c r="O203" s="103" t="s">
        <v>519</v>
      </c>
      <c r="P203" s="103" t="s">
        <v>520</v>
      </c>
      <c r="Q203" s="103" t="s">
        <v>522</v>
      </c>
      <c r="R203" s="103" t="s">
        <v>400</v>
      </c>
      <c r="S203" s="105">
        <v>0.2857142857142857</v>
      </c>
      <c r="T203" s="105">
        <v>0.7142857142857143</v>
      </c>
      <c r="U203" s="27">
        <v>0</v>
      </c>
      <c r="V203" s="27">
        <v>-0.98275862068965514</v>
      </c>
      <c r="W203" s="27">
        <v>-0.98491379310344829</v>
      </c>
    </row>
    <row r="204" spans="1:23" x14ac:dyDescent="0.25">
      <c r="A204" s="103" t="s">
        <v>303</v>
      </c>
      <c r="B204" s="103" t="s">
        <v>304</v>
      </c>
      <c r="C204" s="103" t="s">
        <v>591</v>
      </c>
      <c r="D204" s="103" t="s">
        <v>1157</v>
      </c>
      <c r="E204" s="103" t="s">
        <v>606</v>
      </c>
      <c r="F204" s="103" t="s">
        <v>1306</v>
      </c>
      <c r="G204" s="105">
        <v>0.7142857142857143</v>
      </c>
      <c r="H204" s="105">
        <v>0.2857142857142857</v>
      </c>
      <c r="I204" s="27">
        <v>0</v>
      </c>
      <c r="J204" s="27">
        <v>-0.98510638297872344</v>
      </c>
      <c r="K204" s="27">
        <v>-0.98605577689243029</v>
      </c>
      <c r="M204" s="103" t="s">
        <v>303</v>
      </c>
      <c r="N204" s="103" t="s">
        <v>304</v>
      </c>
      <c r="O204" s="103" t="s">
        <v>591</v>
      </c>
      <c r="P204" s="103" t="s">
        <v>1157</v>
      </c>
      <c r="Q204" s="103" t="s">
        <v>606</v>
      </c>
      <c r="R204" s="103" t="s">
        <v>1306</v>
      </c>
      <c r="S204" s="105">
        <v>0.7142857142857143</v>
      </c>
      <c r="T204" s="105">
        <v>0.2857142857142857</v>
      </c>
      <c r="U204" s="27">
        <v>0</v>
      </c>
      <c r="V204" s="27">
        <v>-0.98510638297872344</v>
      </c>
      <c r="W204" s="27">
        <v>-0.98605577689243029</v>
      </c>
    </row>
    <row r="205" spans="1:23" x14ac:dyDescent="0.25">
      <c r="A205" s="103" t="s">
        <v>303</v>
      </c>
      <c r="B205" s="103" t="s">
        <v>304</v>
      </c>
      <c r="C205" s="103" t="s">
        <v>839</v>
      </c>
      <c r="D205" s="103" t="s">
        <v>1150</v>
      </c>
      <c r="E205" s="103" t="s">
        <v>857</v>
      </c>
      <c r="F205" s="103" t="s">
        <v>1307</v>
      </c>
      <c r="G205" s="105">
        <v>0.9</v>
      </c>
      <c r="H205" s="105">
        <v>0.1</v>
      </c>
      <c r="I205" s="27">
        <v>0</v>
      </c>
      <c r="J205" s="27">
        <v>-0.98867497168742924</v>
      </c>
      <c r="K205" s="27">
        <v>-0.98980632008154945</v>
      </c>
      <c r="M205" s="103" t="s">
        <v>303</v>
      </c>
      <c r="N205" s="103" t="s">
        <v>304</v>
      </c>
      <c r="O205" s="103" t="s">
        <v>839</v>
      </c>
      <c r="P205" s="103" t="s">
        <v>1150</v>
      </c>
      <c r="Q205" s="103" t="s">
        <v>857</v>
      </c>
      <c r="R205" s="103" t="s">
        <v>1307</v>
      </c>
      <c r="S205" s="105">
        <v>0.9</v>
      </c>
      <c r="T205" s="105">
        <v>0.1</v>
      </c>
      <c r="U205" s="27">
        <v>0</v>
      </c>
      <c r="V205" s="27">
        <v>-0.98867497168742924</v>
      </c>
      <c r="W205" s="27">
        <v>-0.98980632008154945</v>
      </c>
    </row>
    <row r="206" spans="1:23" x14ac:dyDescent="0.25">
      <c r="A206" s="103" t="s">
        <v>303</v>
      </c>
      <c r="B206" s="103" t="s">
        <v>304</v>
      </c>
      <c r="C206" s="103" t="s">
        <v>565</v>
      </c>
      <c r="D206" s="103" t="s">
        <v>1162</v>
      </c>
      <c r="E206" s="103" t="s">
        <v>574</v>
      </c>
      <c r="F206" s="103" t="s">
        <v>1308</v>
      </c>
      <c r="G206" s="105">
        <v>0.8</v>
      </c>
      <c r="H206" s="105">
        <v>0.2</v>
      </c>
      <c r="I206" s="27">
        <v>0</v>
      </c>
      <c r="J206" s="27">
        <v>-0.98931623931623935</v>
      </c>
      <c r="K206" s="27">
        <v>-0.9908088235294118</v>
      </c>
      <c r="M206" s="103" t="s">
        <v>303</v>
      </c>
      <c r="N206" s="103" t="s">
        <v>304</v>
      </c>
      <c r="O206" s="103" t="s">
        <v>565</v>
      </c>
      <c r="P206" s="103" t="s">
        <v>1162</v>
      </c>
      <c r="Q206" s="103" t="s">
        <v>574</v>
      </c>
      <c r="R206" s="103" t="s">
        <v>1308</v>
      </c>
      <c r="S206" s="105">
        <v>0.8</v>
      </c>
      <c r="T206" s="105">
        <v>0.2</v>
      </c>
      <c r="U206" s="27">
        <v>0</v>
      </c>
      <c r="V206" s="27">
        <v>-0.98931623931623935</v>
      </c>
      <c r="W206" s="27">
        <v>-0.9908088235294118</v>
      </c>
    </row>
    <row r="207" spans="1:23" x14ac:dyDescent="0.25">
      <c r="A207" s="103" t="s">
        <v>303</v>
      </c>
      <c r="B207" s="103" t="s">
        <v>304</v>
      </c>
      <c r="C207" s="103" t="s">
        <v>839</v>
      </c>
      <c r="D207" s="103" t="s">
        <v>1150</v>
      </c>
      <c r="E207" s="103" t="s">
        <v>860</v>
      </c>
      <c r="F207" s="103" t="s">
        <v>1309</v>
      </c>
      <c r="G207" s="105">
        <v>0.4</v>
      </c>
      <c r="H207" s="105">
        <v>0.6</v>
      </c>
      <c r="I207" s="27">
        <v>0</v>
      </c>
      <c r="J207" s="27">
        <v>-0.99029126213592233</v>
      </c>
      <c r="K207" s="27">
        <v>-0.99131944444444442</v>
      </c>
      <c r="M207" s="103" t="s">
        <v>303</v>
      </c>
      <c r="N207" s="103" t="s">
        <v>304</v>
      </c>
      <c r="O207" s="103" t="s">
        <v>839</v>
      </c>
      <c r="P207" s="103" t="s">
        <v>1150</v>
      </c>
      <c r="Q207" s="103" t="s">
        <v>860</v>
      </c>
      <c r="R207" s="103" t="s">
        <v>1309</v>
      </c>
      <c r="S207" s="105">
        <v>0.4</v>
      </c>
      <c r="T207" s="105">
        <v>0.6</v>
      </c>
      <c r="U207" s="27">
        <v>0</v>
      </c>
      <c r="V207" s="27">
        <v>-0.99029126213592233</v>
      </c>
      <c r="W207" s="27">
        <v>-0.99131944444444442</v>
      </c>
    </row>
    <row r="208" spans="1:23" x14ac:dyDescent="0.25">
      <c r="A208" s="103" t="s">
        <v>303</v>
      </c>
      <c r="B208" s="103" t="s">
        <v>304</v>
      </c>
      <c r="C208" s="103" t="s">
        <v>565</v>
      </c>
      <c r="D208" s="103" t="s">
        <v>1162</v>
      </c>
      <c r="E208" s="103" t="s">
        <v>571</v>
      </c>
      <c r="F208" s="103" t="s">
        <v>1310</v>
      </c>
      <c r="G208" s="105">
        <v>0.66666666666666663</v>
      </c>
      <c r="H208" s="105">
        <v>0.33333333333333331</v>
      </c>
      <c r="I208" s="27">
        <v>0</v>
      </c>
      <c r="J208" s="27">
        <v>-0.99082568807339455</v>
      </c>
      <c r="K208" s="27">
        <v>-0.99199999999999999</v>
      </c>
      <c r="M208" s="103" t="s">
        <v>303</v>
      </c>
      <c r="N208" s="103" t="s">
        <v>304</v>
      </c>
      <c r="O208" s="103" t="s">
        <v>565</v>
      </c>
      <c r="P208" s="103" t="s">
        <v>1162</v>
      </c>
      <c r="Q208" s="103" t="s">
        <v>571</v>
      </c>
      <c r="R208" s="103" t="s">
        <v>1310</v>
      </c>
      <c r="S208" s="105">
        <v>0.66666666666666663</v>
      </c>
      <c r="T208" s="105">
        <v>0.33333333333333331</v>
      </c>
      <c r="U208" s="27">
        <v>0</v>
      </c>
      <c r="V208" s="27">
        <v>-0.99082568807339455</v>
      </c>
      <c r="W208" s="27">
        <v>-0.99199999999999999</v>
      </c>
    </row>
    <row r="209" spans="1:23" x14ac:dyDescent="0.25">
      <c r="A209" s="103" t="s">
        <v>303</v>
      </c>
      <c r="B209" s="103" t="s">
        <v>304</v>
      </c>
      <c r="C209" s="103" t="s">
        <v>617</v>
      </c>
      <c r="D209" s="103" t="s">
        <v>1135</v>
      </c>
      <c r="E209" s="103" t="s">
        <v>623</v>
      </c>
      <c r="F209" s="103" t="s">
        <v>1311</v>
      </c>
      <c r="G209" s="105">
        <v>0.5714285714285714</v>
      </c>
      <c r="H209" s="105">
        <v>0.42857142857142855</v>
      </c>
      <c r="I209" s="27">
        <v>0</v>
      </c>
      <c r="J209" s="27">
        <v>-0.99217877094972062</v>
      </c>
      <c r="K209" s="27">
        <v>-0.99276111685625645</v>
      </c>
      <c r="M209" s="103" t="s">
        <v>303</v>
      </c>
      <c r="N209" s="103" t="s">
        <v>304</v>
      </c>
      <c r="O209" s="103" t="s">
        <v>617</v>
      </c>
      <c r="P209" s="103" t="s">
        <v>1135</v>
      </c>
      <c r="Q209" s="103" t="s">
        <v>623</v>
      </c>
      <c r="R209" s="103" t="s">
        <v>1311</v>
      </c>
      <c r="S209" s="105">
        <v>0.5714285714285714</v>
      </c>
      <c r="T209" s="105">
        <v>0.42857142857142855</v>
      </c>
      <c r="U209" s="27">
        <v>0</v>
      </c>
      <c r="V209" s="27">
        <v>-0.99217877094972062</v>
      </c>
      <c r="W209" s="27">
        <v>-0.99276111685625645</v>
      </c>
    </row>
    <row r="210" spans="1:23" x14ac:dyDescent="0.25">
      <c r="A210" s="103" t="s">
        <v>303</v>
      </c>
      <c r="B210" s="103" t="s">
        <v>304</v>
      </c>
      <c r="C210" s="103" t="s">
        <v>617</v>
      </c>
      <c r="D210" s="103" t="s">
        <v>1135</v>
      </c>
      <c r="E210" s="103" t="s">
        <v>620</v>
      </c>
      <c r="F210" s="103" t="s">
        <v>1312</v>
      </c>
      <c r="G210" s="105">
        <v>0</v>
      </c>
      <c r="H210" s="105">
        <v>1</v>
      </c>
      <c r="I210" s="27">
        <v>0</v>
      </c>
      <c r="J210" s="27">
        <v>-0.99665551839464883</v>
      </c>
      <c r="K210" s="27">
        <v>-0.99679487179487181</v>
      </c>
      <c r="M210" s="103" t="s">
        <v>303</v>
      </c>
      <c r="N210" s="103" t="s">
        <v>304</v>
      </c>
      <c r="O210" s="103" t="s">
        <v>617</v>
      </c>
      <c r="P210" s="103" t="s">
        <v>1135</v>
      </c>
      <c r="Q210" s="103" t="s">
        <v>620</v>
      </c>
      <c r="R210" s="103" t="s">
        <v>1312</v>
      </c>
      <c r="S210" s="105">
        <v>0</v>
      </c>
      <c r="T210" s="105">
        <v>1</v>
      </c>
      <c r="U210" s="27">
        <v>0</v>
      </c>
      <c r="V210" s="27">
        <v>-0.99665551839464883</v>
      </c>
      <c r="W210" s="27">
        <v>-0.99679487179487181</v>
      </c>
    </row>
    <row r="211" spans="1:23" x14ac:dyDescent="0.25">
      <c r="A211" s="103" t="s">
        <v>303</v>
      </c>
      <c r="B211" s="103" t="s">
        <v>304</v>
      </c>
      <c r="C211" s="103" t="s">
        <v>591</v>
      </c>
      <c r="D211" s="103" t="s">
        <v>1157</v>
      </c>
      <c r="E211" s="103" t="s">
        <v>603</v>
      </c>
      <c r="F211" s="103" t="s">
        <v>1313</v>
      </c>
      <c r="G211" s="105">
        <v>1</v>
      </c>
      <c r="H211" s="105">
        <v>0</v>
      </c>
      <c r="I211" s="27">
        <v>0</v>
      </c>
      <c r="J211" s="27">
        <v>-0.99784946236559136</v>
      </c>
      <c r="K211" s="27">
        <v>-0.99813432835820892</v>
      </c>
      <c r="M211" s="103" t="s">
        <v>303</v>
      </c>
      <c r="N211" s="103" t="s">
        <v>304</v>
      </c>
      <c r="O211" s="103" t="s">
        <v>591</v>
      </c>
      <c r="P211" s="103" t="s">
        <v>1157</v>
      </c>
      <c r="Q211" s="103" t="s">
        <v>603</v>
      </c>
      <c r="R211" s="103" t="s">
        <v>1313</v>
      </c>
      <c r="S211" s="105">
        <v>1</v>
      </c>
      <c r="T211" s="105">
        <v>0</v>
      </c>
      <c r="U211" s="27">
        <v>0</v>
      </c>
      <c r="V211" s="27">
        <v>-0.99784946236559136</v>
      </c>
      <c r="W211" s="27">
        <v>-0.99813432835820892</v>
      </c>
    </row>
    <row r="212" spans="1:23" x14ac:dyDescent="0.25">
      <c r="A212" s="103" t="s">
        <v>303</v>
      </c>
      <c r="B212" s="103" t="s">
        <v>304</v>
      </c>
      <c r="C212" s="103" t="s">
        <v>591</v>
      </c>
      <c r="D212" s="103" t="s">
        <v>1157</v>
      </c>
      <c r="E212" s="103" t="s">
        <v>600</v>
      </c>
      <c r="F212" s="103" t="s">
        <v>1314</v>
      </c>
      <c r="G212" s="105" t="e">
        <v>#DIV/0!</v>
      </c>
      <c r="H212" s="105" t="e">
        <v>#DIV/0!</v>
      </c>
      <c r="I212" s="27" t="e">
        <v>#DIV/0!</v>
      </c>
      <c r="J212" s="27">
        <v>-1</v>
      </c>
      <c r="K212" s="27">
        <v>-1</v>
      </c>
      <c r="M212" s="103" t="s">
        <v>303</v>
      </c>
      <c r="N212" s="103" t="s">
        <v>304</v>
      </c>
      <c r="O212" s="103" t="s">
        <v>591</v>
      </c>
      <c r="P212" s="103" t="s">
        <v>1157</v>
      </c>
      <c r="Q212" s="103" t="s">
        <v>600</v>
      </c>
      <c r="R212" s="103" t="s">
        <v>1314</v>
      </c>
      <c r="S212" s="105" t="e">
        <v>#DIV/0!</v>
      </c>
      <c r="T212" s="105" t="e">
        <v>#DIV/0!</v>
      </c>
      <c r="U212" s="27" t="e">
        <v>#DIV/0!</v>
      </c>
      <c r="V212" s="27">
        <v>-1</v>
      </c>
      <c r="W212" s="27">
        <v>-1</v>
      </c>
    </row>
  </sheetData>
  <conditionalFormatting sqref="I75 I79 I77 I81:I82 I84:I212">
    <cfRule type="cellIs" dxfId="52" priority="16" stopIfTrue="1" operator="greaterThan">
      <formula>0.05</formula>
    </cfRule>
  </conditionalFormatting>
  <conditionalFormatting sqref="I75 I79 I77 I81:I82 I84:I212">
    <cfRule type="cellIs" dxfId="51" priority="15" stopIfTrue="1" operator="lessThan">
      <formula>0</formula>
    </cfRule>
  </conditionalFormatting>
  <conditionalFormatting sqref="J75 J79 J77 J81:J82 J84:J212">
    <cfRule type="cellIs" dxfId="50" priority="14" stopIfTrue="1" operator="lessThan">
      <formula>-0.1</formula>
    </cfRule>
  </conditionalFormatting>
  <conditionalFormatting sqref="K75 K79 K77 K81:K82 K84:K212">
    <cfRule type="cellIs" dxfId="49" priority="13" stopIfTrue="1" operator="greaterThan">
      <formula>0.2</formula>
    </cfRule>
  </conditionalFormatting>
  <conditionalFormatting sqref="I2:I74 I83 I76 I80 I78">
    <cfRule type="cellIs" dxfId="48" priority="12" stopIfTrue="1" operator="greaterThan">
      <formula>0.05</formula>
    </cfRule>
  </conditionalFormatting>
  <conditionalFormatting sqref="I2:I74 I83 I76 I80 I78">
    <cfRule type="cellIs" dxfId="47" priority="11" stopIfTrue="1" operator="lessThan">
      <formula>0</formula>
    </cfRule>
  </conditionalFormatting>
  <conditionalFormatting sqref="J2:J74 J83 J76 J80 J78">
    <cfRule type="cellIs" dxfId="46" priority="10" stopIfTrue="1" operator="lessThan">
      <formula>-0.1</formula>
    </cfRule>
  </conditionalFormatting>
  <conditionalFormatting sqref="K2:K74 K83 K76 K80 K78">
    <cfRule type="cellIs" dxfId="45" priority="9" stopIfTrue="1" operator="greaterThan">
      <formula>0.2</formula>
    </cfRule>
  </conditionalFormatting>
  <conditionalFormatting sqref="U75 U79 U77 U81:U82 U84:U212">
    <cfRule type="cellIs" dxfId="44" priority="8" stopIfTrue="1" operator="greaterThan">
      <formula>0.05</formula>
    </cfRule>
  </conditionalFormatting>
  <conditionalFormatting sqref="U75 U79 U77 U81:U82 U84:U212">
    <cfRule type="cellIs" dxfId="43" priority="7" stopIfTrue="1" operator="lessThan">
      <formula>0</formula>
    </cfRule>
  </conditionalFormatting>
  <conditionalFormatting sqref="V75 V79 V77 V81:V82 V84:V212">
    <cfRule type="cellIs" dxfId="42" priority="6" stopIfTrue="1" operator="lessThan">
      <formula>-0.1</formula>
    </cfRule>
  </conditionalFormatting>
  <conditionalFormatting sqref="W75 W79 W77 W81:W82 W84:W212">
    <cfRule type="cellIs" dxfId="41" priority="5" stopIfTrue="1" operator="greaterThan">
      <formula>0.2</formula>
    </cfRule>
  </conditionalFormatting>
  <conditionalFormatting sqref="U2:U74 U83 U76 U80 U78">
    <cfRule type="cellIs" dxfId="40" priority="4" stopIfTrue="1" operator="greaterThan">
      <formula>0.05</formula>
    </cfRule>
  </conditionalFormatting>
  <conditionalFormatting sqref="U2:U74 U83 U76 U80 U78">
    <cfRule type="cellIs" dxfId="39" priority="3" stopIfTrue="1" operator="lessThan">
      <formula>0</formula>
    </cfRule>
  </conditionalFormatting>
  <conditionalFormatting sqref="V2:V74 V83 V76 V80 V78">
    <cfRule type="cellIs" dxfId="38" priority="2" stopIfTrue="1" operator="lessThan">
      <formula>-0.1</formula>
    </cfRule>
  </conditionalFormatting>
  <conditionalFormatting sqref="W2:W74 W83 W76 W80 W78">
    <cfRule type="cellIs" dxfId="37" priority="1" stopIfTrue="1" operator="greaterThan">
      <formula>0.2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275"/>
  <sheetViews>
    <sheetView showGridLines="0" zoomScale="85" zoomScaleNormal="85" zoomScaleSheetLayoutView="80" workbookViewId="0">
      <pane xSplit="2" ySplit="8" topLeftCell="C9" activePane="bottomRight" state="frozen"/>
      <selection pane="topRight"/>
      <selection pane="bottomLeft"/>
      <selection pane="bottomRight"/>
    </sheetView>
  </sheetViews>
  <sheetFormatPr defaultRowHeight="12.75" x14ac:dyDescent="0.2"/>
  <cols>
    <col min="1" max="1" width="5.28515625" style="75" bestFit="1" customWidth="1"/>
    <col min="2" max="2" width="54.85546875" style="75" customWidth="1"/>
    <col min="3" max="3" width="5.28515625" style="75" bestFit="1" customWidth="1"/>
    <col min="4" max="4" width="61.7109375" style="75" customWidth="1"/>
    <col min="5" max="8" width="11.7109375" style="75" customWidth="1"/>
    <col min="9" max="9" width="9.140625" style="75" customWidth="1"/>
    <col min="10" max="10" width="9.140625" style="75"/>
    <col min="11" max="11" width="9.140625" style="154"/>
    <col min="12" max="12" width="13.42578125" style="75" bestFit="1" customWidth="1"/>
    <col min="13" max="14" width="9.140625" style="75"/>
    <col min="15" max="15" width="9.140625" style="154"/>
    <col min="16" max="16" width="13.42578125" style="75" bestFit="1" customWidth="1"/>
    <col min="17" max="18" width="9.140625" style="75"/>
    <col min="19" max="19" width="9.140625" style="154"/>
    <col min="20" max="20" width="13.42578125" style="75" bestFit="1" customWidth="1"/>
    <col min="21" max="21" width="9.28515625" style="75" bestFit="1" customWidth="1"/>
    <col min="22" max="22" width="9.28515625" style="75" customWidth="1"/>
    <col min="23" max="23" width="9.140625" style="154"/>
    <col min="24" max="24" width="13.42578125" style="75" bestFit="1" customWidth="1"/>
    <col min="25" max="25" width="9.140625" style="75"/>
    <col min="26" max="26" width="9.140625" style="154"/>
    <col min="27" max="27" width="9.140625" style="75"/>
    <col min="28" max="28" width="9.28515625" style="154" bestFit="1" customWidth="1"/>
    <col min="29" max="29" width="9.140625" style="75"/>
    <col min="30" max="30" width="9.140625" style="154"/>
    <col min="31" max="31" width="9.140625" style="75"/>
    <col min="32" max="32" width="9.140625" style="154"/>
    <col min="33" max="33" width="12.42578125" style="78" customWidth="1"/>
    <col min="34" max="37" width="10.7109375" style="131" customWidth="1"/>
    <col min="38" max="16384" width="9.140625" style="75"/>
  </cols>
  <sheetData>
    <row r="1" spans="1:39" ht="18" x14ac:dyDescent="0.25">
      <c r="A1" s="152" t="s">
        <v>1472</v>
      </c>
    </row>
    <row r="3" spans="1:39" x14ac:dyDescent="0.2">
      <c r="A3" s="77" t="s">
        <v>1374</v>
      </c>
    </row>
    <row r="4" spans="1:39" x14ac:dyDescent="0.2">
      <c r="A4" s="78" t="s">
        <v>1443</v>
      </c>
    </row>
    <row r="6" spans="1:39" x14ac:dyDescent="0.2">
      <c r="E6" s="290" t="s">
        <v>62</v>
      </c>
      <c r="F6" s="291"/>
      <c r="G6" s="291"/>
      <c r="H6" s="292"/>
      <c r="I6" s="290" t="s">
        <v>63</v>
      </c>
      <c r="J6" s="291"/>
      <c r="K6" s="291"/>
      <c r="L6" s="291"/>
      <c r="M6" s="291"/>
      <c r="N6" s="291"/>
      <c r="O6" s="291"/>
      <c r="P6" s="291"/>
      <c r="Q6" s="291"/>
      <c r="R6" s="291"/>
      <c r="S6" s="291"/>
      <c r="T6" s="291"/>
      <c r="U6" s="291"/>
      <c r="V6" s="291"/>
      <c r="W6" s="291"/>
      <c r="X6" s="292"/>
      <c r="Y6" s="290" t="s">
        <v>64</v>
      </c>
      <c r="Z6" s="291"/>
      <c r="AA6" s="291"/>
      <c r="AB6" s="291"/>
      <c r="AC6" s="291"/>
      <c r="AD6" s="291"/>
      <c r="AE6" s="291"/>
      <c r="AF6" s="292"/>
      <c r="AG6" s="268"/>
    </row>
    <row r="7" spans="1:39" x14ac:dyDescent="0.2">
      <c r="E7" s="195" t="s">
        <v>1395</v>
      </c>
      <c r="F7" s="193" t="s">
        <v>1462</v>
      </c>
      <c r="G7" s="193" t="s">
        <v>1463</v>
      </c>
      <c r="H7" s="194" t="s">
        <v>1464</v>
      </c>
      <c r="I7" s="293" t="s">
        <v>1395</v>
      </c>
      <c r="J7" s="288"/>
      <c r="K7" s="288"/>
      <c r="L7" s="288"/>
      <c r="M7" s="288" t="s">
        <v>1462</v>
      </c>
      <c r="N7" s="288"/>
      <c r="O7" s="288"/>
      <c r="P7" s="288"/>
      <c r="Q7" s="288" t="s">
        <v>1463</v>
      </c>
      <c r="R7" s="288"/>
      <c r="S7" s="288"/>
      <c r="T7" s="288"/>
      <c r="U7" s="288" t="s">
        <v>1464</v>
      </c>
      <c r="V7" s="288"/>
      <c r="W7" s="288"/>
      <c r="X7" s="289"/>
      <c r="Y7" s="293" t="s">
        <v>1395</v>
      </c>
      <c r="Z7" s="288"/>
      <c r="AA7" s="288" t="s">
        <v>1462</v>
      </c>
      <c r="AB7" s="288"/>
      <c r="AC7" s="288" t="s">
        <v>1463</v>
      </c>
      <c r="AD7" s="288"/>
      <c r="AE7" s="288" t="s">
        <v>1464</v>
      </c>
      <c r="AF7" s="289"/>
      <c r="AG7" s="269"/>
    </row>
    <row r="8" spans="1:39" ht="39" thickBot="1" x14ac:dyDescent="0.25">
      <c r="A8" s="79" t="s">
        <v>69</v>
      </c>
      <c r="B8" s="79" t="s">
        <v>70</v>
      </c>
      <c r="C8" s="106" t="s">
        <v>69</v>
      </c>
      <c r="D8" s="106" t="s">
        <v>440</v>
      </c>
      <c r="E8" s="80" t="s">
        <v>33</v>
      </c>
      <c r="F8" s="81" t="s">
        <v>33</v>
      </c>
      <c r="G8" s="81" t="s">
        <v>33</v>
      </c>
      <c r="H8" s="82" t="s">
        <v>33</v>
      </c>
      <c r="I8" s="83" t="s">
        <v>71</v>
      </c>
      <c r="J8" s="84" t="s">
        <v>72</v>
      </c>
      <c r="K8" s="159" t="s">
        <v>36</v>
      </c>
      <c r="L8" s="85" t="s">
        <v>57</v>
      </c>
      <c r="M8" s="84" t="s">
        <v>71</v>
      </c>
      <c r="N8" s="84" t="s">
        <v>72</v>
      </c>
      <c r="O8" s="159" t="s">
        <v>36</v>
      </c>
      <c r="P8" s="85" t="s">
        <v>57</v>
      </c>
      <c r="Q8" s="84" t="s">
        <v>71</v>
      </c>
      <c r="R8" s="84" t="s">
        <v>72</v>
      </c>
      <c r="S8" s="159" t="s">
        <v>36</v>
      </c>
      <c r="T8" s="85" t="s">
        <v>57</v>
      </c>
      <c r="U8" s="84" t="s">
        <v>71</v>
      </c>
      <c r="V8" s="84" t="s">
        <v>72</v>
      </c>
      <c r="W8" s="159" t="s">
        <v>36</v>
      </c>
      <c r="X8" s="86" t="s">
        <v>57</v>
      </c>
      <c r="Y8" s="87" t="s">
        <v>33</v>
      </c>
      <c r="Z8" s="160" t="s">
        <v>36</v>
      </c>
      <c r="AA8" s="88" t="s">
        <v>33</v>
      </c>
      <c r="AB8" s="160" t="s">
        <v>36</v>
      </c>
      <c r="AC8" s="88" t="s">
        <v>33</v>
      </c>
      <c r="AD8" s="160" t="s">
        <v>36</v>
      </c>
      <c r="AE8" s="88" t="s">
        <v>33</v>
      </c>
      <c r="AF8" s="161" t="s">
        <v>36</v>
      </c>
      <c r="AG8" s="270" t="s">
        <v>441</v>
      </c>
      <c r="AH8" s="131" t="s">
        <v>1395</v>
      </c>
      <c r="AI8" s="131" t="s">
        <v>1462</v>
      </c>
      <c r="AJ8" s="131" t="s">
        <v>1463</v>
      </c>
      <c r="AK8" s="131" t="s">
        <v>1464</v>
      </c>
    </row>
    <row r="9" spans="1:39" s="76" customFormat="1" x14ac:dyDescent="0.2">
      <c r="A9" s="78" t="s">
        <v>1375</v>
      </c>
      <c r="B9" s="78" t="s">
        <v>1376</v>
      </c>
      <c r="C9" s="78"/>
      <c r="D9" s="78"/>
      <c r="E9" s="211">
        <v>150590</v>
      </c>
      <c r="F9" s="209"/>
      <c r="G9" s="209"/>
      <c r="H9" s="209"/>
      <c r="I9" s="211">
        <v>36455</v>
      </c>
      <c r="J9" s="162">
        <v>111088</v>
      </c>
      <c r="K9" s="212">
        <f>J9/E9</f>
        <v>0.73768510525267283</v>
      </c>
      <c r="L9" s="215" t="str">
        <f>IF(ISNUMBER(K9),TEXT(((2*J9)+(1.96^2)-(1.96*((1.96^2)+(4*J9*(100%-K9)))^0.5))/(2*(E9+(1.96^2))),"0.0%")&amp;" - "&amp;TEXT(((2*J9)+(1.96^2)+(1.96*((1.96^2)+(4*J9*(100%-K9)))^0.5))/(2*(E9+(1.96^2))),"0.0%"),"")</f>
        <v>73.5% - 74.0%</v>
      </c>
      <c r="M9" s="162"/>
      <c r="N9" s="162"/>
      <c r="O9" s="163"/>
      <c r="P9" s="215"/>
      <c r="Q9" s="162"/>
      <c r="R9" s="162"/>
      <c r="S9" s="163"/>
      <c r="T9" s="215"/>
      <c r="U9" s="162"/>
      <c r="V9" s="162"/>
      <c r="W9" s="163"/>
      <c r="X9" s="216"/>
      <c r="Y9" s="208">
        <v>3047</v>
      </c>
      <c r="Z9" s="163">
        <f>Y9/E9</f>
        <v>2.0233747260774287E-2</v>
      </c>
      <c r="AA9" s="206"/>
      <c r="AB9" s="163"/>
      <c r="AC9" s="165"/>
      <c r="AD9" s="164"/>
      <c r="AE9" s="165"/>
      <c r="AF9" s="166"/>
      <c r="AG9" s="269"/>
      <c r="AH9" s="131">
        <v>0</v>
      </c>
      <c r="AI9" s="131"/>
      <c r="AJ9" s="131"/>
      <c r="AK9" s="131"/>
      <c r="AL9" s="75"/>
      <c r="AM9" s="75"/>
    </row>
    <row r="10" spans="1:39" s="76" customFormat="1" x14ac:dyDescent="0.2">
      <c r="A10" s="75"/>
      <c r="B10" s="75"/>
      <c r="C10" s="78"/>
      <c r="D10" s="78"/>
      <c r="E10" s="211"/>
      <c r="F10" s="209"/>
      <c r="G10" s="209"/>
      <c r="H10" s="207"/>
      <c r="I10" s="211"/>
      <c r="J10" s="162"/>
      <c r="K10" s="212"/>
      <c r="L10" s="215" t="str">
        <f t="shared" ref="L10:L73" si="0">IF(ISNUMBER(K10),TEXT(((2*J10)+(1.96^2)-(1.96*((1.96^2)+(4*J10*(100%-K10)))^0.5))/(2*(E10+(1.96^2))),"0.0%")&amp;" - "&amp;TEXT(((2*J10)+(1.96^2)+(1.96*((1.96^2)+(4*J10*(100%-K10)))^0.5))/(2*(E10+(1.96^2))),"0.0%"),"")</f>
        <v/>
      </c>
      <c r="M10" s="162"/>
      <c r="N10" s="162"/>
      <c r="O10" s="163"/>
      <c r="P10" s="215"/>
      <c r="Q10" s="162"/>
      <c r="R10" s="162"/>
      <c r="S10" s="163"/>
      <c r="T10" s="215"/>
      <c r="U10" s="162"/>
      <c r="V10" s="162"/>
      <c r="W10" s="163"/>
      <c r="X10" s="216"/>
      <c r="Y10" s="258"/>
      <c r="Z10" s="163"/>
      <c r="AA10" s="206"/>
      <c r="AB10" s="163"/>
      <c r="AC10" s="165"/>
      <c r="AD10" s="164"/>
      <c r="AE10" s="165"/>
      <c r="AF10" s="166"/>
      <c r="AG10" s="269"/>
      <c r="AH10" s="131"/>
      <c r="AI10" s="131"/>
      <c r="AJ10" s="131"/>
      <c r="AK10" s="131"/>
      <c r="AL10" s="75"/>
      <c r="AM10" s="75"/>
    </row>
    <row r="11" spans="1:39" s="76" customFormat="1" x14ac:dyDescent="0.2">
      <c r="A11" s="75" t="s">
        <v>444</v>
      </c>
      <c r="B11" s="75" t="s">
        <v>1130</v>
      </c>
      <c r="C11" s="78"/>
      <c r="D11" s="78"/>
      <c r="E11" s="211">
        <v>3214</v>
      </c>
      <c r="F11" s="209"/>
      <c r="G11" s="209"/>
      <c r="H11" s="209"/>
      <c r="I11" s="211">
        <v>1041</v>
      </c>
      <c r="J11" s="162">
        <v>2157</v>
      </c>
      <c r="K11" s="212">
        <f>J11/E11</f>
        <v>0.67112632233976355</v>
      </c>
      <c r="L11" s="215" t="str">
        <f t="shared" si="0"/>
        <v>65.5% - 68.7%</v>
      </c>
      <c r="M11" s="162"/>
      <c r="N11" s="162"/>
      <c r="O11" s="163"/>
      <c r="P11" s="215"/>
      <c r="Q11" s="162"/>
      <c r="R11" s="162"/>
      <c r="S11" s="163"/>
      <c r="T11" s="215"/>
      <c r="U11" s="162"/>
      <c r="V11" s="162"/>
      <c r="W11" s="163"/>
      <c r="X11" s="216"/>
      <c r="Y11" s="258">
        <v>16</v>
      </c>
      <c r="Z11" s="163">
        <f>Y11/E11</f>
        <v>4.9782202862476664E-3</v>
      </c>
      <c r="AA11" s="206"/>
      <c r="AB11" s="163"/>
      <c r="AC11" s="165"/>
      <c r="AD11" s="164"/>
      <c r="AE11" s="165"/>
      <c r="AF11" s="166"/>
      <c r="AG11" s="269"/>
      <c r="AH11" s="131">
        <v>0</v>
      </c>
      <c r="AI11" s="131"/>
      <c r="AJ11" s="131"/>
      <c r="AK11" s="131"/>
      <c r="AL11" s="75"/>
      <c r="AM11" s="75"/>
    </row>
    <row r="12" spans="1:39" s="76" customFormat="1" x14ac:dyDescent="0.2">
      <c r="A12" s="75" t="s">
        <v>464</v>
      </c>
      <c r="B12" s="75" t="s">
        <v>1128</v>
      </c>
      <c r="C12" s="78"/>
      <c r="D12" s="78"/>
      <c r="E12" s="211">
        <v>3154</v>
      </c>
      <c r="F12" s="209"/>
      <c r="G12" s="209"/>
      <c r="H12" s="209"/>
      <c r="I12" s="211">
        <v>1428</v>
      </c>
      <c r="J12" s="162">
        <v>1716</v>
      </c>
      <c r="K12" s="212">
        <f t="shared" ref="K12:K35" si="1">J12/E12</f>
        <v>0.5440710209258085</v>
      </c>
      <c r="L12" s="215" t="str">
        <f t="shared" si="0"/>
        <v>52.7% - 56.1%</v>
      </c>
      <c r="M12" s="162"/>
      <c r="N12" s="162"/>
      <c r="O12" s="163"/>
      <c r="P12" s="215"/>
      <c r="Q12" s="162"/>
      <c r="R12" s="162"/>
      <c r="S12" s="163"/>
      <c r="T12" s="215"/>
      <c r="U12" s="162"/>
      <c r="V12" s="162"/>
      <c r="W12" s="163"/>
      <c r="X12" s="216"/>
      <c r="Y12" s="258">
        <v>10</v>
      </c>
      <c r="Z12" s="163">
        <f t="shared" ref="Z12:Z35" si="2">Y12/E12</f>
        <v>3.1705770450221942E-3</v>
      </c>
      <c r="AA12" s="233"/>
      <c r="AB12" s="163"/>
      <c r="AC12" s="165"/>
      <c r="AD12" s="164"/>
      <c r="AE12" s="165"/>
      <c r="AF12" s="166"/>
      <c r="AG12" s="269"/>
      <c r="AH12" s="131">
        <v>0</v>
      </c>
      <c r="AI12" s="131"/>
      <c r="AJ12" s="131"/>
      <c r="AK12" s="131"/>
      <c r="AL12" s="75"/>
      <c r="AM12" s="75"/>
    </row>
    <row r="13" spans="1:39" s="76" customFormat="1" x14ac:dyDescent="0.2">
      <c r="A13" s="75" t="s">
        <v>481</v>
      </c>
      <c r="B13" s="75" t="s">
        <v>482</v>
      </c>
      <c r="C13" s="78"/>
      <c r="D13" s="78"/>
      <c r="E13" s="211">
        <v>9005</v>
      </c>
      <c r="F13" s="209"/>
      <c r="G13" s="209"/>
      <c r="H13" s="209"/>
      <c r="I13" s="211">
        <v>2959</v>
      </c>
      <c r="J13" s="162">
        <v>5986</v>
      </c>
      <c r="K13" s="212">
        <f t="shared" si="1"/>
        <v>0.66474181010549693</v>
      </c>
      <c r="L13" s="215" t="str">
        <f t="shared" si="0"/>
        <v>65.5% - 67.4%</v>
      </c>
      <c r="M13" s="162"/>
      <c r="N13" s="162"/>
      <c r="O13" s="163"/>
      <c r="P13" s="215"/>
      <c r="Q13" s="162"/>
      <c r="R13" s="162"/>
      <c r="S13" s="163"/>
      <c r="T13" s="215"/>
      <c r="U13" s="162"/>
      <c r="V13" s="162"/>
      <c r="W13" s="163"/>
      <c r="X13" s="216"/>
      <c r="Y13" s="258">
        <v>60</v>
      </c>
      <c r="Z13" s="163">
        <f t="shared" si="2"/>
        <v>6.6629650194336481E-3</v>
      </c>
      <c r="AA13" s="233"/>
      <c r="AB13" s="163"/>
      <c r="AC13" s="165"/>
      <c r="AD13" s="164"/>
      <c r="AE13" s="165"/>
      <c r="AF13" s="166"/>
      <c r="AG13" s="269"/>
      <c r="AH13" s="131">
        <v>0</v>
      </c>
      <c r="AI13" s="131"/>
      <c r="AJ13" s="131"/>
      <c r="AK13" s="131"/>
      <c r="AL13" s="75"/>
      <c r="AM13" s="75"/>
    </row>
    <row r="14" spans="1:39" s="76" customFormat="1" x14ac:dyDescent="0.2">
      <c r="A14" s="75" t="s">
        <v>519</v>
      </c>
      <c r="B14" s="75" t="s">
        <v>520</v>
      </c>
      <c r="C14" s="78"/>
      <c r="D14" s="78"/>
      <c r="E14" s="211">
        <v>4098</v>
      </c>
      <c r="F14" s="209"/>
      <c r="G14" s="209"/>
      <c r="H14" s="209"/>
      <c r="I14" s="211">
        <v>1272</v>
      </c>
      <c r="J14" s="162">
        <v>2818</v>
      </c>
      <c r="K14" s="212">
        <f t="shared" si="1"/>
        <v>0.68765251342118106</v>
      </c>
      <c r="L14" s="215" t="str">
        <f t="shared" si="0"/>
        <v>67.3% - 70.2%</v>
      </c>
      <c r="M14" s="162"/>
      <c r="N14" s="162"/>
      <c r="O14" s="163"/>
      <c r="P14" s="215"/>
      <c r="Q14" s="162"/>
      <c r="R14" s="162"/>
      <c r="S14" s="163"/>
      <c r="T14" s="215"/>
      <c r="U14" s="162"/>
      <c r="V14" s="162"/>
      <c r="W14" s="163"/>
      <c r="X14" s="216"/>
      <c r="Y14" s="258">
        <v>8</v>
      </c>
      <c r="Z14" s="163">
        <f t="shared" si="2"/>
        <v>1.9521717911176184E-3</v>
      </c>
      <c r="AA14" s="233"/>
      <c r="AB14" s="163"/>
      <c r="AC14" s="165"/>
      <c r="AD14" s="164"/>
      <c r="AE14" s="165"/>
      <c r="AF14" s="166"/>
      <c r="AG14" s="269"/>
      <c r="AH14" s="131">
        <v>0</v>
      </c>
      <c r="AI14" s="131"/>
      <c r="AJ14" s="131"/>
      <c r="AK14" s="131"/>
      <c r="AL14" s="75"/>
      <c r="AM14" s="75"/>
    </row>
    <row r="15" spans="1:39" s="76" customFormat="1" x14ac:dyDescent="0.2">
      <c r="A15" s="75" t="s">
        <v>545</v>
      </c>
      <c r="B15" s="75" t="s">
        <v>546</v>
      </c>
      <c r="C15" s="78"/>
      <c r="D15" s="78"/>
      <c r="E15" s="211">
        <v>3321</v>
      </c>
      <c r="F15" s="209"/>
      <c r="G15" s="209"/>
      <c r="H15" s="209"/>
      <c r="I15" s="211">
        <v>1529</v>
      </c>
      <c r="J15" s="162">
        <v>1782</v>
      </c>
      <c r="K15" s="212">
        <f t="shared" si="1"/>
        <v>0.53658536585365857</v>
      </c>
      <c r="L15" s="215" t="str">
        <f t="shared" si="0"/>
        <v>52.0% - 55.3%</v>
      </c>
      <c r="M15" s="162"/>
      <c r="N15" s="162"/>
      <c r="O15" s="163"/>
      <c r="P15" s="215"/>
      <c r="Q15" s="162"/>
      <c r="R15" s="162"/>
      <c r="S15" s="163"/>
      <c r="T15" s="215"/>
      <c r="U15" s="162"/>
      <c r="V15" s="162"/>
      <c r="W15" s="163"/>
      <c r="X15" s="216"/>
      <c r="Y15" s="258">
        <v>10</v>
      </c>
      <c r="Z15" s="163">
        <f t="shared" si="2"/>
        <v>3.0111412225233363E-3</v>
      </c>
      <c r="AA15" s="233"/>
      <c r="AB15" s="163"/>
      <c r="AC15" s="165"/>
      <c r="AD15" s="164"/>
      <c r="AE15" s="165"/>
      <c r="AF15" s="166"/>
      <c r="AG15" s="269"/>
      <c r="AH15" s="131">
        <v>0</v>
      </c>
      <c r="AI15" s="131"/>
      <c r="AJ15" s="131"/>
      <c r="AK15" s="131"/>
      <c r="AL15" s="75"/>
      <c r="AM15" s="75"/>
    </row>
    <row r="16" spans="1:39" s="76" customFormat="1" x14ac:dyDescent="0.2">
      <c r="A16" s="75" t="s">
        <v>565</v>
      </c>
      <c r="B16" s="75" t="s">
        <v>1162</v>
      </c>
      <c r="C16" s="78"/>
      <c r="D16" s="78"/>
      <c r="E16" s="211">
        <v>4920</v>
      </c>
      <c r="F16" s="209"/>
      <c r="G16" s="209"/>
      <c r="H16" s="209"/>
      <c r="I16" s="211">
        <v>1661</v>
      </c>
      <c r="J16" s="162">
        <v>3165</v>
      </c>
      <c r="K16" s="212">
        <f t="shared" si="1"/>
        <v>0.64329268292682928</v>
      </c>
      <c r="L16" s="215" t="str">
        <f t="shared" si="0"/>
        <v>63.0% - 65.7%</v>
      </c>
      <c r="M16" s="162"/>
      <c r="N16" s="162"/>
      <c r="O16" s="163"/>
      <c r="P16" s="215"/>
      <c r="Q16" s="162"/>
      <c r="R16" s="162"/>
      <c r="S16" s="163"/>
      <c r="T16" s="215"/>
      <c r="U16" s="162"/>
      <c r="V16" s="162"/>
      <c r="W16" s="163"/>
      <c r="X16" s="216"/>
      <c r="Y16" s="258">
        <v>94</v>
      </c>
      <c r="Z16" s="163">
        <f t="shared" si="2"/>
        <v>1.9105691056910568E-2</v>
      </c>
      <c r="AA16" s="233"/>
      <c r="AB16" s="163"/>
      <c r="AC16" s="165"/>
      <c r="AD16" s="164"/>
      <c r="AE16" s="165"/>
      <c r="AF16" s="166"/>
      <c r="AG16" s="269"/>
      <c r="AH16" s="131">
        <v>0</v>
      </c>
      <c r="AI16" s="131"/>
      <c r="AJ16" s="131"/>
      <c r="AK16" s="131"/>
      <c r="AL16" s="75"/>
      <c r="AM16" s="75"/>
    </row>
    <row r="17" spans="1:39" s="76" customFormat="1" x14ac:dyDescent="0.2">
      <c r="A17" s="75" t="s">
        <v>591</v>
      </c>
      <c r="B17" s="75" t="s">
        <v>1157</v>
      </c>
      <c r="C17" s="78"/>
      <c r="D17" s="78"/>
      <c r="E17" s="211">
        <v>4142</v>
      </c>
      <c r="F17" s="209"/>
      <c r="G17" s="209"/>
      <c r="H17" s="209"/>
      <c r="I17" s="211">
        <v>1185</v>
      </c>
      <c r="J17" s="162">
        <v>2826</v>
      </c>
      <c r="K17" s="212">
        <f t="shared" si="1"/>
        <v>0.68227909222597782</v>
      </c>
      <c r="L17" s="215" t="str">
        <f t="shared" si="0"/>
        <v>66.8% - 69.6%</v>
      </c>
      <c r="M17" s="162"/>
      <c r="N17" s="162"/>
      <c r="O17" s="163"/>
      <c r="P17" s="215"/>
      <c r="Q17" s="162"/>
      <c r="R17" s="162"/>
      <c r="S17" s="163"/>
      <c r="T17" s="215"/>
      <c r="U17" s="162"/>
      <c r="V17" s="162"/>
      <c r="W17" s="163"/>
      <c r="X17" s="216"/>
      <c r="Y17" s="258">
        <v>131</v>
      </c>
      <c r="Z17" s="163">
        <f t="shared" si="2"/>
        <v>3.1627233220666344E-2</v>
      </c>
      <c r="AA17" s="233"/>
      <c r="AB17" s="163"/>
      <c r="AC17" s="165"/>
      <c r="AD17" s="164"/>
      <c r="AE17" s="165"/>
      <c r="AF17" s="166"/>
      <c r="AG17" s="269"/>
      <c r="AH17" s="131">
        <v>0</v>
      </c>
      <c r="AI17" s="131"/>
      <c r="AJ17" s="131"/>
      <c r="AK17" s="131"/>
      <c r="AL17" s="75"/>
      <c r="AM17" s="75"/>
    </row>
    <row r="18" spans="1:39" s="76" customFormat="1" x14ac:dyDescent="0.2">
      <c r="A18" s="75" t="s">
        <v>617</v>
      </c>
      <c r="B18" s="75" t="s">
        <v>1135</v>
      </c>
      <c r="C18" s="78"/>
      <c r="D18" s="78"/>
      <c r="E18" s="211">
        <v>4476</v>
      </c>
      <c r="F18" s="209"/>
      <c r="G18" s="209"/>
      <c r="H18" s="209"/>
      <c r="I18" s="211">
        <v>1529</v>
      </c>
      <c r="J18" s="162">
        <v>2941</v>
      </c>
      <c r="K18" s="212">
        <f t="shared" si="1"/>
        <v>0.65705987488829309</v>
      </c>
      <c r="L18" s="215" t="str">
        <f t="shared" si="0"/>
        <v>64.3% - 67.1%</v>
      </c>
      <c r="M18" s="162"/>
      <c r="N18" s="162"/>
      <c r="O18" s="163"/>
      <c r="P18" s="215"/>
      <c r="Q18" s="162"/>
      <c r="R18" s="162"/>
      <c r="S18" s="163"/>
      <c r="T18" s="215"/>
      <c r="U18" s="162"/>
      <c r="V18" s="162"/>
      <c r="W18" s="163"/>
      <c r="X18" s="216"/>
      <c r="Y18" s="258">
        <v>6</v>
      </c>
      <c r="Z18" s="163">
        <f t="shared" si="2"/>
        <v>1.3404825737265416E-3</v>
      </c>
      <c r="AA18" s="233"/>
      <c r="AB18" s="163"/>
      <c r="AC18" s="165"/>
      <c r="AD18" s="164"/>
      <c r="AE18" s="165"/>
      <c r="AF18" s="166"/>
      <c r="AG18" s="269"/>
      <c r="AH18" s="131">
        <v>0</v>
      </c>
      <c r="AI18" s="131"/>
      <c r="AJ18" s="131"/>
      <c r="AK18" s="131"/>
      <c r="AL18" s="75"/>
      <c r="AM18" s="75"/>
    </row>
    <row r="19" spans="1:39" s="76" customFormat="1" x14ac:dyDescent="0.2">
      <c r="A19" s="75" t="s">
        <v>634</v>
      </c>
      <c r="B19" s="75" t="s">
        <v>635</v>
      </c>
      <c r="C19" s="78"/>
      <c r="D19" s="78"/>
      <c r="E19" s="211">
        <v>7176</v>
      </c>
      <c r="F19" s="209"/>
      <c r="G19" s="209"/>
      <c r="H19" s="209"/>
      <c r="I19" s="211">
        <v>1936</v>
      </c>
      <c r="J19" s="162">
        <v>5144</v>
      </c>
      <c r="K19" s="212">
        <f t="shared" si="1"/>
        <v>0.71683389074693427</v>
      </c>
      <c r="L19" s="215" t="str">
        <f t="shared" si="0"/>
        <v>70.6% - 72.7%</v>
      </c>
      <c r="M19" s="162"/>
      <c r="N19" s="162"/>
      <c r="O19" s="163"/>
      <c r="P19" s="215"/>
      <c r="Q19" s="162"/>
      <c r="R19" s="162"/>
      <c r="S19" s="163"/>
      <c r="T19" s="215"/>
      <c r="U19" s="162"/>
      <c r="V19" s="162"/>
      <c r="W19" s="163"/>
      <c r="X19" s="216"/>
      <c r="Y19" s="258">
        <v>96</v>
      </c>
      <c r="Z19" s="163">
        <f t="shared" si="2"/>
        <v>1.3377926421404682E-2</v>
      </c>
      <c r="AA19" s="233"/>
      <c r="AB19" s="163"/>
      <c r="AC19" s="165"/>
      <c r="AD19" s="164"/>
      <c r="AE19" s="165"/>
      <c r="AF19" s="166"/>
      <c r="AG19" s="269"/>
      <c r="AH19" s="131">
        <v>0</v>
      </c>
      <c r="AI19" s="131"/>
      <c r="AJ19" s="131"/>
      <c r="AK19" s="131"/>
      <c r="AL19" s="75"/>
      <c r="AM19" s="75"/>
    </row>
    <row r="20" spans="1:39" s="76" customFormat="1" x14ac:dyDescent="0.2">
      <c r="A20" s="75" t="s">
        <v>666</v>
      </c>
      <c r="B20" s="75" t="s">
        <v>1132</v>
      </c>
      <c r="C20" s="78"/>
      <c r="D20" s="78"/>
      <c r="E20" s="211">
        <v>4508</v>
      </c>
      <c r="F20" s="209"/>
      <c r="G20" s="209"/>
      <c r="H20" s="209"/>
      <c r="I20" s="211">
        <v>1251</v>
      </c>
      <c r="J20" s="162">
        <v>3245</v>
      </c>
      <c r="K20" s="212">
        <f t="shared" si="1"/>
        <v>0.71983141082519964</v>
      </c>
      <c r="L20" s="215" t="str">
        <f t="shared" si="0"/>
        <v>70.7% - 73.3%</v>
      </c>
      <c r="M20" s="162"/>
      <c r="N20" s="162"/>
      <c r="O20" s="163"/>
      <c r="P20" s="215"/>
      <c r="Q20" s="162"/>
      <c r="R20" s="162"/>
      <c r="S20" s="163"/>
      <c r="T20" s="215"/>
      <c r="U20" s="162"/>
      <c r="V20" s="162"/>
      <c r="W20" s="163"/>
      <c r="X20" s="216"/>
      <c r="Y20" s="258">
        <v>12</v>
      </c>
      <c r="Z20" s="163">
        <f t="shared" si="2"/>
        <v>2.6619343389529724E-3</v>
      </c>
      <c r="AA20" s="233"/>
      <c r="AB20" s="163"/>
      <c r="AC20" s="165"/>
      <c r="AD20" s="164"/>
      <c r="AE20" s="165"/>
      <c r="AF20" s="166"/>
      <c r="AG20" s="269"/>
      <c r="AH20" s="131">
        <v>0</v>
      </c>
      <c r="AI20" s="131"/>
      <c r="AJ20" s="131"/>
      <c r="AK20" s="131"/>
      <c r="AL20" s="75"/>
      <c r="AM20" s="75"/>
    </row>
    <row r="21" spans="1:39" s="76" customFormat="1" x14ac:dyDescent="0.2">
      <c r="A21" s="75" t="s">
        <v>689</v>
      </c>
      <c r="B21" s="75" t="s">
        <v>1138</v>
      </c>
      <c r="C21" s="78"/>
      <c r="D21" s="78"/>
      <c r="E21" s="211">
        <v>8588</v>
      </c>
      <c r="F21" s="209"/>
      <c r="G21" s="209"/>
      <c r="H21" s="209"/>
      <c r="I21" s="211">
        <v>2432</v>
      </c>
      <c r="J21" s="162">
        <v>5847</v>
      </c>
      <c r="K21" s="212">
        <f t="shared" si="1"/>
        <v>0.6808337214718212</v>
      </c>
      <c r="L21" s="215" t="str">
        <f t="shared" si="0"/>
        <v>67.1% - 69.1%</v>
      </c>
      <c r="M21" s="162"/>
      <c r="N21" s="162"/>
      <c r="O21" s="163"/>
      <c r="P21" s="215"/>
      <c r="Q21" s="162"/>
      <c r="R21" s="162"/>
      <c r="S21" s="163"/>
      <c r="T21" s="215"/>
      <c r="U21" s="162"/>
      <c r="V21" s="162"/>
      <c r="W21" s="163"/>
      <c r="X21" s="216"/>
      <c r="Y21" s="258">
        <v>309</v>
      </c>
      <c r="Z21" s="163">
        <f t="shared" si="2"/>
        <v>3.5980437820214255E-2</v>
      </c>
      <c r="AA21" s="233"/>
      <c r="AB21" s="163"/>
      <c r="AC21" s="165"/>
      <c r="AD21" s="164"/>
      <c r="AE21" s="165"/>
      <c r="AF21" s="166"/>
      <c r="AG21" s="269"/>
      <c r="AH21" s="131">
        <v>0</v>
      </c>
      <c r="AI21" s="131"/>
      <c r="AJ21" s="131"/>
      <c r="AK21" s="131"/>
      <c r="AL21" s="75"/>
      <c r="AM21" s="75"/>
    </row>
    <row r="22" spans="1:39" s="76" customFormat="1" x14ac:dyDescent="0.2">
      <c r="A22" s="75" t="s">
        <v>712</v>
      </c>
      <c r="B22" s="75" t="s">
        <v>1147</v>
      </c>
      <c r="C22" s="78"/>
      <c r="D22" s="78"/>
      <c r="E22" s="211">
        <v>3281</v>
      </c>
      <c r="F22" s="209"/>
      <c r="G22" s="209"/>
      <c r="H22" s="209"/>
      <c r="I22" s="211">
        <v>847</v>
      </c>
      <c r="J22" s="162">
        <v>2394</v>
      </c>
      <c r="K22" s="212"/>
      <c r="L22" s="215" t="str">
        <f t="shared" si="0"/>
        <v/>
      </c>
      <c r="M22" s="162"/>
      <c r="N22" s="162"/>
      <c r="O22" s="163"/>
      <c r="P22" s="215"/>
      <c r="Q22" s="162"/>
      <c r="R22" s="162"/>
      <c r="S22" s="163"/>
      <c r="T22" s="215"/>
      <c r="U22" s="162"/>
      <c r="V22" s="162"/>
      <c r="W22" s="163"/>
      <c r="X22" s="216"/>
      <c r="Y22" s="258">
        <v>40</v>
      </c>
      <c r="Z22" s="163"/>
      <c r="AA22" s="233"/>
      <c r="AB22" s="163"/>
      <c r="AC22" s="165"/>
      <c r="AD22" s="164"/>
      <c r="AE22" s="165"/>
      <c r="AF22" s="166"/>
      <c r="AG22" s="269"/>
      <c r="AH22" s="131">
        <v>1</v>
      </c>
      <c r="AI22" s="131"/>
      <c r="AJ22" s="131"/>
      <c r="AK22" s="131"/>
      <c r="AL22" s="75"/>
      <c r="AM22" s="75"/>
    </row>
    <row r="23" spans="1:39" s="76" customFormat="1" x14ac:dyDescent="0.2">
      <c r="A23" s="75" t="s">
        <v>744</v>
      </c>
      <c r="B23" s="75" t="s">
        <v>745</v>
      </c>
      <c r="C23" s="78"/>
      <c r="D23" s="78"/>
      <c r="E23" s="211">
        <v>4815</v>
      </c>
      <c r="F23" s="209"/>
      <c r="G23" s="209"/>
      <c r="H23" s="209"/>
      <c r="I23" s="211">
        <v>1069</v>
      </c>
      <c r="J23" s="162">
        <v>3482</v>
      </c>
      <c r="K23" s="212"/>
      <c r="L23" s="215" t="str">
        <f t="shared" si="0"/>
        <v/>
      </c>
      <c r="M23" s="162"/>
      <c r="N23" s="162"/>
      <c r="O23" s="163"/>
      <c r="P23" s="215"/>
      <c r="Q23" s="162"/>
      <c r="R23" s="162"/>
      <c r="S23" s="163"/>
      <c r="T23" s="215"/>
      <c r="U23" s="162"/>
      <c r="V23" s="162"/>
      <c r="W23" s="163"/>
      <c r="X23" s="216"/>
      <c r="Y23" s="258">
        <v>264</v>
      </c>
      <c r="Z23" s="163">
        <f t="shared" si="2"/>
        <v>5.4828660436137072E-2</v>
      </c>
      <c r="AA23" s="233"/>
      <c r="AB23" s="163"/>
      <c r="AC23" s="165"/>
      <c r="AD23" s="164"/>
      <c r="AE23" s="165"/>
      <c r="AF23" s="166"/>
      <c r="AG23" s="269"/>
      <c r="AH23" s="131">
        <v>1</v>
      </c>
      <c r="AI23" s="131"/>
      <c r="AJ23" s="131"/>
      <c r="AK23" s="131"/>
      <c r="AL23" s="75"/>
      <c r="AM23" s="75"/>
    </row>
    <row r="24" spans="1:39" s="76" customFormat="1" x14ac:dyDescent="0.2">
      <c r="A24" s="75" t="s">
        <v>770</v>
      </c>
      <c r="B24" s="75" t="s">
        <v>771</v>
      </c>
      <c r="C24" s="78"/>
      <c r="D24" s="78"/>
      <c r="E24" s="211">
        <v>4889</v>
      </c>
      <c r="F24" s="209"/>
      <c r="G24" s="209"/>
      <c r="H24" s="209"/>
      <c r="I24" s="211">
        <v>1203</v>
      </c>
      <c r="J24" s="162">
        <v>3645</v>
      </c>
      <c r="K24" s="212">
        <f t="shared" si="1"/>
        <v>0.74555123747187568</v>
      </c>
      <c r="L24" s="215" t="str">
        <f t="shared" si="0"/>
        <v>73.3% - 75.8%</v>
      </c>
      <c r="M24" s="162"/>
      <c r="N24" s="162"/>
      <c r="O24" s="163"/>
      <c r="P24" s="215"/>
      <c r="Q24" s="162"/>
      <c r="R24" s="162"/>
      <c r="S24" s="163"/>
      <c r="T24" s="215"/>
      <c r="U24" s="162"/>
      <c r="V24" s="162"/>
      <c r="W24" s="163"/>
      <c r="X24" s="216"/>
      <c r="Y24" s="258">
        <v>41</v>
      </c>
      <c r="Z24" s="163">
        <f t="shared" si="2"/>
        <v>8.3861730415217828E-3</v>
      </c>
      <c r="AA24" s="233"/>
      <c r="AB24" s="163"/>
      <c r="AC24" s="165"/>
      <c r="AD24" s="164"/>
      <c r="AE24" s="165"/>
      <c r="AF24" s="166"/>
      <c r="AG24" s="269"/>
      <c r="AH24" s="131">
        <v>0</v>
      </c>
      <c r="AI24" s="131"/>
      <c r="AJ24" s="131"/>
      <c r="AK24" s="131"/>
      <c r="AL24" s="75"/>
      <c r="AM24" s="75"/>
    </row>
    <row r="25" spans="1:39" s="76" customFormat="1" x14ac:dyDescent="0.2">
      <c r="A25" s="75" t="s">
        <v>793</v>
      </c>
      <c r="B25" s="75" t="s">
        <v>1145</v>
      </c>
      <c r="C25" s="78"/>
      <c r="D25" s="78"/>
      <c r="E25" s="211">
        <v>8642</v>
      </c>
      <c r="F25" s="209"/>
      <c r="G25" s="209"/>
      <c r="H25" s="209"/>
      <c r="I25" s="211">
        <v>1860</v>
      </c>
      <c r="J25" s="162">
        <v>6183</v>
      </c>
      <c r="K25" s="212"/>
      <c r="L25" s="215" t="str">
        <f t="shared" si="0"/>
        <v/>
      </c>
      <c r="M25" s="162"/>
      <c r="N25" s="162"/>
      <c r="O25" s="163"/>
      <c r="P25" s="215"/>
      <c r="Q25" s="162"/>
      <c r="R25" s="162"/>
      <c r="S25" s="163"/>
      <c r="T25" s="215"/>
      <c r="U25" s="162"/>
      <c r="V25" s="162"/>
      <c r="W25" s="163"/>
      <c r="X25" s="216"/>
      <c r="Y25" s="258">
        <v>599</v>
      </c>
      <c r="Z25" s="163">
        <f t="shared" si="2"/>
        <v>6.9312659106688268E-2</v>
      </c>
      <c r="AA25" s="233"/>
      <c r="AB25" s="163"/>
      <c r="AC25" s="165"/>
      <c r="AD25" s="164"/>
      <c r="AE25" s="165"/>
      <c r="AF25" s="166"/>
      <c r="AG25" s="269"/>
      <c r="AH25" s="131">
        <v>0</v>
      </c>
      <c r="AI25" s="131"/>
      <c r="AJ25" s="131"/>
      <c r="AK25" s="131"/>
      <c r="AL25" s="75"/>
      <c r="AM25" s="75"/>
    </row>
    <row r="26" spans="1:39" s="76" customFormat="1" x14ac:dyDescent="0.2">
      <c r="A26" s="75" t="s">
        <v>816</v>
      </c>
      <c r="B26" s="75" t="s">
        <v>1186</v>
      </c>
      <c r="C26" s="78"/>
      <c r="D26" s="78"/>
      <c r="E26" s="211">
        <v>4766</v>
      </c>
      <c r="F26" s="209"/>
      <c r="G26" s="209"/>
      <c r="H26" s="209"/>
      <c r="I26" s="211">
        <v>1209</v>
      </c>
      <c r="J26" s="162">
        <v>3291</v>
      </c>
      <c r="K26" s="212"/>
      <c r="L26" s="215" t="str">
        <f t="shared" si="0"/>
        <v/>
      </c>
      <c r="M26" s="162"/>
      <c r="N26" s="162"/>
      <c r="O26" s="163"/>
      <c r="P26" s="215"/>
      <c r="Q26" s="162"/>
      <c r="R26" s="162"/>
      <c r="S26" s="163"/>
      <c r="T26" s="215"/>
      <c r="U26" s="162"/>
      <c r="V26" s="162"/>
      <c r="W26" s="163"/>
      <c r="X26" s="216"/>
      <c r="Y26" s="258">
        <v>266</v>
      </c>
      <c r="Z26" s="163">
        <f t="shared" si="2"/>
        <v>5.581200167855644E-2</v>
      </c>
      <c r="AA26" s="233"/>
      <c r="AB26" s="163"/>
      <c r="AC26" s="165"/>
      <c r="AD26" s="164"/>
      <c r="AE26" s="165"/>
      <c r="AF26" s="166"/>
      <c r="AG26" s="269"/>
      <c r="AH26" s="131">
        <v>0</v>
      </c>
      <c r="AI26" s="131"/>
      <c r="AJ26" s="131"/>
      <c r="AK26" s="131"/>
      <c r="AL26" s="75"/>
      <c r="AM26" s="75"/>
    </row>
    <row r="27" spans="1:39" s="76" customFormat="1" x14ac:dyDescent="0.2">
      <c r="A27" s="75" t="s">
        <v>839</v>
      </c>
      <c r="B27" s="75" t="s">
        <v>1150</v>
      </c>
      <c r="C27" s="78"/>
      <c r="D27" s="78"/>
      <c r="E27" s="211">
        <v>3999</v>
      </c>
      <c r="F27" s="209"/>
      <c r="G27" s="209"/>
      <c r="H27" s="209"/>
      <c r="I27" s="211">
        <v>1250</v>
      </c>
      <c r="J27" s="162">
        <v>2720</v>
      </c>
      <c r="K27" s="212">
        <f t="shared" si="1"/>
        <v>0.68017004251062763</v>
      </c>
      <c r="L27" s="215" t="str">
        <f t="shared" si="0"/>
        <v>66.6% - 69.4%</v>
      </c>
      <c r="M27" s="162"/>
      <c r="N27" s="162"/>
      <c r="O27" s="163"/>
      <c r="P27" s="215"/>
      <c r="Q27" s="162"/>
      <c r="R27" s="162"/>
      <c r="S27" s="163"/>
      <c r="T27" s="215"/>
      <c r="U27" s="162"/>
      <c r="V27" s="162"/>
      <c r="W27" s="163"/>
      <c r="X27" s="216"/>
      <c r="Y27" s="258">
        <v>29</v>
      </c>
      <c r="Z27" s="163">
        <f t="shared" si="2"/>
        <v>7.2518129532383093E-3</v>
      </c>
      <c r="AA27" s="233"/>
      <c r="AB27" s="163"/>
      <c r="AC27" s="165"/>
      <c r="AD27" s="164"/>
      <c r="AE27" s="165"/>
      <c r="AF27" s="166"/>
      <c r="AG27" s="269"/>
      <c r="AH27" s="131">
        <v>0</v>
      </c>
      <c r="AI27" s="131"/>
      <c r="AJ27" s="131"/>
      <c r="AK27" s="131"/>
      <c r="AL27" s="75"/>
      <c r="AM27" s="75"/>
    </row>
    <row r="28" spans="1:39" s="76" customFormat="1" x14ac:dyDescent="0.2">
      <c r="A28" s="75" t="s">
        <v>865</v>
      </c>
      <c r="B28" s="75" t="s">
        <v>1164</v>
      </c>
      <c r="C28" s="78"/>
      <c r="D28" s="78"/>
      <c r="E28" s="211">
        <v>3884</v>
      </c>
      <c r="F28" s="209"/>
      <c r="G28" s="209"/>
      <c r="H28" s="209"/>
      <c r="I28" s="211">
        <v>801</v>
      </c>
      <c r="J28" s="162">
        <v>3066</v>
      </c>
      <c r="K28" s="212">
        <f t="shared" si="1"/>
        <v>0.78939237899073122</v>
      </c>
      <c r="L28" s="215" t="str">
        <f t="shared" si="0"/>
        <v>77.6% - 80.2%</v>
      </c>
      <c r="M28" s="162"/>
      <c r="N28" s="162"/>
      <c r="O28" s="163"/>
      <c r="P28" s="215"/>
      <c r="Q28" s="162"/>
      <c r="R28" s="162"/>
      <c r="S28" s="163"/>
      <c r="T28" s="215"/>
      <c r="U28" s="162"/>
      <c r="V28" s="162"/>
      <c r="W28" s="163"/>
      <c r="X28" s="216"/>
      <c r="Y28" s="258">
        <v>17</v>
      </c>
      <c r="Z28" s="163">
        <f t="shared" si="2"/>
        <v>4.3769309989701343E-3</v>
      </c>
      <c r="AA28" s="233"/>
      <c r="AB28" s="163"/>
      <c r="AC28" s="165"/>
      <c r="AD28" s="164"/>
      <c r="AE28" s="165"/>
      <c r="AF28" s="166"/>
      <c r="AG28" s="269"/>
      <c r="AH28" s="131">
        <v>0</v>
      </c>
      <c r="AI28" s="131"/>
      <c r="AJ28" s="131"/>
      <c r="AK28" s="131"/>
      <c r="AL28" s="75"/>
      <c r="AM28" s="75"/>
    </row>
    <row r="29" spans="1:39" s="76" customFormat="1" x14ac:dyDescent="0.2">
      <c r="A29" s="75" t="s">
        <v>879</v>
      </c>
      <c r="B29" s="75" t="s">
        <v>1199</v>
      </c>
      <c r="C29" s="78"/>
      <c r="D29" s="78"/>
      <c r="E29" s="211">
        <v>2808</v>
      </c>
      <c r="F29" s="209"/>
      <c r="G29" s="209"/>
      <c r="H29" s="209"/>
      <c r="I29" s="211">
        <v>503</v>
      </c>
      <c r="J29" s="162">
        <v>2277</v>
      </c>
      <c r="K29" s="212"/>
      <c r="L29" s="215" t="str">
        <f t="shared" si="0"/>
        <v/>
      </c>
      <c r="M29" s="162"/>
      <c r="N29" s="162"/>
      <c r="O29" s="163"/>
      <c r="P29" s="215"/>
      <c r="Q29" s="162"/>
      <c r="R29" s="162"/>
      <c r="S29" s="163"/>
      <c r="T29" s="215"/>
      <c r="U29" s="162"/>
      <c r="V29" s="162"/>
      <c r="W29" s="163"/>
      <c r="X29" s="216"/>
      <c r="Y29" s="258">
        <v>28</v>
      </c>
      <c r="Z29" s="163"/>
      <c r="AA29" s="233"/>
      <c r="AB29" s="163"/>
      <c r="AC29" s="165"/>
      <c r="AD29" s="164"/>
      <c r="AE29" s="165"/>
      <c r="AF29" s="166"/>
      <c r="AG29" s="269"/>
      <c r="AH29" s="131">
        <v>1</v>
      </c>
      <c r="AI29" s="131"/>
      <c r="AJ29" s="131"/>
      <c r="AK29" s="131"/>
      <c r="AL29" s="75"/>
      <c r="AM29" s="75"/>
    </row>
    <row r="30" spans="1:39" s="76" customFormat="1" x14ac:dyDescent="0.2">
      <c r="A30" s="75" t="s">
        <v>893</v>
      </c>
      <c r="B30" s="75" t="s">
        <v>1209</v>
      </c>
      <c r="C30" s="78"/>
      <c r="D30" s="78"/>
      <c r="E30" s="211">
        <v>3534</v>
      </c>
      <c r="F30" s="209"/>
      <c r="G30" s="209"/>
      <c r="H30" s="209"/>
      <c r="I30" s="211">
        <v>720</v>
      </c>
      <c r="J30" s="162">
        <v>2727</v>
      </c>
      <c r="K30" s="212"/>
      <c r="L30" s="215" t="str">
        <f t="shared" si="0"/>
        <v/>
      </c>
      <c r="M30" s="162"/>
      <c r="N30" s="162"/>
      <c r="O30" s="163"/>
      <c r="P30" s="215"/>
      <c r="Q30" s="162"/>
      <c r="R30" s="162"/>
      <c r="S30" s="163"/>
      <c r="T30" s="215"/>
      <c r="U30" s="162"/>
      <c r="V30" s="162"/>
      <c r="W30" s="163"/>
      <c r="X30" s="216"/>
      <c r="Y30" s="258">
        <v>87</v>
      </c>
      <c r="Z30" s="163"/>
      <c r="AA30" s="233"/>
      <c r="AB30" s="163"/>
      <c r="AC30" s="165"/>
      <c r="AD30" s="164"/>
      <c r="AE30" s="165"/>
      <c r="AF30" s="166"/>
      <c r="AG30" s="269"/>
      <c r="AH30" s="131">
        <v>1</v>
      </c>
      <c r="AI30" s="131"/>
      <c r="AJ30" s="131"/>
      <c r="AK30" s="131"/>
      <c r="AL30" s="75"/>
      <c r="AM30" s="75"/>
    </row>
    <row r="31" spans="1:39" s="76" customFormat="1" x14ac:dyDescent="0.2">
      <c r="A31" s="75" t="s">
        <v>904</v>
      </c>
      <c r="B31" s="75" t="s">
        <v>1207</v>
      </c>
      <c r="C31" s="78"/>
      <c r="D31" s="78"/>
      <c r="E31" s="211">
        <v>5113</v>
      </c>
      <c r="F31" s="209"/>
      <c r="G31" s="209"/>
      <c r="H31" s="209"/>
      <c r="I31" s="211">
        <v>1306</v>
      </c>
      <c r="J31" s="162">
        <v>3670</v>
      </c>
      <c r="K31" s="212">
        <f t="shared" si="1"/>
        <v>0.71777821239976536</v>
      </c>
      <c r="L31" s="215" t="str">
        <f t="shared" si="0"/>
        <v>70.5% - 73.0%</v>
      </c>
      <c r="M31" s="162"/>
      <c r="N31" s="162"/>
      <c r="O31" s="163"/>
      <c r="P31" s="215"/>
      <c r="Q31" s="162"/>
      <c r="R31" s="162"/>
      <c r="S31" s="163"/>
      <c r="T31" s="215"/>
      <c r="U31" s="162"/>
      <c r="V31" s="162"/>
      <c r="W31" s="163"/>
      <c r="X31" s="216"/>
      <c r="Y31" s="258">
        <v>137</v>
      </c>
      <c r="Z31" s="163">
        <f t="shared" si="2"/>
        <v>2.6794445530999415E-2</v>
      </c>
      <c r="AA31" s="233"/>
      <c r="AB31" s="163"/>
      <c r="AC31" s="165"/>
      <c r="AD31" s="164"/>
      <c r="AE31" s="165"/>
      <c r="AF31" s="166"/>
      <c r="AG31" s="269"/>
      <c r="AH31" s="131">
        <v>0</v>
      </c>
      <c r="AI31" s="131"/>
      <c r="AJ31" s="131"/>
      <c r="AK31" s="131"/>
      <c r="AL31" s="75"/>
      <c r="AM31" s="75"/>
    </row>
    <row r="32" spans="1:39" s="76" customFormat="1" x14ac:dyDescent="0.2">
      <c r="A32" s="75" t="s">
        <v>930</v>
      </c>
      <c r="B32" s="75" t="s">
        <v>1169</v>
      </c>
      <c r="C32" s="78"/>
      <c r="D32" s="78"/>
      <c r="E32" s="211">
        <v>6878</v>
      </c>
      <c r="F32" s="209"/>
      <c r="G32" s="209"/>
      <c r="H32" s="209"/>
      <c r="I32" s="211">
        <v>1145</v>
      </c>
      <c r="J32" s="162">
        <v>5656</v>
      </c>
      <c r="K32" s="212">
        <f t="shared" si="1"/>
        <v>0.82233207327711544</v>
      </c>
      <c r="L32" s="215" t="str">
        <f t="shared" si="0"/>
        <v>81.3% - 83.1%</v>
      </c>
      <c r="M32" s="162"/>
      <c r="N32" s="162"/>
      <c r="O32" s="163"/>
      <c r="P32" s="215"/>
      <c r="Q32" s="162"/>
      <c r="R32" s="162"/>
      <c r="S32" s="163"/>
      <c r="T32" s="215"/>
      <c r="U32" s="162"/>
      <c r="V32" s="162"/>
      <c r="W32" s="163"/>
      <c r="X32" s="216"/>
      <c r="Y32" s="258">
        <v>77</v>
      </c>
      <c r="Z32" s="163">
        <f t="shared" si="2"/>
        <v>1.1195114858970632E-2</v>
      </c>
      <c r="AA32" s="233"/>
      <c r="AB32" s="163"/>
      <c r="AC32" s="165"/>
      <c r="AD32" s="164"/>
      <c r="AE32" s="165"/>
      <c r="AF32" s="166"/>
      <c r="AG32" s="269"/>
      <c r="AH32" s="131">
        <v>0</v>
      </c>
      <c r="AI32" s="131"/>
      <c r="AJ32" s="131"/>
      <c r="AK32" s="131"/>
      <c r="AL32" s="75"/>
      <c r="AM32" s="75"/>
    </row>
    <row r="33" spans="1:39" s="76" customFormat="1" x14ac:dyDescent="0.2">
      <c r="A33" s="75" t="s">
        <v>968</v>
      </c>
      <c r="B33" s="75" t="s">
        <v>969</v>
      </c>
      <c r="C33" s="78"/>
      <c r="D33" s="78"/>
      <c r="E33" s="211">
        <v>6262</v>
      </c>
      <c r="F33" s="209"/>
      <c r="G33" s="209"/>
      <c r="H33" s="209"/>
      <c r="I33" s="211">
        <v>1228</v>
      </c>
      <c r="J33" s="162">
        <v>4925</v>
      </c>
      <c r="K33" s="212">
        <f t="shared" si="1"/>
        <v>0.78648993931651234</v>
      </c>
      <c r="L33" s="215" t="str">
        <f t="shared" si="0"/>
        <v>77.6% - 79.6%</v>
      </c>
      <c r="M33" s="162"/>
      <c r="N33" s="162"/>
      <c r="O33" s="163"/>
      <c r="P33" s="215"/>
      <c r="Q33" s="162"/>
      <c r="R33" s="162"/>
      <c r="S33" s="163"/>
      <c r="T33" s="215"/>
      <c r="U33" s="162"/>
      <c r="V33" s="162"/>
      <c r="W33" s="163"/>
      <c r="X33" s="216"/>
      <c r="Y33" s="258">
        <v>109</v>
      </c>
      <c r="Z33" s="163">
        <f t="shared" si="2"/>
        <v>1.7406579367614181E-2</v>
      </c>
      <c r="AA33" s="233"/>
      <c r="AB33" s="163"/>
      <c r="AC33" s="165"/>
      <c r="AD33" s="164"/>
      <c r="AE33" s="165"/>
      <c r="AF33" s="166"/>
      <c r="AG33" s="269"/>
      <c r="AH33" s="131">
        <v>0</v>
      </c>
      <c r="AI33" s="131"/>
      <c r="AJ33" s="131"/>
      <c r="AK33" s="131"/>
      <c r="AL33" s="75"/>
      <c r="AM33" s="75"/>
    </row>
    <row r="34" spans="1:39" s="76" customFormat="1" x14ac:dyDescent="0.2">
      <c r="A34" s="75" t="s">
        <v>1000</v>
      </c>
      <c r="B34" s="75" t="s">
        <v>1001</v>
      </c>
      <c r="C34" s="78"/>
      <c r="D34" s="78"/>
      <c r="E34" s="211">
        <v>7231</v>
      </c>
      <c r="F34" s="209"/>
      <c r="G34" s="209"/>
      <c r="H34" s="209"/>
      <c r="I34" s="211">
        <v>1553</v>
      </c>
      <c r="J34" s="162">
        <v>5603</v>
      </c>
      <c r="K34" s="212">
        <f t="shared" si="1"/>
        <v>0.77485824920481261</v>
      </c>
      <c r="L34" s="215" t="str">
        <f t="shared" si="0"/>
        <v>76.5% - 78.4%</v>
      </c>
      <c r="M34" s="162"/>
      <c r="N34" s="162"/>
      <c r="O34" s="163"/>
      <c r="P34" s="215"/>
      <c r="Q34" s="162"/>
      <c r="R34" s="162"/>
      <c r="S34" s="163"/>
      <c r="T34" s="215"/>
      <c r="U34" s="162"/>
      <c r="V34" s="162"/>
      <c r="W34" s="163"/>
      <c r="X34" s="216"/>
      <c r="Y34" s="258">
        <v>75</v>
      </c>
      <c r="Z34" s="163">
        <f t="shared" si="2"/>
        <v>1.0372009403955194E-2</v>
      </c>
      <c r="AA34" s="233"/>
      <c r="AB34" s="163"/>
      <c r="AC34" s="165"/>
      <c r="AD34" s="164"/>
      <c r="AE34" s="165"/>
      <c r="AF34" s="166"/>
      <c r="AG34" s="269"/>
      <c r="AH34" s="131">
        <v>0</v>
      </c>
      <c r="AI34" s="131"/>
      <c r="AJ34" s="131"/>
      <c r="AK34" s="131"/>
      <c r="AL34" s="75"/>
      <c r="AM34" s="75"/>
    </row>
    <row r="35" spans="1:39" s="76" customFormat="1" x14ac:dyDescent="0.2">
      <c r="A35" s="75" t="s">
        <v>1029</v>
      </c>
      <c r="B35" s="75" t="s">
        <v>1030</v>
      </c>
      <c r="C35" s="78"/>
      <c r="D35" s="78"/>
      <c r="E35" s="211">
        <v>27647</v>
      </c>
      <c r="F35" s="209"/>
      <c r="G35" s="209"/>
      <c r="H35" s="209"/>
      <c r="I35" s="211">
        <v>3492</v>
      </c>
      <c r="J35" s="162">
        <v>23635</v>
      </c>
      <c r="K35" s="212">
        <f t="shared" si="1"/>
        <v>0.85488479762722902</v>
      </c>
      <c r="L35" s="215" t="str">
        <f t="shared" si="0"/>
        <v>85.1% - 85.9%</v>
      </c>
      <c r="M35" s="162"/>
      <c r="N35" s="162"/>
      <c r="O35" s="163"/>
      <c r="P35" s="215"/>
      <c r="Q35" s="162"/>
      <c r="R35" s="162"/>
      <c r="S35" s="163"/>
      <c r="T35" s="215"/>
      <c r="U35" s="162"/>
      <c r="V35" s="162"/>
      <c r="W35" s="163"/>
      <c r="X35" s="216"/>
      <c r="Y35" s="258">
        <v>520</v>
      </c>
      <c r="Z35" s="163">
        <f t="shared" si="2"/>
        <v>1.8808550656490758E-2</v>
      </c>
      <c r="AA35" s="233"/>
      <c r="AB35" s="163"/>
      <c r="AC35" s="165"/>
      <c r="AD35" s="164"/>
      <c r="AE35" s="165"/>
      <c r="AF35" s="166"/>
      <c r="AG35" s="269"/>
      <c r="AH35" s="131">
        <v>0</v>
      </c>
      <c r="AI35" s="131"/>
      <c r="AJ35" s="131"/>
      <c r="AK35" s="131"/>
      <c r="AL35" s="75"/>
      <c r="AM35" s="75"/>
    </row>
    <row r="36" spans="1:39" s="76" customFormat="1" x14ac:dyDescent="0.2">
      <c r="A36" s="75"/>
      <c r="B36" s="75"/>
      <c r="C36" s="78"/>
      <c r="D36" s="78"/>
      <c r="E36" s="211"/>
      <c r="F36" s="209"/>
      <c r="G36" s="209"/>
      <c r="H36" s="207"/>
      <c r="I36" s="167"/>
      <c r="J36" s="162"/>
      <c r="K36" s="212"/>
      <c r="L36" s="215" t="str">
        <f t="shared" si="0"/>
        <v/>
      </c>
      <c r="M36" s="162"/>
      <c r="N36" s="162"/>
      <c r="O36" s="163"/>
      <c r="P36" s="215"/>
      <c r="Q36" s="162"/>
      <c r="R36" s="162"/>
      <c r="S36" s="163"/>
      <c r="T36" s="215"/>
      <c r="U36" s="162"/>
      <c r="V36" s="162"/>
      <c r="W36" s="163"/>
      <c r="X36" s="216"/>
      <c r="Y36" s="208"/>
      <c r="Z36" s="163"/>
      <c r="AA36" s="206"/>
      <c r="AB36" s="163"/>
      <c r="AC36" s="165"/>
      <c r="AD36" s="164"/>
      <c r="AE36" s="165"/>
      <c r="AF36" s="166"/>
      <c r="AG36" s="269"/>
      <c r="AH36" s="131"/>
      <c r="AI36" s="131"/>
      <c r="AJ36" s="131"/>
      <c r="AK36" s="131"/>
      <c r="AL36" s="75"/>
      <c r="AM36" s="75"/>
    </row>
    <row r="37" spans="1:39" s="76" customFormat="1" x14ac:dyDescent="0.2">
      <c r="A37" s="75" t="s">
        <v>442</v>
      </c>
      <c r="B37" s="75" t="s">
        <v>443</v>
      </c>
      <c r="C37" s="75" t="s">
        <v>444</v>
      </c>
      <c r="D37" s="75" t="s">
        <v>445</v>
      </c>
      <c r="E37" s="211">
        <v>469</v>
      </c>
      <c r="F37" s="209"/>
      <c r="G37" s="209"/>
      <c r="H37" s="210"/>
      <c r="I37" s="211">
        <v>97</v>
      </c>
      <c r="J37" s="209">
        <v>359</v>
      </c>
      <c r="K37" s="212">
        <f>J37/E37</f>
        <v>0.76545842217484006</v>
      </c>
      <c r="L37" s="215" t="str">
        <f t="shared" si="0"/>
        <v>72.5% - 80.2%</v>
      </c>
      <c r="M37" s="209"/>
      <c r="N37" s="209"/>
      <c r="O37" s="212"/>
      <c r="P37" s="215"/>
      <c r="Q37" s="209"/>
      <c r="R37" s="209"/>
      <c r="S37" s="212"/>
      <c r="T37" s="215"/>
      <c r="U37" s="209"/>
      <c r="V37" s="209"/>
      <c r="W37" s="212"/>
      <c r="X37" s="216"/>
      <c r="Y37" s="219">
        <v>13</v>
      </c>
      <c r="Z37" s="212">
        <f>Y37/E37</f>
        <v>2.7718550106609809E-2</v>
      </c>
      <c r="AA37" s="206"/>
      <c r="AB37" s="212"/>
      <c r="AC37" s="75"/>
      <c r="AD37" s="92"/>
      <c r="AE37" s="75"/>
      <c r="AF37" s="94"/>
      <c r="AG37" s="271" t="s">
        <v>446</v>
      </c>
      <c r="AH37" s="131">
        <v>0</v>
      </c>
      <c r="AI37" s="131"/>
      <c r="AJ37" s="131"/>
      <c r="AK37" s="131"/>
    </row>
    <row r="38" spans="1:39" s="76" customFormat="1" x14ac:dyDescent="0.2">
      <c r="A38" s="75" t="s">
        <v>447</v>
      </c>
      <c r="B38" s="75" t="s">
        <v>448</v>
      </c>
      <c r="C38" s="75" t="s">
        <v>444</v>
      </c>
      <c r="D38" s="75" t="s">
        <v>445</v>
      </c>
      <c r="E38" s="211">
        <v>472</v>
      </c>
      <c r="F38" s="209"/>
      <c r="G38" s="209"/>
      <c r="H38" s="210"/>
      <c r="I38" s="211">
        <v>131</v>
      </c>
      <c r="J38" s="209">
        <v>341</v>
      </c>
      <c r="K38" s="212">
        <f t="shared" ref="K38:K101" si="3">J38/E38</f>
        <v>0.72245762711864403</v>
      </c>
      <c r="L38" s="215" t="str">
        <f t="shared" si="0"/>
        <v>68.0% - 76.1%</v>
      </c>
      <c r="M38" s="209"/>
      <c r="N38" s="209"/>
      <c r="O38" s="212"/>
      <c r="P38" s="215"/>
      <c r="Q38" s="209"/>
      <c r="R38" s="209"/>
      <c r="S38" s="212"/>
      <c r="T38" s="215"/>
      <c r="U38" s="209"/>
      <c r="V38" s="209"/>
      <c r="W38" s="212"/>
      <c r="X38" s="216"/>
      <c r="Y38" s="219">
        <v>0</v>
      </c>
      <c r="Z38" s="212">
        <f t="shared" ref="Z38:Z101" si="4">Y38/E38</f>
        <v>0</v>
      </c>
      <c r="AA38" s="233"/>
      <c r="AB38" s="212"/>
      <c r="AC38" s="75"/>
      <c r="AD38" s="92"/>
      <c r="AE38" s="75"/>
      <c r="AF38" s="94"/>
      <c r="AG38" s="271" t="s">
        <v>449</v>
      </c>
      <c r="AH38" s="131">
        <v>0</v>
      </c>
      <c r="AI38" s="131"/>
      <c r="AJ38" s="131"/>
      <c r="AK38" s="131"/>
    </row>
    <row r="39" spans="1:39" s="76" customFormat="1" x14ac:dyDescent="0.2">
      <c r="A39" s="75" t="s">
        <v>450</v>
      </c>
      <c r="B39" s="75" t="s">
        <v>451</v>
      </c>
      <c r="C39" s="75" t="s">
        <v>444</v>
      </c>
      <c r="D39" s="75" t="s">
        <v>445</v>
      </c>
      <c r="E39" s="211">
        <v>279</v>
      </c>
      <c r="F39" s="209"/>
      <c r="G39" s="209"/>
      <c r="H39" s="210"/>
      <c r="I39" s="211">
        <v>91</v>
      </c>
      <c r="J39" s="209">
        <v>188</v>
      </c>
      <c r="K39" s="212">
        <f t="shared" si="3"/>
        <v>0.6738351254480287</v>
      </c>
      <c r="L39" s="215" t="str">
        <f t="shared" si="0"/>
        <v>61.7% - 72.6%</v>
      </c>
      <c r="M39" s="209"/>
      <c r="N39" s="209"/>
      <c r="O39" s="212"/>
      <c r="P39" s="215"/>
      <c r="Q39" s="209"/>
      <c r="R39" s="209"/>
      <c r="S39" s="212"/>
      <c r="T39" s="215"/>
      <c r="U39" s="209"/>
      <c r="V39" s="209"/>
      <c r="W39" s="212"/>
      <c r="X39" s="216"/>
      <c r="Y39" s="219">
        <v>0</v>
      </c>
      <c r="Z39" s="212">
        <f t="shared" si="4"/>
        <v>0</v>
      </c>
      <c r="AA39" s="233"/>
      <c r="AB39" s="212"/>
      <c r="AC39" s="75"/>
      <c r="AD39" s="92"/>
      <c r="AE39" s="75"/>
      <c r="AF39" s="94"/>
      <c r="AG39" s="271" t="s">
        <v>452</v>
      </c>
      <c r="AH39" s="131">
        <v>0</v>
      </c>
      <c r="AI39" s="131"/>
      <c r="AJ39" s="131"/>
      <c r="AK39" s="131"/>
    </row>
    <row r="40" spans="1:39" s="76" customFormat="1" x14ac:dyDescent="0.2">
      <c r="A40" s="75" t="s">
        <v>453</v>
      </c>
      <c r="B40" s="75" t="s">
        <v>454</v>
      </c>
      <c r="C40" s="75" t="s">
        <v>444</v>
      </c>
      <c r="D40" s="75" t="s">
        <v>445</v>
      </c>
      <c r="E40" s="211">
        <v>568</v>
      </c>
      <c r="F40" s="209"/>
      <c r="G40" s="209"/>
      <c r="H40" s="210"/>
      <c r="I40" s="211">
        <v>166</v>
      </c>
      <c r="J40" s="209">
        <v>399</v>
      </c>
      <c r="K40" s="212">
        <f t="shared" si="3"/>
        <v>0.70246478873239437</v>
      </c>
      <c r="L40" s="215" t="str">
        <f t="shared" si="0"/>
        <v>66.4% - 73.9%</v>
      </c>
      <c r="M40" s="209"/>
      <c r="N40" s="209"/>
      <c r="O40" s="212"/>
      <c r="P40" s="215"/>
      <c r="Q40" s="209"/>
      <c r="R40" s="209"/>
      <c r="S40" s="212"/>
      <c r="T40" s="215"/>
      <c r="U40" s="209"/>
      <c r="V40" s="209"/>
      <c r="W40" s="212"/>
      <c r="X40" s="216"/>
      <c r="Y40" s="219">
        <v>3</v>
      </c>
      <c r="Z40" s="212">
        <f t="shared" si="4"/>
        <v>5.2816901408450703E-3</v>
      </c>
      <c r="AA40" s="233"/>
      <c r="AB40" s="212"/>
      <c r="AC40" s="75"/>
      <c r="AD40" s="92"/>
      <c r="AE40" s="75"/>
      <c r="AF40" s="94"/>
      <c r="AG40" s="271" t="s">
        <v>455</v>
      </c>
      <c r="AH40" s="131">
        <v>0</v>
      </c>
      <c r="AI40" s="131"/>
      <c r="AJ40" s="131"/>
      <c r="AK40" s="131"/>
    </row>
    <row r="41" spans="1:39" s="76" customFormat="1" x14ac:dyDescent="0.2">
      <c r="A41" s="75" t="s">
        <v>456</v>
      </c>
      <c r="B41" s="75" t="s">
        <v>457</v>
      </c>
      <c r="C41" s="75" t="s">
        <v>444</v>
      </c>
      <c r="D41" s="75" t="s">
        <v>445</v>
      </c>
      <c r="E41" s="211">
        <v>599</v>
      </c>
      <c r="F41" s="209"/>
      <c r="G41" s="209"/>
      <c r="H41" s="210"/>
      <c r="I41" s="211">
        <v>201</v>
      </c>
      <c r="J41" s="209">
        <v>398</v>
      </c>
      <c r="K41" s="212">
        <f t="shared" si="3"/>
        <v>0.664440734557596</v>
      </c>
      <c r="L41" s="215" t="str">
        <f t="shared" si="0"/>
        <v>62.6% - 70.1%</v>
      </c>
      <c r="M41" s="209"/>
      <c r="N41" s="209"/>
      <c r="O41" s="212"/>
      <c r="P41" s="215"/>
      <c r="Q41" s="209"/>
      <c r="R41" s="209"/>
      <c r="S41" s="212"/>
      <c r="T41" s="215"/>
      <c r="U41" s="209"/>
      <c r="V41" s="209"/>
      <c r="W41" s="212"/>
      <c r="X41" s="216"/>
      <c r="Y41" s="219">
        <v>0</v>
      </c>
      <c r="Z41" s="212">
        <f t="shared" si="4"/>
        <v>0</v>
      </c>
      <c r="AA41" s="233"/>
      <c r="AB41" s="212"/>
      <c r="AC41" s="75"/>
      <c r="AD41" s="92"/>
      <c r="AE41" s="75"/>
      <c r="AF41" s="94"/>
      <c r="AG41" s="271" t="s">
        <v>458</v>
      </c>
      <c r="AH41" s="131">
        <v>0</v>
      </c>
      <c r="AI41" s="131"/>
      <c r="AJ41" s="131"/>
      <c r="AK41" s="131"/>
    </row>
    <row r="42" spans="1:39" s="76" customFormat="1" x14ac:dyDescent="0.2">
      <c r="A42" s="75" t="s">
        <v>459</v>
      </c>
      <c r="B42" s="75" t="s">
        <v>460</v>
      </c>
      <c r="C42" s="75" t="s">
        <v>444</v>
      </c>
      <c r="D42" s="75" t="s">
        <v>445</v>
      </c>
      <c r="E42" s="211">
        <v>827</v>
      </c>
      <c r="F42" s="209"/>
      <c r="G42" s="209"/>
      <c r="H42" s="210"/>
      <c r="I42" s="211">
        <v>355</v>
      </c>
      <c r="J42" s="209">
        <v>472</v>
      </c>
      <c r="K42" s="212">
        <f t="shared" si="3"/>
        <v>0.57073760580411126</v>
      </c>
      <c r="L42" s="215" t="str">
        <f t="shared" si="0"/>
        <v>53.7% - 60.4%</v>
      </c>
      <c r="M42" s="209"/>
      <c r="N42" s="209"/>
      <c r="O42" s="212"/>
      <c r="P42" s="215"/>
      <c r="Q42" s="209"/>
      <c r="R42" s="209"/>
      <c r="S42" s="212"/>
      <c r="T42" s="215"/>
      <c r="U42" s="209"/>
      <c r="V42" s="209"/>
      <c r="W42" s="212"/>
      <c r="X42" s="216"/>
      <c r="Y42" s="219">
        <v>0</v>
      </c>
      <c r="Z42" s="212">
        <f t="shared" si="4"/>
        <v>0</v>
      </c>
      <c r="AA42" s="233"/>
      <c r="AB42" s="212"/>
      <c r="AC42" s="75"/>
      <c r="AD42" s="92"/>
      <c r="AE42" s="75"/>
      <c r="AF42" s="94"/>
      <c r="AG42" s="271" t="s">
        <v>461</v>
      </c>
      <c r="AH42" s="131">
        <v>0</v>
      </c>
      <c r="AI42" s="131"/>
      <c r="AJ42" s="131"/>
      <c r="AK42" s="131"/>
    </row>
    <row r="43" spans="1:39" s="76" customFormat="1" x14ac:dyDescent="0.2">
      <c r="A43" s="75" t="s">
        <v>462</v>
      </c>
      <c r="B43" s="75" t="s">
        <v>463</v>
      </c>
      <c r="C43" s="75" t="s">
        <v>464</v>
      </c>
      <c r="D43" s="75" t="s">
        <v>465</v>
      </c>
      <c r="E43" s="211">
        <v>299</v>
      </c>
      <c r="F43" s="209"/>
      <c r="G43" s="209"/>
      <c r="H43" s="210"/>
      <c r="I43" s="211">
        <v>116</v>
      </c>
      <c r="J43" s="209">
        <v>183</v>
      </c>
      <c r="K43" s="212">
        <f t="shared" si="3"/>
        <v>0.61204013377926425</v>
      </c>
      <c r="L43" s="215" t="str">
        <f t="shared" si="0"/>
        <v>55.6% - 66.6%</v>
      </c>
      <c r="M43" s="209"/>
      <c r="N43" s="209"/>
      <c r="O43" s="212"/>
      <c r="P43" s="215"/>
      <c r="Q43" s="209"/>
      <c r="R43" s="209"/>
      <c r="S43" s="212"/>
      <c r="T43" s="215"/>
      <c r="U43" s="209"/>
      <c r="V43" s="209"/>
      <c r="W43" s="212"/>
      <c r="X43" s="216"/>
      <c r="Y43" s="219">
        <v>0</v>
      </c>
      <c r="Z43" s="212">
        <f t="shared" si="4"/>
        <v>0</v>
      </c>
      <c r="AA43" s="233"/>
      <c r="AB43" s="212"/>
      <c r="AC43" s="75"/>
      <c r="AD43" s="92"/>
      <c r="AE43" s="75"/>
      <c r="AF43" s="94"/>
      <c r="AG43" s="271" t="s">
        <v>466</v>
      </c>
      <c r="AH43" s="131">
        <v>0</v>
      </c>
      <c r="AI43" s="131"/>
      <c r="AJ43" s="131"/>
      <c r="AK43" s="131"/>
    </row>
    <row r="44" spans="1:39" s="76" customFormat="1" x14ac:dyDescent="0.2">
      <c r="A44" s="75" t="s">
        <v>467</v>
      </c>
      <c r="B44" s="75" t="s">
        <v>468</v>
      </c>
      <c r="C44" s="75" t="s">
        <v>464</v>
      </c>
      <c r="D44" s="75" t="s">
        <v>465</v>
      </c>
      <c r="E44" s="211">
        <v>708</v>
      </c>
      <c r="F44" s="209"/>
      <c r="G44" s="209"/>
      <c r="H44" s="210"/>
      <c r="I44" s="211">
        <v>350</v>
      </c>
      <c r="J44" s="209">
        <v>355</v>
      </c>
      <c r="K44" s="212">
        <f t="shared" si="3"/>
        <v>0.50141242937853103</v>
      </c>
      <c r="L44" s="215" t="str">
        <f t="shared" si="0"/>
        <v>46.5% - 53.8%</v>
      </c>
      <c r="M44" s="209"/>
      <c r="N44" s="209"/>
      <c r="O44" s="212"/>
      <c r="P44" s="215"/>
      <c r="Q44" s="209"/>
      <c r="R44" s="209"/>
      <c r="S44" s="212"/>
      <c r="T44" s="215"/>
      <c r="U44" s="209"/>
      <c r="V44" s="209"/>
      <c r="W44" s="212"/>
      <c r="X44" s="216"/>
      <c r="Y44" s="219">
        <v>3</v>
      </c>
      <c r="Z44" s="212">
        <f t="shared" si="4"/>
        <v>4.2372881355932203E-3</v>
      </c>
      <c r="AA44" s="233"/>
      <c r="AB44" s="212"/>
      <c r="AC44" s="75"/>
      <c r="AD44" s="92"/>
      <c r="AE44" s="75"/>
      <c r="AF44" s="94"/>
      <c r="AG44" s="271" t="s">
        <v>469</v>
      </c>
      <c r="AH44" s="131">
        <v>0</v>
      </c>
      <c r="AI44" s="131"/>
      <c r="AJ44" s="131"/>
      <c r="AK44" s="131"/>
    </row>
    <row r="45" spans="1:39" s="76" customFormat="1" x14ac:dyDescent="0.2">
      <c r="A45" s="75" t="s">
        <v>470</v>
      </c>
      <c r="B45" s="75" t="s">
        <v>471</v>
      </c>
      <c r="C45" s="75" t="s">
        <v>464</v>
      </c>
      <c r="D45" s="75" t="s">
        <v>465</v>
      </c>
      <c r="E45" s="211">
        <v>984</v>
      </c>
      <c r="F45" s="209"/>
      <c r="G45" s="209"/>
      <c r="H45" s="210"/>
      <c r="I45" s="211">
        <v>477</v>
      </c>
      <c r="J45" s="209">
        <v>504</v>
      </c>
      <c r="K45" s="212">
        <f t="shared" si="3"/>
        <v>0.51219512195121952</v>
      </c>
      <c r="L45" s="215" t="str">
        <f t="shared" si="0"/>
        <v>48.1% - 54.3%</v>
      </c>
      <c r="M45" s="209"/>
      <c r="N45" s="209"/>
      <c r="O45" s="212"/>
      <c r="P45" s="215"/>
      <c r="Q45" s="209"/>
      <c r="R45" s="209"/>
      <c r="S45" s="212"/>
      <c r="T45" s="215"/>
      <c r="U45" s="209"/>
      <c r="V45" s="209"/>
      <c r="W45" s="212"/>
      <c r="X45" s="216"/>
      <c r="Y45" s="219">
        <v>3</v>
      </c>
      <c r="Z45" s="212">
        <f t="shared" si="4"/>
        <v>3.0487804878048782E-3</v>
      </c>
      <c r="AA45" s="233"/>
      <c r="AB45" s="212"/>
      <c r="AC45" s="75"/>
      <c r="AD45" s="92"/>
      <c r="AE45" s="75"/>
      <c r="AF45" s="94"/>
      <c r="AG45" s="271" t="s">
        <v>472</v>
      </c>
      <c r="AH45" s="131">
        <v>0</v>
      </c>
      <c r="AI45" s="131"/>
      <c r="AJ45" s="131"/>
      <c r="AK45" s="131"/>
    </row>
    <row r="46" spans="1:39" s="76" customFormat="1" x14ac:dyDescent="0.2">
      <c r="A46" s="75" t="s">
        <v>473</v>
      </c>
      <c r="B46" s="75" t="s">
        <v>474</v>
      </c>
      <c r="C46" s="75" t="s">
        <v>464</v>
      </c>
      <c r="D46" s="75" t="s">
        <v>465</v>
      </c>
      <c r="E46" s="211">
        <v>564</v>
      </c>
      <c r="F46" s="209"/>
      <c r="G46" s="209"/>
      <c r="H46" s="210"/>
      <c r="I46" s="211">
        <v>225</v>
      </c>
      <c r="J46" s="209">
        <v>337</v>
      </c>
      <c r="K46" s="212">
        <f t="shared" si="3"/>
        <v>0.59751773049645385</v>
      </c>
      <c r="L46" s="215" t="str">
        <f t="shared" si="0"/>
        <v>55.7% - 63.7%</v>
      </c>
      <c r="M46" s="209"/>
      <c r="N46" s="209"/>
      <c r="O46" s="212"/>
      <c r="P46" s="215"/>
      <c r="Q46" s="209"/>
      <c r="R46" s="209"/>
      <c r="S46" s="212"/>
      <c r="T46" s="215"/>
      <c r="U46" s="209"/>
      <c r="V46" s="209"/>
      <c r="W46" s="212"/>
      <c r="X46" s="216"/>
      <c r="Y46" s="219">
        <v>2</v>
      </c>
      <c r="Z46" s="212">
        <f t="shared" si="4"/>
        <v>3.5460992907801418E-3</v>
      </c>
      <c r="AA46" s="233"/>
      <c r="AB46" s="212"/>
      <c r="AC46" s="75"/>
      <c r="AD46" s="92"/>
      <c r="AE46" s="75"/>
      <c r="AF46" s="94"/>
      <c r="AG46" s="271" t="s">
        <v>475</v>
      </c>
      <c r="AH46" s="131">
        <v>0</v>
      </c>
      <c r="AI46" s="131"/>
      <c r="AJ46" s="131"/>
      <c r="AK46" s="131"/>
    </row>
    <row r="47" spans="1:39" s="76" customFormat="1" x14ac:dyDescent="0.2">
      <c r="A47" s="75" t="s">
        <v>476</v>
      </c>
      <c r="B47" s="75" t="s">
        <v>477</v>
      </c>
      <c r="C47" s="75" t="s">
        <v>464</v>
      </c>
      <c r="D47" s="75" t="s">
        <v>465</v>
      </c>
      <c r="E47" s="211">
        <v>599</v>
      </c>
      <c r="F47" s="209"/>
      <c r="G47" s="209"/>
      <c r="H47" s="210"/>
      <c r="I47" s="211">
        <v>260</v>
      </c>
      <c r="J47" s="209">
        <v>337</v>
      </c>
      <c r="K47" s="212"/>
      <c r="L47" s="215" t="str">
        <f t="shared" si="0"/>
        <v/>
      </c>
      <c r="M47" s="209"/>
      <c r="N47" s="209"/>
      <c r="O47" s="212"/>
      <c r="P47" s="215"/>
      <c r="Q47" s="209"/>
      <c r="R47" s="209"/>
      <c r="S47" s="212"/>
      <c r="T47" s="215"/>
      <c r="U47" s="209"/>
      <c r="V47" s="209"/>
      <c r="W47" s="212"/>
      <c r="X47" s="216"/>
      <c r="Y47" s="219">
        <v>2</v>
      </c>
      <c r="Z47" s="212"/>
      <c r="AA47" s="233"/>
      <c r="AB47" s="212"/>
      <c r="AC47" s="75"/>
      <c r="AD47" s="92"/>
      <c r="AE47" s="75"/>
      <c r="AF47" s="94"/>
      <c r="AG47" s="271" t="s">
        <v>478</v>
      </c>
      <c r="AH47" s="131">
        <v>1</v>
      </c>
      <c r="AI47" s="131"/>
      <c r="AJ47" s="131"/>
      <c r="AK47" s="131"/>
    </row>
    <row r="48" spans="1:39" s="76" customFormat="1" x14ac:dyDescent="0.2">
      <c r="A48" s="75" t="s">
        <v>479</v>
      </c>
      <c r="B48" s="75" t="s">
        <v>480</v>
      </c>
      <c r="C48" s="75" t="s">
        <v>481</v>
      </c>
      <c r="D48" s="75" t="s">
        <v>482</v>
      </c>
      <c r="E48" s="211">
        <v>878</v>
      </c>
      <c r="F48" s="209"/>
      <c r="G48" s="209"/>
      <c r="H48" s="210"/>
      <c r="I48" s="211">
        <v>275</v>
      </c>
      <c r="J48" s="209">
        <v>603</v>
      </c>
      <c r="K48" s="212">
        <f t="shared" si="3"/>
        <v>0.68678815489749434</v>
      </c>
      <c r="L48" s="215" t="str">
        <f t="shared" si="0"/>
        <v>65.5% - 71.7%</v>
      </c>
      <c r="M48" s="209"/>
      <c r="N48" s="209"/>
      <c r="O48" s="212"/>
      <c r="P48" s="215"/>
      <c r="Q48" s="209"/>
      <c r="R48" s="209"/>
      <c r="S48" s="212"/>
      <c r="T48" s="215"/>
      <c r="U48" s="209"/>
      <c r="V48" s="209"/>
      <c r="W48" s="212"/>
      <c r="X48" s="216"/>
      <c r="Y48" s="219">
        <v>0</v>
      </c>
      <c r="Z48" s="212">
        <f t="shared" si="4"/>
        <v>0</v>
      </c>
      <c r="AA48" s="233"/>
      <c r="AB48" s="212"/>
      <c r="AC48" s="75"/>
      <c r="AD48" s="92"/>
      <c r="AE48" s="75"/>
      <c r="AF48" s="94"/>
      <c r="AG48" s="271" t="s">
        <v>483</v>
      </c>
      <c r="AH48" s="131">
        <v>0</v>
      </c>
      <c r="AI48" s="131"/>
      <c r="AJ48" s="131"/>
      <c r="AK48" s="131"/>
    </row>
    <row r="49" spans="1:37" s="76" customFormat="1" x14ac:dyDescent="0.2">
      <c r="A49" s="75" t="s">
        <v>484</v>
      </c>
      <c r="B49" s="75" t="s">
        <v>485</v>
      </c>
      <c r="C49" s="75" t="s">
        <v>481</v>
      </c>
      <c r="D49" s="75" t="s">
        <v>482</v>
      </c>
      <c r="E49" s="211">
        <v>558</v>
      </c>
      <c r="F49" s="209"/>
      <c r="G49" s="209"/>
      <c r="H49" s="210"/>
      <c r="I49" s="211">
        <v>155</v>
      </c>
      <c r="J49" s="209">
        <v>397</v>
      </c>
      <c r="K49" s="212">
        <f t="shared" si="3"/>
        <v>0.71146953405017921</v>
      </c>
      <c r="L49" s="215" t="str">
        <f t="shared" si="0"/>
        <v>67.3% - 74.8%</v>
      </c>
      <c r="M49" s="209"/>
      <c r="N49" s="209"/>
      <c r="O49" s="212"/>
      <c r="P49" s="215"/>
      <c r="Q49" s="209"/>
      <c r="R49" s="209"/>
      <c r="S49" s="212"/>
      <c r="T49" s="215"/>
      <c r="U49" s="209"/>
      <c r="V49" s="209"/>
      <c r="W49" s="212"/>
      <c r="X49" s="216"/>
      <c r="Y49" s="219">
        <v>6</v>
      </c>
      <c r="Z49" s="212">
        <f t="shared" si="4"/>
        <v>1.0752688172043012E-2</v>
      </c>
      <c r="AA49" s="233"/>
      <c r="AB49" s="212"/>
      <c r="AC49" s="75"/>
      <c r="AD49" s="92"/>
      <c r="AE49" s="75"/>
      <c r="AF49" s="94"/>
      <c r="AG49" s="271" t="s">
        <v>486</v>
      </c>
      <c r="AH49" s="131">
        <v>0</v>
      </c>
      <c r="AI49" s="131"/>
      <c r="AJ49" s="131"/>
      <c r="AK49" s="131"/>
    </row>
    <row r="50" spans="1:37" s="76" customFormat="1" x14ac:dyDescent="0.2">
      <c r="A50" s="75" t="s">
        <v>487</v>
      </c>
      <c r="B50" s="75" t="s">
        <v>488</v>
      </c>
      <c r="C50" s="75" t="s">
        <v>481</v>
      </c>
      <c r="D50" s="75" t="s">
        <v>482</v>
      </c>
      <c r="E50" s="211">
        <v>778</v>
      </c>
      <c r="F50" s="209"/>
      <c r="G50" s="209"/>
      <c r="H50" s="210"/>
      <c r="I50" s="211">
        <v>192</v>
      </c>
      <c r="J50" s="209">
        <v>586</v>
      </c>
      <c r="K50" s="212">
        <f t="shared" si="3"/>
        <v>0.7532133676092545</v>
      </c>
      <c r="L50" s="215" t="str">
        <f t="shared" si="0"/>
        <v>72.2% - 78.2%</v>
      </c>
      <c r="M50" s="209"/>
      <c r="N50" s="209"/>
      <c r="O50" s="212"/>
      <c r="P50" s="215"/>
      <c r="Q50" s="209"/>
      <c r="R50" s="209"/>
      <c r="S50" s="212"/>
      <c r="T50" s="215"/>
      <c r="U50" s="209"/>
      <c r="V50" s="209"/>
      <c r="W50" s="212"/>
      <c r="X50" s="216"/>
      <c r="Y50" s="219">
        <v>0</v>
      </c>
      <c r="Z50" s="212">
        <f t="shared" si="4"/>
        <v>0</v>
      </c>
      <c r="AA50" s="233"/>
      <c r="AB50" s="212"/>
      <c r="AC50" s="75"/>
      <c r="AD50" s="92"/>
      <c r="AE50" s="75"/>
      <c r="AF50" s="94"/>
      <c r="AG50" s="271" t="s">
        <v>489</v>
      </c>
      <c r="AH50" s="131">
        <v>0</v>
      </c>
      <c r="AI50" s="131"/>
      <c r="AJ50" s="131"/>
      <c r="AK50" s="131"/>
    </row>
    <row r="51" spans="1:37" s="76" customFormat="1" x14ac:dyDescent="0.2">
      <c r="A51" s="75" t="s">
        <v>490</v>
      </c>
      <c r="B51" s="75" t="s">
        <v>491</v>
      </c>
      <c r="C51" s="75" t="s">
        <v>481</v>
      </c>
      <c r="D51" s="75" t="s">
        <v>482</v>
      </c>
      <c r="E51" s="211">
        <v>696</v>
      </c>
      <c r="F51" s="209"/>
      <c r="G51" s="209"/>
      <c r="H51" s="210"/>
      <c r="I51" s="211">
        <v>247</v>
      </c>
      <c r="J51" s="209">
        <v>427</v>
      </c>
      <c r="K51" s="212">
        <f t="shared" si="3"/>
        <v>0.6135057471264368</v>
      </c>
      <c r="L51" s="215" t="str">
        <f t="shared" si="0"/>
        <v>57.7% - 64.9%</v>
      </c>
      <c r="M51" s="209"/>
      <c r="N51" s="209"/>
      <c r="O51" s="212"/>
      <c r="P51" s="215"/>
      <c r="Q51" s="209"/>
      <c r="R51" s="209"/>
      <c r="S51" s="212"/>
      <c r="T51" s="215"/>
      <c r="U51" s="209"/>
      <c r="V51" s="209"/>
      <c r="W51" s="212"/>
      <c r="X51" s="216"/>
      <c r="Y51" s="219">
        <v>22</v>
      </c>
      <c r="Z51" s="212">
        <f t="shared" si="4"/>
        <v>3.1609195402298854E-2</v>
      </c>
      <c r="AA51" s="233"/>
      <c r="AB51" s="212"/>
      <c r="AC51" s="75"/>
      <c r="AD51" s="92"/>
      <c r="AE51" s="75"/>
      <c r="AF51" s="94"/>
      <c r="AG51" s="271" t="s">
        <v>492</v>
      </c>
      <c r="AH51" s="131">
        <v>0</v>
      </c>
      <c r="AI51" s="131"/>
      <c r="AJ51" s="131"/>
      <c r="AK51" s="131"/>
    </row>
    <row r="52" spans="1:37" s="76" customFormat="1" x14ac:dyDescent="0.2">
      <c r="A52" s="75" t="s">
        <v>493</v>
      </c>
      <c r="B52" s="75" t="s">
        <v>494</v>
      </c>
      <c r="C52" s="75" t="s">
        <v>481</v>
      </c>
      <c r="D52" s="75" t="s">
        <v>482</v>
      </c>
      <c r="E52" s="211">
        <v>753</v>
      </c>
      <c r="F52" s="209"/>
      <c r="G52" s="209"/>
      <c r="H52" s="210"/>
      <c r="I52" s="211">
        <v>259</v>
      </c>
      <c r="J52" s="209">
        <v>488</v>
      </c>
      <c r="K52" s="212">
        <f t="shared" si="3"/>
        <v>0.64807436918990702</v>
      </c>
      <c r="L52" s="215" t="str">
        <f t="shared" si="0"/>
        <v>61.3% - 68.1%</v>
      </c>
      <c r="M52" s="209"/>
      <c r="N52" s="209"/>
      <c r="O52" s="212"/>
      <c r="P52" s="215"/>
      <c r="Q52" s="209"/>
      <c r="R52" s="209"/>
      <c r="S52" s="212"/>
      <c r="T52" s="215"/>
      <c r="U52" s="209"/>
      <c r="V52" s="209"/>
      <c r="W52" s="212"/>
      <c r="X52" s="216"/>
      <c r="Y52" s="219">
        <v>6</v>
      </c>
      <c r="Z52" s="212">
        <f t="shared" si="4"/>
        <v>7.9681274900398405E-3</v>
      </c>
      <c r="AA52" s="233"/>
      <c r="AB52" s="212"/>
      <c r="AC52" s="75"/>
      <c r="AD52" s="92"/>
      <c r="AE52" s="75"/>
      <c r="AF52" s="94"/>
      <c r="AG52" s="271" t="s">
        <v>495</v>
      </c>
      <c r="AH52" s="131">
        <v>0</v>
      </c>
      <c r="AI52" s="131"/>
      <c r="AJ52" s="131"/>
      <c r="AK52" s="131"/>
    </row>
    <row r="53" spans="1:37" s="76" customFormat="1" x14ac:dyDescent="0.2">
      <c r="A53" s="75" t="s">
        <v>496</v>
      </c>
      <c r="B53" s="75" t="s">
        <v>497</v>
      </c>
      <c r="C53" s="75" t="s">
        <v>481</v>
      </c>
      <c r="D53" s="75" t="s">
        <v>482</v>
      </c>
      <c r="E53" s="211">
        <v>833</v>
      </c>
      <c r="F53" s="209"/>
      <c r="G53" s="209"/>
      <c r="H53" s="210"/>
      <c r="I53" s="211">
        <v>272</v>
      </c>
      <c r="J53" s="209">
        <v>542</v>
      </c>
      <c r="K53" s="212">
        <f t="shared" si="3"/>
        <v>0.65066026410564226</v>
      </c>
      <c r="L53" s="215" t="str">
        <f t="shared" si="0"/>
        <v>61.8% - 68.2%</v>
      </c>
      <c r="M53" s="209"/>
      <c r="N53" s="209"/>
      <c r="O53" s="212"/>
      <c r="P53" s="215"/>
      <c r="Q53" s="209"/>
      <c r="R53" s="209"/>
      <c r="S53" s="212"/>
      <c r="T53" s="215"/>
      <c r="U53" s="209"/>
      <c r="V53" s="209"/>
      <c r="W53" s="212"/>
      <c r="X53" s="216"/>
      <c r="Y53" s="219">
        <v>19</v>
      </c>
      <c r="Z53" s="212">
        <f t="shared" si="4"/>
        <v>2.2809123649459785E-2</v>
      </c>
      <c r="AA53" s="233"/>
      <c r="AB53" s="212"/>
      <c r="AC53" s="75"/>
      <c r="AD53" s="92"/>
      <c r="AE53" s="75"/>
      <c r="AF53" s="94"/>
      <c r="AG53" s="271" t="s">
        <v>498</v>
      </c>
      <c r="AH53" s="131">
        <v>0</v>
      </c>
      <c r="AI53" s="131"/>
      <c r="AJ53" s="131"/>
      <c r="AK53" s="131"/>
    </row>
    <row r="54" spans="1:37" s="76" customFormat="1" x14ac:dyDescent="0.2">
      <c r="A54" s="75" t="s">
        <v>499</v>
      </c>
      <c r="B54" s="75" t="s">
        <v>500</v>
      </c>
      <c r="C54" s="75" t="s">
        <v>481</v>
      </c>
      <c r="D54" s="75" t="s">
        <v>482</v>
      </c>
      <c r="E54" s="211">
        <v>867</v>
      </c>
      <c r="F54" s="209"/>
      <c r="G54" s="209"/>
      <c r="H54" s="210"/>
      <c r="I54" s="211">
        <v>292</v>
      </c>
      <c r="J54" s="209">
        <v>573</v>
      </c>
      <c r="K54" s="212">
        <f t="shared" si="3"/>
        <v>0.66089965397923878</v>
      </c>
      <c r="L54" s="215" t="str">
        <f t="shared" si="0"/>
        <v>62.9% - 69.2%</v>
      </c>
      <c r="M54" s="209"/>
      <c r="N54" s="209"/>
      <c r="O54" s="212"/>
      <c r="P54" s="215"/>
      <c r="Q54" s="209"/>
      <c r="R54" s="209"/>
      <c r="S54" s="212"/>
      <c r="T54" s="215"/>
      <c r="U54" s="209"/>
      <c r="V54" s="209"/>
      <c r="W54" s="212"/>
      <c r="X54" s="216"/>
      <c r="Y54" s="219">
        <v>2</v>
      </c>
      <c r="Z54" s="212">
        <f t="shared" si="4"/>
        <v>2.306805074971165E-3</v>
      </c>
      <c r="AA54" s="233"/>
      <c r="AB54" s="212"/>
      <c r="AC54" s="75"/>
      <c r="AD54" s="92"/>
      <c r="AE54" s="75"/>
      <c r="AF54" s="94"/>
      <c r="AG54" s="271" t="s">
        <v>501</v>
      </c>
      <c r="AH54" s="131">
        <v>0</v>
      </c>
      <c r="AI54" s="131"/>
      <c r="AJ54" s="131"/>
      <c r="AK54" s="131"/>
    </row>
    <row r="55" spans="1:37" s="76" customFormat="1" x14ac:dyDescent="0.2">
      <c r="A55" s="75" t="s">
        <v>502</v>
      </c>
      <c r="B55" s="75" t="s">
        <v>503</v>
      </c>
      <c r="C55" s="75" t="s">
        <v>481</v>
      </c>
      <c r="D55" s="75" t="s">
        <v>482</v>
      </c>
      <c r="E55" s="211">
        <v>536</v>
      </c>
      <c r="F55" s="209"/>
      <c r="G55" s="209"/>
      <c r="H55" s="210"/>
      <c r="I55" s="211">
        <v>168</v>
      </c>
      <c r="J55" s="209">
        <v>366</v>
      </c>
      <c r="K55" s="212">
        <f t="shared" si="3"/>
        <v>0.68283582089552242</v>
      </c>
      <c r="L55" s="215" t="str">
        <f t="shared" si="0"/>
        <v>64.2% - 72.1%</v>
      </c>
      <c r="M55" s="209"/>
      <c r="N55" s="209"/>
      <c r="O55" s="212"/>
      <c r="P55" s="215"/>
      <c r="Q55" s="209"/>
      <c r="R55" s="209"/>
      <c r="S55" s="212"/>
      <c r="T55" s="215"/>
      <c r="U55" s="209"/>
      <c r="V55" s="209"/>
      <c r="W55" s="212"/>
      <c r="X55" s="216"/>
      <c r="Y55" s="219">
        <v>2</v>
      </c>
      <c r="Z55" s="212">
        <f t="shared" si="4"/>
        <v>3.7313432835820895E-3</v>
      </c>
      <c r="AA55" s="233"/>
      <c r="AB55" s="212"/>
      <c r="AC55" s="75"/>
      <c r="AD55" s="92"/>
      <c r="AE55" s="75"/>
      <c r="AF55" s="94"/>
      <c r="AG55" s="271" t="s">
        <v>504</v>
      </c>
      <c r="AH55" s="131">
        <v>0</v>
      </c>
      <c r="AI55" s="131"/>
      <c r="AJ55" s="131"/>
      <c r="AK55" s="131"/>
    </row>
    <row r="56" spans="1:37" s="76" customFormat="1" x14ac:dyDescent="0.2">
      <c r="A56" s="75" t="s">
        <v>505</v>
      </c>
      <c r="B56" s="75" t="s">
        <v>506</v>
      </c>
      <c r="C56" s="75" t="s">
        <v>481</v>
      </c>
      <c r="D56" s="75" t="s">
        <v>482</v>
      </c>
      <c r="E56" s="211">
        <v>836</v>
      </c>
      <c r="F56" s="209"/>
      <c r="G56" s="209"/>
      <c r="H56" s="210"/>
      <c r="I56" s="211">
        <v>249</v>
      </c>
      <c r="J56" s="209">
        <v>586</v>
      </c>
      <c r="K56" s="212">
        <f t="shared" si="3"/>
        <v>0.70095693779904311</v>
      </c>
      <c r="L56" s="215" t="str">
        <f t="shared" si="0"/>
        <v>66.9% - 73.1%</v>
      </c>
      <c r="M56" s="209"/>
      <c r="N56" s="209"/>
      <c r="O56" s="212"/>
      <c r="P56" s="215"/>
      <c r="Q56" s="209"/>
      <c r="R56" s="209"/>
      <c r="S56" s="212"/>
      <c r="T56" s="215"/>
      <c r="U56" s="209"/>
      <c r="V56" s="209"/>
      <c r="W56" s="212"/>
      <c r="X56" s="216"/>
      <c r="Y56" s="219">
        <v>1</v>
      </c>
      <c r="Z56" s="212">
        <f t="shared" si="4"/>
        <v>1.1961722488038277E-3</v>
      </c>
      <c r="AA56" s="233"/>
      <c r="AB56" s="212"/>
      <c r="AC56" s="75"/>
      <c r="AD56" s="92"/>
      <c r="AE56" s="75"/>
      <c r="AF56" s="94"/>
      <c r="AG56" s="271" t="s">
        <v>507</v>
      </c>
      <c r="AH56" s="131">
        <v>0</v>
      </c>
      <c r="AI56" s="131"/>
      <c r="AJ56" s="131"/>
      <c r="AK56" s="131"/>
    </row>
    <row r="57" spans="1:37" s="76" customFormat="1" x14ac:dyDescent="0.2">
      <c r="A57" s="75" t="s">
        <v>508</v>
      </c>
      <c r="B57" s="75" t="s">
        <v>509</v>
      </c>
      <c r="C57" s="75" t="s">
        <v>481</v>
      </c>
      <c r="D57" s="75" t="s">
        <v>482</v>
      </c>
      <c r="E57" s="211">
        <v>707</v>
      </c>
      <c r="F57" s="209"/>
      <c r="G57" s="209"/>
      <c r="H57" s="210"/>
      <c r="I57" s="211">
        <v>258</v>
      </c>
      <c r="J57" s="209">
        <v>448</v>
      </c>
      <c r="K57" s="212">
        <f t="shared" si="3"/>
        <v>0.63366336633663367</v>
      </c>
      <c r="L57" s="215" t="str">
        <f t="shared" si="0"/>
        <v>59.8% - 66.8%</v>
      </c>
      <c r="M57" s="209"/>
      <c r="N57" s="209"/>
      <c r="O57" s="212"/>
      <c r="P57" s="215"/>
      <c r="Q57" s="209"/>
      <c r="R57" s="209"/>
      <c r="S57" s="212"/>
      <c r="T57" s="215"/>
      <c r="U57" s="209"/>
      <c r="V57" s="209"/>
      <c r="W57" s="212"/>
      <c r="X57" s="216"/>
      <c r="Y57" s="219">
        <v>1</v>
      </c>
      <c r="Z57" s="212">
        <f t="shared" si="4"/>
        <v>1.4144271570014145E-3</v>
      </c>
      <c r="AA57" s="233"/>
      <c r="AB57" s="212"/>
      <c r="AC57" s="75"/>
      <c r="AD57" s="92"/>
      <c r="AE57" s="75"/>
      <c r="AF57" s="94"/>
      <c r="AG57" s="271" t="s">
        <v>510</v>
      </c>
      <c r="AH57" s="131">
        <v>0</v>
      </c>
      <c r="AI57" s="131"/>
      <c r="AJ57" s="131"/>
      <c r="AK57" s="131"/>
    </row>
    <row r="58" spans="1:37" s="76" customFormat="1" x14ac:dyDescent="0.2">
      <c r="A58" s="75" t="s">
        <v>511</v>
      </c>
      <c r="B58" s="75" t="s">
        <v>512</v>
      </c>
      <c r="C58" s="75" t="s">
        <v>481</v>
      </c>
      <c r="D58" s="75" t="s">
        <v>482</v>
      </c>
      <c r="E58" s="211">
        <v>696</v>
      </c>
      <c r="F58" s="209"/>
      <c r="G58" s="209"/>
      <c r="H58" s="210"/>
      <c r="I58" s="211">
        <v>181</v>
      </c>
      <c r="J58" s="209">
        <v>515</v>
      </c>
      <c r="K58" s="212">
        <f t="shared" si="3"/>
        <v>0.73994252873563215</v>
      </c>
      <c r="L58" s="215" t="str">
        <f t="shared" si="0"/>
        <v>70.6% - 77.1%</v>
      </c>
      <c r="M58" s="209"/>
      <c r="N58" s="209"/>
      <c r="O58" s="212"/>
      <c r="P58" s="215"/>
      <c r="Q58" s="209"/>
      <c r="R58" s="209"/>
      <c r="S58" s="212"/>
      <c r="T58" s="215"/>
      <c r="U58" s="209"/>
      <c r="V58" s="209"/>
      <c r="W58" s="212"/>
      <c r="X58" s="216"/>
      <c r="Y58" s="219">
        <v>0</v>
      </c>
      <c r="Z58" s="212">
        <f t="shared" si="4"/>
        <v>0</v>
      </c>
      <c r="AA58" s="233"/>
      <c r="AB58" s="212"/>
      <c r="AC58" s="75"/>
      <c r="AD58" s="92"/>
      <c r="AE58" s="75"/>
      <c r="AF58" s="94"/>
      <c r="AG58" s="271" t="s">
        <v>513</v>
      </c>
      <c r="AH58" s="131">
        <v>0</v>
      </c>
      <c r="AI58" s="131"/>
      <c r="AJ58" s="131"/>
      <c r="AK58" s="131"/>
    </row>
    <row r="59" spans="1:37" s="76" customFormat="1" x14ac:dyDescent="0.2">
      <c r="A59" s="75" t="s">
        <v>514</v>
      </c>
      <c r="B59" s="75" t="s">
        <v>515</v>
      </c>
      <c r="C59" s="75" t="s">
        <v>481</v>
      </c>
      <c r="D59" s="75" t="s">
        <v>482</v>
      </c>
      <c r="E59" s="211">
        <v>867</v>
      </c>
      <c r="F59" s="209"/>
      <c r="G59" s="209"/>
      <c r="H59" s="210"/>
      <c r="I59" s="211">
        <v>411</v>
      </c>
      <c r="J59" s="209">
        <v>455</v>
      </c>
      <c r="K59" s="212">
        <f t="shared" si="3"/>
        <v>0.52479815455594003</v>
      </c>
      <c r="L59" s="215" t="str">
        <f t="shared" si="0"/>
        <v>49.2% - 55.8%</v>
      </c>
      <c r="M59" s="209"/>
      <c r="N59" s="209"/>
      <c r="O59" s="212"/>
      <c r="P59" s="215"/>
      <c r="Q59" s="209"/>
      <c r="R59" s="209"/>
      <c r="S59" s="212"/>
      <c r="T59" s="215"/>
      <c r="U59" s="209"/>
      <c r="V59" s="209"/>
      <c r="W59" s="212"/>
      <c r="X59" s="216"/>
      <c r="Y59" s="219">
        <v>1</v>
      </c>
      <c r="Z59" s="212">
        <f t="shared" si="4"/>
        <v>1.1534025374855825E-3</v>
      </c>
      <c r="AA59" s="233"/>
      <c r="AB59" s="212"/>
      <c r="AC59" s="75"/>
      <c r="AD59" s="92"/>
      <c r="AE59" s="75"/>
      <c r="AF59" s="94"/>
      <c r="AG59" s="271" t="s">
        <v>516</v>
      </c>
      <c r="AH59" s="131">
        <v>0</v>
      </c>
      <c r="AI59" s="131"/>
      <c r="AJ59" s="131"/>
      <c r="AK59" s="131"/>
    </row>
    <row r="60" spans="1:37" s="76" customFormat="1" x14ac:dyDescent="0.2">
      <c r="A60" s="75" t="s">
        <v>517</v>
      </c>
      <c r="B60" s="75" t="s">
        <v>518</v>
      </c>
      <c r="C60" s="75" t="s">
        <v>519</v>
      </c>
      <c r="D60" s="75" t="s">
        <v>520</v>
      </c>
      <c r="E60" s="211">
        <v>513</v>
      </c>
      <c r="F60" s="209"/>
      <c r="G60" s="209"/>
      <c r="H60" s="210"/>
      <c r="I60" s="211">
        <v>132</v>
      </c>
      <c r="J60" s="209">
        <v>381</v>
      </c>
      <c r="K60" s="212">
        <f t="shared" si="3"/>
        <v>0.74269005847953218</v>
      </c>
      <c r="L60" s="215" t="str">
        <f t="shared" si="0"/>
        <v>70.3% - 77.9%</v>
      </c>
      <c r="M60" s="209"/>
      <c r="N60" s="209"/>
      <c r="O60" s="212"/>
      <c r="P60" s="215"/>
      <c r="Q60" s="209"/>
      <c r="R60" s="209"/>
      <c r="S60" s="212"/>
      <c r="T60" s="215"/>
      <c r="U60" s="209"/>
      <c r="V60" s="209"/>
      <c r="W60" s="212"/>
      <c r="X60" s="216"/>
      <c r="Y60" s="219">
        <v>0</v>
      </c>
      <c r="Z60" s="212">
        <f t="shared" si="4"/>
        <v>0</v>
      </c>
      <c r="AA60" s="233"/>
      <c r="AB60" s="212"/>
      <c r="AC60" s="75"/>
      <c r="AD60" s="92"/>
      <c r="AE60" s="75"/>
      <c r="AF60" s="94"/>
      <c r="AG60" s="271" t="s">
        <v>521</v>
      </c>
      <c r="AH60" s="131">
        <v>0</v>
      </c>
      <c r="AI60" s="131"/>
      <c r="AJ60" s="131"/>
      <c r="AK60" s="131"/>
    </row>
    <row r="61" spans="1:37" s="76" customFormat="1" x14ac:dyDescent="0.2">
      <c r="A61" s="75" t="s">
        <v>522</v>
      </c>
      <c r="B61" s="75" t="s">
        <v>523</v>
      </c>
      <c r="C61" s="75" t="s">
        <v>519</v>
      </c>
      <c r="D61" s="75" t="s">
        <v>520</v>
      </c>
      <c r="E61" s="211">
        <v>437</v>
      </c>
      <c r="F61" s="209"/>
      <c r="G61" s="209"/>
      <c r="H61" s="210"/>
      <c r="I61" s="211">
        <v>164</v>
      </c>
      <c r="J61" s="209">
        <v>273</v>
      </c>
      <c r="K61" s="212">
        <f t="shared" si="3"/>
        <v>0.62471395881006864</v>
      </c>
      <c r="L61" s="215" t="str">
        <f t="shared" si="0"/>
        <v>57.8% - 66.9%</v>
      </c>
      <c r="M61" s="209"/>
      <c r="N61" s="209"/>
      <c r="O61" s="212"/>
      <c r="P61" s="215"/>
      <c r="Q61" s="209"/>
      <c r="R61" s="209"/>
      <c r="S61" s="212"/>
      <c r="T61" s="215"/>
      <c r="U61" s="209"/>
      <c r="V61" s="209"/>
      <c r="W61" s="212"/>
      <c r="X61" s="216"/>
      <c r="Y61" s="219">
        <v>0</v>
      </c>
      <c r="Z61" s="212">
        <f t="shared" si="4"/>
        <v>0</v>
      </c>
      <c r="AA61" s="233"/>
      <c r="AB61" s="212"/>
      <c r="AC61" s="75"/>
      <c r="AD61" s="92"/>
      <c r="AE61" s="75"/>
      <c r="AF61" s="94"/>
      <c r="AG61" s="271" t="s">
        <v>524</v>
      </c>
      <c r="AH61" s="131">
        <v>0</v>
      </c>
      <c r="AI61" s="131"/>
      <c r="AJ61" s="131"/>
      <c r="AK61" s="131"/>
    </row>
    <row r="62" spans="1:37" s="76" customFormat="1" x14ac:dyDescent="0.2">
      <c r="A62" s="75" t="s">
        <v>525</v>
      </c>
      <c r="B62" s="75" t="s">
        <v>526</v>
      </c>
      <c r="C62" s="75" t="s">
        <v>519</v>
      </c>
      <c r="D62" s="75" t="s">
        <v>520</v>
      </c>
      <c r="E62" s="211">
        <v>504</v>
      </c>
      <c r="F62" s="209"/>
      <c r="G62" s="209"/>
      <c r="H62" s="210"/>
      <c r="I62" s="211">
        <v>191</v>
      </c>
      <c r="J62" s="209">
        <v>313</v>
      </c>
      <c r="K62" s="212">
        <f t="shared" si="3"/>
        <v>0.62103174603174605</v>
      </c>
      <c r="L62" s="215" t="str">
        <f t="shared" si="0"/>
        <v>57.8% - 66.2%</v>
      </c>
      <c r="M62" s="209"/>
      <c r="N62" s="209"/>
      <c r="O62" s="212"/>
      <c r="P62" s="215"/>
      <c r="Q62" s="209"/>
      <c r="R62" s="209"/>
      <c r="S62" s="212"/>
      <c r="T62" s="215"/>
      <c r="U62" s="209"/>
      <c r="V62" s="209"/>
      <c r="W62" s="212"/>
      <c r="X62" s="216"/>
      <c r="Y62" s="219">
        <v>0</v>
      </c>
      <c r="Z62" s="212">
        <f t="shared" si="4"/>
        <v>0</v>
      </c>
      <c r="AA62" s="233"/>
      <c r="AB62" s="212"/>
      <c r="AC62" s="75"/>
      <c r="AD62" s="92"/>
      <c r="AE62" s="75"/>
      <c r="AF62" s="94"/>
      <c r="AG62" s="271" t="s">
        <v>527</v>
      </c>
      <c r="AH62" s="131">
        <v>0</v>
      </c>
      <c r="AI62" s="131"/>
      <c r="AJ62" s="131"/>
      <c r="AK62" s="131"/>
    </row>
    <row r="63" spans="1:37" s="76" customFormat="1" x14ac:dyDescent="0.2">
      <c r="A63" s="75" t="s">
        <v>528</v>
      </c>
      <c r="B63" s="75" t="s">
        <v>529</v>
      </c>
      <c r="C63" s="75" t="s">
        <v>519</v>
      </c>
      <c r="D63" s="75" t="s">
        <v>520</v>
      </c>
      <c r="E63" s="211">
        <v>1063</v>
      </c>
      <c r="F63" s="209"/>
      <c r="G63" s="209"/>
      <c r="H63" s="210"/>
      <c r="I63" s="211">
        <v>276</v>
      </c>
      <c r="J63" s="209">
        <v>787</v>
      </c>
      <c r="K63" s="212">
        <f t="shared" si="3"/>
        <v>0.74035747883349012</v>
      </c>
      <c r="L63" s="215" t="str">
        <f t="shared" si="0"/>
        <v>71.3% - 76.6%</v>
      </c>
      <c r="M63" s="209"/>
      <c r="N63" s="209"/>
      <c r="O63" s="212"/>
      <c r="P63" s="215"/>
      <c r="Q63" s="209"/>
      <c r="R63" s="209"/>
      <c r="S63" s="212"/>
      <c r="T63" s="215"/>
      <c r="U63" s="209"/>
      <c r="V63" s="209"/>
      <c r="W63" s="212"/>
      <c r="X63" s="216"/>
      <c r="Y63" s="219">
        <v>0</v>
      </c>
      <c r="Z63" s="212">
        <f t="shared" si="4"/>
        <v>0</v>
      </c>
      <c r="AA63" s="233"/>
      <c r="AB63" s="212"/>
      <c r="AC63" s="75"/>
      <c r="AD63" s="92"/>
      <c r="AE63" s="75"/>
      <c r="AF63" s="94"/>
      <c r="AG63" s="271" t="s">
        <v>530</v>
      </c>
      <c r="AH63" s="131">
        <v>0</v>
      </c>
      <c r="AI63" s="131"/>
      <c r="AJ63" s="131"/>
      <c r="AK63" s="131"/>
    </row>
    <row r="64" spans="1:37" s="76" customFormat="1" x14ac:dyDescent="0.2">
      <c r="A64" s="75" t="s">
        <v>531</v>
      </c>
      <c r="B64" s="75" t="s">
        <v>532</v>
      </c>
      <c r="C64" s="75" t="s">
        <v>519</v>
      </c>
      <c r="D64" s="75" t="s">
        <v>520</v>
      </c>
      <c r="E64" s="211">
        <v>324</v>
      </c>
      <c r="F64" s="209"/>
      <c r="G64" s="209"/>
      <c r="H64" s="210"/>
      <c r="I64" s="211">
        <v>94</v>
      </c>
      <c r="J64" s="209">
        <v>230</v>
      </c>
      <c r="K64" s="212">
        <f t="shared" si="3"/>
        <v>0.70987654320987659</v>
      </c>
      <c r="L64" s="215" t="str">
        <f t="shared" si="0"/>
        <v>65.8% - 75.7%</v>
      </c>
      <c r="M64" s="209"/>
      <c r="N64" s="209"/>
      <c r="O64" s="212"/>
      <c r="P64" s="215"/>
      <c r="Q64" s="209"/>
      <c r="R64" s="209"/>
      <c r="S64" s="212"/>
      <c r="T64" s="215"/>
      <c r="U64" s="209"/>
      <c r="V64" s="209"/>
      <c r="W64" s="212"/>
      <c r="X64" s="216"/>
      <c r="Y64" s="219">
        <v>0</v>
      </c>
      <c r="Z64" s="212">
        <f t="shared" si="4"/>
        <v>0</v>
      </c>
      <c r="AA64" s="233"/>
      <c r="AB64" s="212"/>
      <c r="AC64" s="75"/>
      <c r="AD64" s="92"/>
      <c r="AE64" s="75"/>
      <c r="AF64" s="94"/>
      <c r="AG64" s="271" t="s">
        <v>533</v>
      </c>
      <c r="AH64" s="131">
        <v>0</v>
      </c>
      <c r="AI64" s="131"/>
      <c r="AJ64" s="131"/>
      <c r="AK64" s="131"/>
    </row>
    <row r="65" spans="1:37" s="76" customFormat="1" x14ac:dyDescent="0.2">
      <c r="A65" s="75" t="s">
        <v>534</v>
      </c>
      <c r="B65" s="75" t="s">
        <v>535</v>
      </c>
      <c r="C65" s="75" t="s">
        <v>519</v>
      </c>
      <c r="D65" s="75" t="s">
        <v>520</v>
      </c>
      <c r="E65" s="211">
        <v>616</v>
      </c>
      <c r="F65" s="209"/>
      <c r="G65" s="209"/>
      <c r="H65" s="210"/>
      <c r="I65" s="211">
        <v>190</v>
      </c>
      <c r="J65" s="209">
        <v>426</v>
      </c>
      <c r="K65" s="212">
        <f t="shared" si="3"/>
        <v>0.69155844155844159</v>
      </c>
      <c r="L65" s="215" t="str">
        <f t="shared" si="0"/>
        <v>65.4% - 72.7%</v>
      </c>
      <c r="M65" s="209"/>
      <c r="N65" s="209"/>
      <c r="O65" s="212"/>
      <c r="P65" s="215"/>
      <c r="Q65" s="209"/>
      <c r="R65" s="209"/>
      <c r="S65" s="212"/>
      <c r="T65" s="215"/>
      <c r="U65" s="209"/>
      <c r="V65" s="209"/>
      <c r="W65" s="212"/>
      <c r="X65" s="216"/>
      <c r="Y65" s="219">
        <v>0</v>
      </c>
      <c r="Z65" s="212">
        <f t="shared" si="4"/>
        <v>0</v>
      </c>
      <c r="AA65" s="233"/>
      <c r="AB65" s="212"/>
      <c r="AC65" s="75"/>
      <c r="AD65" s="92"/>
      <c r="AE65" s="75"/>
      <c r="AF65" s="94"/>
      <c r="AG65" s="271" t="s">
        <v>536</v>
      </c>
      <c r="AH65" s="131">
        <v>0</v>
      </c>
      <c r="AI65" s="131"/>
      <c r="AJ65" s="131"/>
      <c r="AK65" s="131"/>
    </row>
    <row r="66" spans="1:37" s="76" customFormat="1" x14ac:dyDescent="0.2">
      <c r="A66" s="75" t="s">
        <v>537</v>
      </c>
      <c r="B66" s="75" t="s">
        <v>538</v>
      </c>
      <c r="C66" s="75" t="s">
        <v>519</v>
      </c>
      <c r="D66" s="75" t="s">
        <v>520</v>
      </c>
      <c r="E66" s="211">
        <v>382</v>
      </c>
      <c r="F66" s="209"/>
      <c r="G66" s="209"/>
      <c r="H66" s="210"/>
      <c r="I66" s="211">
        <v>121</v>
      </c>
      <c r="J66" s="209">
        <v>255</v>
      </c>
      <c r="K66" s="212">
        <f t="shared" si="3"/>
        <v>0.66753926701570676</v>
      </c>
      <c r="L66" s="215" t="str">
        <f t="shared" si="0"/>
        <v>61.9% - 71.3%</v>
      </c>
      <c r="M66" s="209"/>
      <c r="N66" s="209"/>
      <c r="O66" s="212"/>
      <c r="P66" s="215"/>
      <c r="Q66" s="209"/>
      <c r="R66" s="209"/>
      <c r="S66" s="212"/>
      <c r="T66" s="215"/>
      <c r="U66" s="209"/>
      <c r="V66" s="209"/>
      <c r="W66" s="212"/>
      <c r="X66" s="216"/>
      <c r="Y66" s="219">
        <v>6</v>
      </c>
      <c r="Z66" s="212">
        <f t="shared" si="4"/>
        <v>1.5706806282722512E-2</v>
      </c>
      <c r="AA66" s="233"/>
      <c r="AB66" s="212"/>
      <c r="AC66" s="75"/>
      <c r="AD66" s="92"/>
      <c r="AE66" s="75"/>
      <c r="AF66" s="94"/>
      <c r="AG66" s="271" t="s">
        <v>539</v>
      </c>
      <c r="AH66" s="131">
        <v>0</v>
      </c>
      <c r="AI66" s="131"/>
      <c r="AJ66" s="131"/>
      <c r="AK66" s="131"/>
    </row>
    <row r="67" spans="1:37" s="76" customFormat="1" x14ac:dyDescent="0.2">
      <c r="A67" s="75" t="s">
        <v>540</v>
      </c>
      <c r="B67" s="75" t="s">
        <v>541</v>
      </c>
      <c r="C67" s="75" t="s">
        <v>519</v>
      </c>
      <c r="D67" s="75" t="s">
        <v>520</v>
      </c>
      <c r="E67" s="211">
        <v>259</v>
      </c>
      <c r="F67" s="209"/>
      <c r="G67" s="209"/>
      <c r="H67" s="210"/>
      <c r="I67" s="211">
        <v>104</v>
      </c>
      <c r="J67" s="209">
        <v>153</v>
      </c>
      <c r="K67" s="212">
        <f t="shared" si="3"/>
        <v>0.59073359073359077</v>
      </c>
      <c r="L67" s="215" t="str">
        <f t="shared" si="0"/>
        <v>53.0% - 64.9%</v>
      </c>
      <c r="M67" s="209"/>
      <c r="N67" s="209"/>
      <c r="O67" s="212"/>
      <c r="P67" s="215"/>
      <c r="Q67" s="209"/>
      <c r="R67" s="209"/>
      <c r="S67" s="212"/>
      <c r="T67" s="215"/>
      <c r="U67" s="209"/>
      <c r="V67" s="209"/>
      <c r="W67" s="212"/>
      <c r="X67" s="216"/>
      <c r="Y67" s="219">
        <v>2</v>
      </c>
      <c r="Z67" s="212">
        <f t="shared" si="4"/>
        <v>7.7220077220077222E-3</v>
      </c>
      <c r="AA67" s="233"/>
      <c r="AB67" s="212"/>
      <c r="AC67" s="75"/>
      <c r="AD67" s="92"/>
      <c r="AE67" s="75"/>
      <c r="AF67" s="94"/>
      <c r="AG67" s="271" t="s">
        <v>542</v>
      </c>
      <c r="AH67" s="131">
        <v>0</v>
      </c>
      <c r="AI67" s="131"/>
      <c r="AJ67" s="131"/>
      <c r="AK67" s="131"/>
    </row>
    <row r="68" spans="1:37" s="76" customFormat="1" x14ac:dyDescent="0.2">
      <c r="A68" s="75" t="s">
        <v>543</v>
      </c>
      <c r="B68" s="75" t="s">
        <v>544</v>
      </c>
      <c r="C68" s="75" t="s">
        <v>545</v>
      </c>
      <c r="D68" s="75" t="s">
        <v>546</v>
      </c>
      <c r="E68" s="211">
        <v>354</v>
      </c>
      <c r="F68" s="209"/>
      <c r="G68" s="209"/>
      <c r="H68" s="210"/>
      <c r="I68" s="211">
        <v>182</v>
      </c>
      <c r="J68" s="209">
        <v>172</v>
      </c>
      <c r="K68" s="212">
        <f t="shared" si="3"/>
        <v>0.48587570621468928</v>
      </c>
      <c r="L68" s="215" t="str">
        <f t="shared" si="0"/>
        <v>43.4% - 53.8%</v>
      </c>
      <c r="M68" s="209"/>
      <c r="N68" s="209"/>
      <c r="O68" s="212"/>
      <c r="P68" s="215"/>
      <c r="Q68" s="209"/>
      <c r="R68" s="209"/>
      <c r="S68" s="212"/>
      <c r="T68" s="215"/>
      <c r="U68" s="209"/>
      <c r="V68" s="209"/>
      <c r="W68" s="212"/>
      <c r="X68" s="216"/>
      <c r="Y68" s="219">
        <v>0</v>
      </c>
      <c r="Z68" s="212">
        <f t="shared" si="4"/>
        <v>0</v>
      </c>
      <c r="AA68" s="233"/>
      <c r="AB68" s="212"/>
      <c r="AC68" s="75"/>
      <c r="AD68" s="92"/>
      <c r="AE68" s="75"/>
      <c r="AF68" s="94"/>
      <c r="AG68" s="271" t="s">
        <v>547</v>
      </c>
      <c r="AH68" s="131">
        <v>0</v>
      </c>
      <c r="AI68" s="131"/>
      <c r="AJ68" s="131"/>
      <c r="AK68" s="131"/>
    </row>
    <row r="69" spans="1:37" s="76" customFormat="1" x14ac:dyDescent="0.2">
      <c r="A69" s="75" t="s">
        <v>548</v>
      </c>
      <c r="B69" s="75" t="s">
        <v>549</v>
      </c>
      <c r="C69" s="75" t="s">
        <v>545</v>
      </c>
      <c r="D69" s="75" t="s">
        <v>546</v>
      </c>
      <c r="E69" s="211">
        <v>473</v>
      </c>
      <c r="F69" s="209"/>
      <c r="G69" s="209"/>
      <c r="H69" s="210"/>
      <c r="I69" s="211">
        <v>253</v>
      </c>
      <c r="J69" s="209">
        <v>219</v>
      </c>
      <c r="K69" s="212">
        <f t="shared" si="3"/>
        <v>0.46300211416490489</v>
      </c>
      <c r="L69" s="215" t="str">
        <f t="shared" si="0"/>
        <v>41.9% - 50.8%</v>
      </c>
      <c r="M69" s="209"/>
      <c r="N69" s="209"/>
      <c r="O69" s="212"/>
      <c r="P69" s="215"/>
      <c r="Q69" s="209"/>
      <c r="R69" s="209"/>
      <c r="S69" s="212"/>
      <c r="T69" s="215"/>
      <c r="U69" s="209"/>
      <c r="V69" s="209"/>
      <c r="W69" s="212"/>
      <c r="X69" s="216"/>
      <c r="Y69" s="219">
        <v>1</v>
      </c>
      <c r="Z69" s="212">
        <f t="shared" si="4"/>
        <v>2.1141649048625794E-3</v>
      </c>
      <c r="AA69" s="233"/>
      <c r="AB69" s="212"/>
      <c r="AC69" s="75"/>
      <c r="AD69" s="92"/>
      <c r="AE69" s="75"/>
      <c r="AF69" s="94"/>
      <c r="AG69" s="271" t="s">
        <v>550</v>
      </c>
      <c r="AH69" s="131">
        <v>0</v>
      </c>
      <c r="AI69" s="131"/>
      <c r="AJ69" s="131"/>
      <c r="AK69" s="131"/>
    </row>
    <row r="70" spans="1:37" s="76" customFormat="1" x14ac:dyDescent="0.2">
      <c r="A70" s="75" t="s">
        <v>551</v>
      </c>
      <c r="B70" s="75" t="s">
        <v>552</v>
      </c>
      <c r="C70" s="75" t="s">
        <v>545</v>
      </c>
      <c r="D70" s="75" t="s">
        <v>546</v>
      </c>
      <c r="E70" s="211">
        <v>1379</v>
      </c>
      <c r="F70" s="209"/>
      <c r="G70" s="209"/>
      <c r="H70" s="210"/>
      <c r="I70" s="211">
        <v>630</v>
      </c>
      <c r="J70" s="209">
        <v>746</v>
      </c>
      <c r="K70" s="212">
        <f t="shared" si="3"/>
        <v>0.54097171863669324</v>
      </c>
      <c r="L70" s="215" t="str">
        <f t="shared" si="0"/>
        <v>51.5% - 56.7%</v>
      </c>
      <c r="M70" s="209"/>
      <c r="N70" s="209"/>
      <c r="O70" s="212"/>
      <c r="P70" s="215"/>
      <c r="Q70" s="209"/>
      <c r="R70" s="209"/>
      <c r="S70" s="212"/>
      <c r="T70" s="215"/>
      <c r="U70" s="209"/>
      <c r="V70" s="209"/>
      <c r="W70" s="212"/>
      <c r="X70" s="216"/>
      <c r="Y70" s="219">
        <v>3</v>
      </c>
      <c r="Z70" s="212">
        <f t="shared" si="4"/>
        <v>2.1754894851341551E-3</v>
      </c>
      <c r="AA70" s="233"/>
      <c r="AB70" s="212"/>
      <c r="AC70" s="75"/>
      <c r="AD70" s="92"/>
      <c r="AE70" s="75"/>
      <c r="AF70" s="94"/>
      <c r="AG70" s="271" t="s">
        <v>553</v>
      </c>
      <c r="AH70" s="131">
        <v>0</v>
      </c>
      <c r="AI70" s="131"/>
      <c r="AJ70" s="131"/>
      <c r="AK70" s="131"/>
    </row>
    <row r="71" spans="1:37" s="76" customFormat="1" x14ac:dyDescent="0.2">
      <c r="A71" s="75" t="s">
        <v>554</v>
      </c>
      <c r="B71" s="75" t="s">
        <v>555</v>
      </c>
      <c r="C71" s="75" t="s">
        <v>545</v>
      </c>
      <c r="D71" s="75" t="s">
        <v>546</v>
      </c>
      <c r="E71" s="211">
        <v>382</v>
      </c>
      <c r="F71" s="209"/>
      <c r="G71" s="209"/>
      <c r="H71" s="210"/>
      <c r="I71" s="211">
        <v>177</v>
      </c>
      <c r="J71" s="209">
        <v>204</v>
      </c>
      <c r="K71" s="212">
        <f t="shared" si="3"/>
        <v>0.53403141361256545</v>
      </c>
      <c r="L71" s="215" t="str">
        <f t="shared" si="0"/>
        <v>48.4% - 58.3%</v>
      </c>
      <c r="M71" s="209"/>
      <c r="N71" s="209"/>
      <c r="O71" s="212"/>
      <c r="P71" s="215"/>
      <c r="Q71" s="209"/>
      <c r="R71" s="209"/>
      <c r="S71" s="212"/>
      <c r="T71" s="215"/>
      <c r="U71" s="209"/>
      <c r="V71" s="209"/>
      <c r="W71" s="212"/>
      <c r="X71" s="216"/>
      <c r="Y71" s="219">
        <v>1</v>
      </c>
      <c r="Z71" s="212">
        <f t="shared" si="4"/>
        <v>2.617801047120419E-3</v>
      </c>
      <c r="AA71" s="233"/>
      <c r="AB71" s="212"/>
      <c r="AC71" s="75"/>
      <c r="AD71" s="92"/>
      <c r="AE71" s="75"/>
      <c r="AF71" s="94"/>
      <c r="AG71" s="271" t="s">
        <v>556</v>
      </c>
      <c r="AH71" s="131">
        <v>0</v>
      </c>
      <c r="AI71" s="131"/>
      <c r="AJ71" s="131"/>
      <c r="AK71" s="131"/>
    </row>
    <row r="72" spans="1:37" s="76" customFormat="1" x14ac:dyDescent="0.2">
      <c r="A72" s="75" t="s">
        <v>557</v>
      </c>
      <c r="B72" s="75" t="s">
        <v>558</v>
      </c>
      <c r="C72" s="75" t="s">
        <v>545</v>
      </c>
      <c r="D72" s="75" t="s">
        <v>546</v>
      </c>
      <c r="E72" s="211">
        <v>237</v>
      </c>
      <c r="F72" s="209"/>
      <c r="G72" s="209"/>
      <c r="H72" s="210"/>
      <c r="I72" s="211">
        <v>88</v>
      </c>
      <c r="J72" s="209">
        <v>147</v>
      </c>
      <c r="K72" s="212">
        <f t="shared" si="3"/>
        <v>0.620253164556962</v>
      </c>
      <c r="L72" s="215" t="str">
        <f t="shared" si="0"/>
        <v>55.7% - 68.0%</v>
      </c>
      <c r="M72" s="209"/>
      <c r="N72" s="209"/>
      <c r="O72" s="212"/>
      <c r="P72" s="215"/>
      <c r="Q72" s="209"/>
      <c r="R72" s="209"/>
      <c r="S72" s="212"/>
      <c r="T72" s="215"/>
      <c r="U72" s="209"/>
      <c r="V72" s="209"/>
      <c r="W72" s="212"/>
      <c r="X72" s="216"/>
      <c r="Y72" s="219">
        <v>2</v>
      </c>
      <c r="Z72" s="212">
        <f t="shared" si="4"/>
        <v>8.4388185654008432E-3</v>
      </c>
      <c r="AA72" s="233"/>
      <c r="AB72" s="212"/>
      <c r="AC72" s="75"/>
      <c r="AD72" s="92"/>
      <c r="AE72" s="75"/>
      <c r="AF72" s="94"/>
      <c r="AG72" s="271" t="s">
        <v>559</v>
      </c>
      <c r="AH72" s="131">
        <v>0</v>
      </c>
      <c r="AI72" s="131"/>
      <c r="AJ72" s="131"/>
      <c r="AK72" s="131"/>
    </row>
    <row r="73" spans="1:37" s="76" customFormat="1" x14ac:dyDescent="0.2">
      <c r="A73" s="75" t="s">
        <v>560</v>
      </c>
      <c r="B73" s="75" t="s">
        <v>561</v>
      </c>
      <c r="C73" s="75" t="s">
        <v>545</v>
      </c>
      <c r="D73" s="75" t="s">
        <v>546</v>
      </c>
      <c r="E73" s="211">
        <v>496</v>
      </c>
      <c r="F73" s="209"/>
      <c r="G73" s="209"/>
      <c r="H73" s="210"/>
      <c r="I73" s="211">
        <v>199</v>
      </c>
      <c r="J73" s="209">
        <v>294</v>
      </c>
      <c r="K73" s="212">
        <f t="shared" si="3"/>
        <v>0.592741935483871</v>
      </c>
      <c r="L73" s="215" t="str">
        <f t="shared" si="0"/>
        <v>54.9% - 63.5%</v>
      </c>
      <c r="M73" s="209"/>
      <c r="N73" s="209"/>
      <c r="O73" s="212"/>
      <c r="P73" s="215"/>
      <c r="Q73" s="209"/>
      <c r="R73" s="209"/>
      <c r="S73" s="212"/>
      <c r="T73" s="215"/>
      <c r="U73" s="209"/>
      <c r="V73" s="209"/>
      <c r="W73" s="212"/>
      <c r="X73" s="216"/>
      <c r="Y73" s="219">
        <v>3</v>
      </c>
      <c r="Z73" s="212">
        <f t="shared" si="4"/>
        <v>6.0483870967741934E-3</v>
      </c>
      <c r="AA73" s="233"/>
      <c r="AB73" s="212"/>
      <c r="AC73" s="75"/>
      <c r="AD73" s="92"/>
      <c r="AE73" s="75"/>
      <c r="AF73" s="94"/>
      <c r="AG73" s="271" t="s">
        <v>562</v>
      </c>
      <c r="AH73" s="131">
        <v>0</v>
      </c>
      <c r="AI73" s="131"/>
      <c r="AJ73" s="131"/>
      <c r="AK73" s="131"/>
    </row>
    <row r="74" spans="1:37" s="76" customFormat="1" x14ac:dyDescent="0.2">
      <c r="A74" s="75" t="s">
        <v>563</v>
      </c>
      <c r="B74" s="75" t="s">
        <v>564</v>
      </c>
      <c r="C74" s="75" t="s">
        <v>565</v>
      </c>
      <c r="D74" s="75" t="s">
        <v>566</v>
      </c>
      <c r="E74" s="211">
        <v>1191</v>
      </c>
      <c r="F74" s="209"/>
      <c r="G74" s="209"/>
      <c r="H74" s="210"/>
      <c r="I74" s="211">
        <v>403</v>
      </c>
      <c r="J74" s="209">
        <v>773</v>
      </c>
      <c r="K74" s="212">
        <f t="shared" si="3"/>
        <v>0.64903442485306462</v>
      </c>
      <c r="L74" s="215" t="str">
        <f t="shared" ref="L74:L137" si="5">IF(ISNUMBER(K74),TEXT(((2*J74)+(1.96^2)-(1.96*((1.96^2)+(4*J74*(100%-K74)))^0.5))/(2*(E74+(1.96^2))),"0.0%")&amp;" - "&amp;TEXT(((2*J74)+(1.96^2)+(1.96*((1.96^2)+(4*J74*(100%-K74)))^0.5))/(2*(E74+(1.96^2))),"0.0%"),"")</f>
        <v>62.1% - 67.6%</v>
      </c>
      <c r="M74" s="209"/>
      <c r="N74" s="209"/>
      <c r="O74" s="212"/>
      <c r="P74" s="215"/>
      <c r="Q74" s="209"/>
      <c r="R74" s="209"/>
      <c r="S74" s="212"/>
      <c r="T74" s="215"/>
      <c r="U74" s="209"/>
      <c r="V74" s="209"/>
      <c r="W74" s="212"/>
      <c r="X74" s="216"/>
      <c r="Y74" s="219">
        <v>15</v>
      </c>
      <c r="Z74" s="212">
        <f t="shared" si="4"/>
        <v>1.2594458438287154E-2</v>
      </c>
      <c r="AA74" s="233"/>
      <c r="AB74" s="212"/>
      <c r="AC74" s="75"/>
      <c r="AD74" s="92"/>
      <c r="AE74" s="75"/>
      <c r="AF74" s="94"/>
      <c r="AG74" s="271" t="s">
        <v>567</v>
      </c>
      <c r="AH74" s="131">
        <v>0</v>
      </c>
      <c r="AI74" s="131"/>
      <c r="AJ74" s="131"/>
      <c r="AK74" s="131"/>
    </row>
    <row r="75" spans="1:37" s="76" customFormat="1" x14ac:dyDescent="0.2">
      <c r="A75" s="75" t="s">
        <v>568</v>
      </c>
      <c r="B75" s="75" t="s">
        <v>569</v>
      </c>
      <c r="C75" s="75" t="s">
        <v>565</v>
      </c>
      <c r="D75" s="75" t="s">
        <v>566</v>
      </c>
      <c r="E75" s="211">
        <v>588</v>
      </c>
      <c r="F75" s="209"/>
      <c r="G75" s="209"/>
      <c r="H75" s="210"/>
      <c r="I75" s="211">
        <v>187</v>
      </c>
      <c r="J75" s="209">
        <v>392</v>
      </c>
      <c r="K75" s="212">
        <f t="shared" si="3"/>
        <v>0.66666666666666663</v>
      </c>
      <c r="L75" s="215" t="str">
        <f t="shared" si="5"/>
        <v>62.8% - 70.4%</v>
      </c>
      <c r="M75" s="209"/>
      <c r="N75" s="209"/>
      <c r="O75" s="212"/>
      <c r="P75" s="215"/>
      <c r="Q75" s="209"/>
      <c r="R75" s="209"/>
      <c r="S75" s="212"/>
      <c r="T75" s="215"/>
      <c r="U75" s="209"/>
      <c r="V75" s="209"/>
      <c r="W75" s="212"/>
      <c r="X75" s="216"/>
      <c r="Y75" s="219">
        <v>9</v>
      </c>
      <c r="Z75" s="212">
        <f t="shared" si="4"/>
        <v>1.5306122448979591E-2</v>
      </c>
      <c r="AA75" s="233"/>
      <c r="AB75" s="212"/>
      <c r="AC75" s="75"/>
      <c r="AD75" s="92"/>
      <c r="AE75" s="75"/>
      <c r="AF75" s="94"/>
      <c r="AG75" s="271" t="s">
        <v>570</v>
      </c>
      <c r="AH75" s="131">
        <v>0</v>
      </c>
      <c r="AI75" s="131"/>
      <c r="AJ75" s="131"/>
      <c r="AK75" s="131"/>
    </row>
    <row r="76" spans="1:37" s="76" customFormat="1" x14ac:dyDescent="0.2">
      <c r="A76" s="75" t="s">
        <v>571</v>
      </c>
      <c r="B76" s="75" t="s">
        <v>572</v>
      </c>
      <c r="C76" s="75" t="s">
        <v>565</v>
      </c>
      <c r="D76" s="75" t="s">
        <v>566</v>
      </c>
      <c r="E76" s="211">
        <v>357</v>
      </c>
      <c r="F76" s="209"/>
      <c r="G76" s="209"/>
      <c r="H76" s="210"/>
      <c r="I76" s="211">
        <v>89</v>
      </c>
      <c r="J76" s="209">
        <v>252</v>
      </c>
      <c r="K76" s="212">
        <f t="shared" si="3"/>
        <v>0.70588235294117652</v>
      </c>
      <c r="L76" s="215" t="str">
        <f t="shared" si="5"/>
        <v>65.7% - 75.1%</v>
      </c>
      <c r="M76" s="209"/>
      <c r="N76" s="209"/>
      <c r="O76" s="212"/>
      <c r="P76" s="215"/>
      <c r="Q76" s="209"/>
      <c r="R76" s="209"/>
      <c r="S76" s="212"/>
      <c r="T76" s="215"/>
      <c r="U76" s="209"/>
      <c r="V76" s="209"/>
      <c r="W76" s="212"/>
      <c r="X76" s="216"/>
      <c r="Y76" s="219">
        <v>16</v>
      </c>
      <c r="Z76" s="212">
        <f t="shared" si="4"/>
        <v>4.4817927170868348E-2</v>
      </c>
      <c r="AA76" s="233"/>
      <c r="AB76" s="212"/>
      <c r="AC76" s="75"/>
      <c r="AD76" s="92"/>
      <c r="AE76" s="75"/>
      <c r="AF76" s="94"/>
      <c r="AG76" s="271" t="s">
        <v>573</v>
      </c>
      <c r="AH76" s="131">
        <v>0</v>
      </c>
      <c r="AI76" s="131"/>
      <c r="AJ76" s="131"/>
      <c r="AK76" s="131"/>
    </row>
    <row r="77" spans="1:37" s="76" customFormat="1" x14ac:dyDescent="0.2">
      <c r="A77" s="75" t="s">
        <v>574</v>
      </c>
      <c r="B77" s="75" t="s">
        <v>575</v>
      </c>
      <c r="C77" s="75" t="s">
        <v>565</v>
      </c>
      <c r="D77" s="75" t="s">
        <v>566</v>
      </c>
      <c r="E77" s="211">
        <v>480</v>
      </c>
      <c r="F77" s="209"/>
      <c r="G77" s="209"/>
      <c r="H77" s="210"/>
      <c r="I77" s="211">
        <v>126</v>
      </c>
      <c r="J77" s="209">
        <v>328</v>
      </c>
      <c r="K77" s="212"/>
      <c r="L77" s="215" t="str">
        <f t="shared" si="5"/>
        <v/>
      </c>
      <c r="M77" s="209"/>
      <c r="N77" s="209"/>
      <c r="O77" s="212"/>
      <c r="P77" s="215"/>
      <c r="Q77" s="209"/>
      <c r="R77" s="209"/>
      <c r="S77" s="212"/>
      <c r="T77" s="215"/>
      <c r="U77" s="209"/>
      <c r="V77" s="209"/>
      <c r="W77" s="212"/>
      <c r="X77" s="216"/>
      <c r="Y77" s="219">
        <v>26</v>
      </c>
      <c r="Z77" s="212">
        <f t="shared" si="4"/>
        <v>5.4166666666666669E-2</v>
      </c>
      <c r="AA77" s="233"/>
      <c r="AB77" s="212"/>
      <c r="AC77" s="75"/>
      <c r="AD77" s="92"/>
      <c r="AE77" s="75"/>
      <c r="AF77" s="94"/>
      <c r="AG77" s="271" t="s">
        <v>576</v>
      </c>
      <c r="AH77" s="131">
        <v>0</v>
      </c>
      <c r="AI77" s="131"/>
      <c r="AJ77" s="131"/>
      <c r="AK77" s="131"/>
    </row>
    <row r="78" spans="1:37" s="76" customFormat="1" x14ac:dyDescent="0.2">
      <c r="A78" s="75" t="s">
        <v>577</v>
      </c>
      <c r="B78" s="75" t="s">
        <v>578</v>
      </c>
      <c r="C78" s="75" t="s">
        <v>565</v>
      </c>
      <c r="D78" s="75" t="s">
        <v>566</v>
      </c>
      <c r="E78" s="211">
        <v>556</v>
      </c>
      <c r="F78" s="209"/>
      <c r="G78" s="209"/>
      <c r="H78" s="210"/>
      <c r="I78" s="211">
        <v>182</v>
      </c>
      <c r="J78" s="209">
        <v>357</v>
      </c>
      <c r="K78" s="212">
        <f t="shared" si="3"/>
        <v>0.6420863309352518</v>
      </c>
      <c r="L78" s="215" t="str">
        <f t="shared" si="5"/>
        <v>60.1% - 68.1%</v>
      </c>
      <c r="M78" s="209"/>
      <c r="N78" s="209"/>
      <c r="O78" s="212"/>
      <c r="P78" s="215"/>
      <c r="Q78" s="209"/>
      <c r="R78" s="209"/>
      <c r="S78" s="212"/>
      <c r="T78" s="215"/>
      <c r="U78" s="209"/>
      <c r="V78" s="209"/>
      <c r="W78" s="212"/>
      <c r="X78" s="216"/>
      <c r="Y78" s="219">
        <v>17</v>
      </c>
      <c r="Z78" s="212">
        <f t="shared" si="4"/>
        <v>3.0575539568345324E-2</v>
      </c>
      <c r="AA78" s="233"/>
      <c r="AB78" s="212"/>
      <c r="AC78" s="75"/>
      <c r="AD78" s="92"/>
      <c r="AE78" s="75"/>
      <c r="AF78" s="94"/>
      <c r="AG78" s="271" t="s">
        <v>579</v>
      </c>
      <c r="AH78" s="131">
        <v>0</v>
      </c>
      <c r="AI78" s="131"/>
      <c r="AJ78" s="131"/>
      <c r="AK78" s="131"/>
    </row>
    <row r="79" spans="1:37" s="76" customFormat="1" x14ac:dyDescent="0.2">
      <c r="A79" s="75" t="s">
        <v>580</v>
      </c>
      <c r="B79" s="75" t="s">
        <v>581</v>
      </c>
      <c r="C79" s="75" t="s">
        <v>565</v>
      </c>
      <c r="D79" s="75" t="s">
        <v>566</v>
      </c>
      <c r="E79" s="211">
        <v>663</v>
      </c>
      <c r="F79" s="209"/>
      <c r="G79" s="209"/>
      <c r="H79" s="210"/>
      <c r="I79" s="211">
        <v>210</v>
      </c>
      <c r="J79" s="209">
        <v>446</v>
      </c>
      <c r="K79" s="212">
        <f t="shared" si="3"/>
        <v>0.67269984917043746</v>
      </c>
      <c r="L79" s="215" t="str">
        <f t="shared" si="5"/>
        <v>63.6% - 70.7%</v>
      </c>
      <c r="M79" s="209"/>
      <c r="N79" s="209"/>
      <c r="O79" s="212"/>
      <c r="P79" s="215"/>
      <c r="Q79" s="209"/>
      <c r="R79" s="209"/>
      <c r="S79" s="212"/>
      <c r="T79" s="215"/>
      <c r="U79" s="209"/>
      <c r="V79" s="209"/>
      <c r="W79" s="212"/>
      <c r="X79" s="216"/>
      <c r="Y79" s="219">
        <v>7</v>
      </c>
      <c r="Z79" s="212">
        <f t="shared" si="4"/>
        <v>1.0558069381598794E-2</v>
      </c>
      <c r="AA79" s="233"/>
      <c r="AB79" s="212"/>
      <c r="AC79" s="75"/>
      <c r="AD79" s="92"/>
      <c r="AE79" s="75"/>
      <c r="AF79" s="94"/>
      <c r="AG79" s="271" t="s">
        <v>582</v>
      </c>
      <c r="AH79" s="131">
        <v>0</v>
      </c>
      <c r="AI79" s="131"/>
      <c r="AJ79" s="131"/>
      <c r="AK79" s="131"/>
    </row>
    <row r="80" spans="1:37" s="76" customFormat="1" x14ac:dyDescent="0.2">
      <c r="A80" s="75" t="s">
        <v>583</v>
      </c>
      <c r="B80" s="75" t="s">
        <v>584</v>
      </c>
      <c r="C80" s="75" t="s">
        <v>565</v>
      </c>
      <c r="D80" s="75" t="s">
        <v>566</v>
      </c>
      <c r="E80" s="211">
        <v>368</v>
      </c>
      <c r="F80" s="209"/>
      <c r="G80" s="209"/>
      <c r="H80" s="210"/>
      <c r="I80" s="211">
        <v>161</v>
      </c>
      <c r="J80" s="209">
        <v>204</v>
      </c>
      <c r="K80" s="212">
        <f t="shared" si="3"/>
        <v>0.55434782608695654</v>
      </c>
      <c r="L80" s="215" t="str">
        <f t="shared" si="5"/>
        <v>50.3% - 60.4%</v>
      </c>
      <c r="M80" s="209"/>
      <c r="N80" s="209"/>
      <c r="O80" s="212"/>
      <c r="P80" s="215"/>
      <c r="Q80" s="209"/>
      <c r="R80" s="209"/>
      <c r="S80" s="212"/>
      <c r="T80" s="215"/>
      <c r="U80" s="209"/>
      <c r="V80" s="209"/>
      <c r="W80" s="212"/>
      <c r="X80" s="216"/>
      <c r="Y80" s="219">
        <v>3</v>
      </c>
      <c r="Z80" s="212">
        <f t="shared" si="4"/>
        <v>8.152173913043478E-3</v>
      </c>
      <c r="AA80" s="233"/>
      <c r="AB80" s="212"/>
      <c r="AC80" s="75"/>
      <c r="AD80" s="92"/>
      <c r="AE80" s="75"/>
      <c r="AF80" s="94"/>
      <c r="AG80" s="271" t="s">
        <v>585</v>
      </c>
      <c r="AH80" s="131">
        <v>0</v>
      </c>
      <c r="AI80" s="131"/>
      <c r="AJ80" s="131"/>
      <c r="AK80" s="131"/>
    </row>
    <row r="81" spans="1:37" s="76" customFormat="1" x14ac:dyDescent="0.2">
      <c r="A81" s="75" t="s">
        <v>586</v>
      </c>
      <c r="B81" s="75" t="s">
        <v>587</v>
      </c>
      <c r="C81" s="75" t="s">
        <v>565</v>
      </c>
      <c r="D81" s="75" t="s">
        <v>566</v>
      </c>
      <c r="E81" s="211">
        <v>717</v>
      </c>
      <c r="F81" s="209"/>
      <c r="G81" s="209"/>
      <c r="H81" s="210"/>
      <c r="I81" s="211">
        <v>303</v>
      </c>
      <c r="J81" s="209">
        <v>413</v>
      </c>
      <c r="K81" s="212">
        <f t="shared" si="3"/>
        <v>0.57601115760111576</v>
      </c>
      <c r="L81" s="215" t="str">
        <f t="shared" si="5"/>
        <v>54.0% - 61.2%</v>
      </c>
      <c r="M81" s="209"/>
      <c r="N81" s="209"/>
      <c r="O81" s="212"/>
      <c r="P81" s="215"/>
      <c r="Q81" s="209"/>
      <c r="R81" s="209"/>
      <c r="S81" s="212"/>
      <c r="T81" s="215"/>
      <c r="U81" s="209"/>
      <c r="V81" s="209"/>
      <c r="W81" s="212"/>
      <c r="X81" s="216"/>
      <c r="Y81" s="219">
        <v>1</v>
      </c>
      <c r="Z81" s="212">
        <f t="shared" si="4"/>
        <v>1.3947001394700139E-3</v>
      </c>
      <c r="AA81" s="233"/>
      <c r="AB81" s="212"/>
      <c r="AC81" s="75"/>
      <c r="AD81" s="92"/>
      <c r="AE81" s="75"/>
      <c r="AF81" s="94"/>
      <c r="AG81" s="271" t="s">
        <v>588</v>
      </c>
      <c r="AH81" s="131">
        <v>0</v>
      </c>
      <c r="AI81" s="131"/>
      <c r="AJ81" s="131"/>
      <c r="AK81" s="131"/>
    </row>
    <row r="82" spans="1:37" s="76" customFormat="1" x14ac:dyDescent="0.2">
      <c r="A82" s="75" t="s">
        <v>589</v>
      </c>
      <c r="B82" s="75" t="s">
        <v>590</v>
      </c>
      <c r="C82" s="75" t="s">
        <v>591</v>
      </c>
      <c r="D82" s="75" t="s">
        <v>592</v>
      </c>
      <c r="E82" s="211">
        <v>623</v>
      </c>
      <c r="F82" s="209"/>
      <c r="G82" s="209"/>
      <c r="H82" s="210"/>
      <c r="I82" s="211">
        <v>175</v>
      </c>
      <c r="J82" s="209">
        <v>430</v>
      </c>
      <c r="K82" s="212">
        <f t="shared" si="3"/>
        <v>0.6902086677367576</v>
      </c>
      <c r="L82" s="215" t="str">
        <f t="shared" si="5"/>
        <v>65.3% - 72.5%</v>
      </c>
      <c r="M82" s="209"/>
      <c r="N82" s="209"/>
      <c r="O82" s="212"/>
      <c r="P82" s="215"/>
      <c r="Q82" s="209"/>
      <c r="R82" s="209"/>
      <c r="S82" s="212"/>
      <c r="T82" s="215"/>
      <c r="U82" s="209"/>
      <c r="V82" s="209"/>
      <c r="W82" s="212"/>
      <c r="X82" s="216"/>
      <c r="Y82" s="219">
        <v>18</v>
      </c>
      <c r="Z82" s="212">
        <f t="shared" si="4"/>
        <v>2.8892455858747994E-2</v>
      </c>
      <c r="AA82" s="233"/>
      <c r="AB82" s="212"/>
      <c r="AC82" s="75"/>
      <c r="AD82" s="92"/>
      <c r="AE82" s="75"/>
      <c r="AF82" s="94"/>
      <c r="AG82" s="271" t="s">
        <v>593</v>
      </c>
      <c r="AH82" s="131">
        <v>0</v>
      </c>
      <c r="AI82" s="131"/>
      <c r="AJ82" s="131"/>
      <c r="AK82" s="131"/>
    </row>
    <row r="83" spans="1:37" s="76" customFormat="1" x14ac:dyDescent="0.2">
      <c r="A83" s="75" t="s">
        <v>594</v>
      </c>
      <c r="B83" s="75" t="s">
        <v>595</v>
      </c>
      <c r="C83" s="75" t="s">
        <v>591</v>
      </c>
      <c r="D83" s="75" t="s">
        <v>592</v>
      </c>
      <c r="E83" s="211">
        <v>280</v>
      </c>
      <c r="F83" s="209"/>
      <c r="G83" s="209"/>
      <c r="H83" s="210"/>
      <c r="I83" s="211">
        <v>77</v>
      </c>
      <c r="J83" s="209">
        <v>202</v>
      </c>
      <c r="K83" s="212"/>
      <c r="L83" s="215" t="str">
        <f t="shared" si="5"/>
        <v/>
      </c>
      <c r="M83" s="209"/>
      <c r="N83" s="209"/>
      <c r="O83" s="212"/>
      <c r="P83" s="215"/>
      <c r="Q83" s="209"/>
      <c r="R83" s="209"/>
      <c r="S83" s="212"/>
      <c r="T83" s="215"/>
      <c r="U83" s="209"/>
      <c r="V83" s="209"/>
      <c r="W83" s="212"/>
      <c r="X83" s="216"/>
      <c r="Y83" s="219">
        <v>1</v>
      </c>
      <c r="Z83" s="212"/>
      <c r="AA83" s="233"/>
      <c r="AB83" s="212"/>
      <c r="AC83" s="75"/>
      <c r="AD83" s="92"/>
      <c r="AE83" s="75"/>
      <c r="AF83" s="94"/>
      <c r="AG83" s="271" t="s">
        <v>596</v>
      </c>
      <c r="AH83" s="131">
        <v>1</v>
      </c>
      <c r="AI83" s="131"/>
      <c r="AJ83" s="131"/>
      <c r="AK83" s="131"/>
    </row>
    <row r="84" spans="1:37" s="76" customFormat="1" x14ac:dyDescent="0.2">
      <c r="A84" s="75" t="s">
        <v>597</v>
      </c>
      <c r="B84" s="75" t="s">
        <v>598</v>
      </c>
      <c r="C84" s="75" t="s">
        <v>591</v>
      </c>
      <c r="D84" s="75" t="s">
        <v>592</v>
      </c>
      <c r="E84" s="211">
        <v>366</v>
      </c>
      <c r="F84" s="209"/>
      <c r="G84" s="209"/>
      <c r="H84" s="210"/>
      <c r="I84" s="211">
        <v>41</v>
      </c>
      <c r="J84" s="209">
        <v>319</v>
      </c>
      <c r="K84" s="212">
        <f t="shared" si="3"/>
        <v>0.87158469945355188</v>
      </c>
      <c r="L84" s="215" t="str">
        <f t="shared" si="5"/>
        <v>83.3% - 90.2%</v>
      </c>
      <c r="M84" s="209"/>
      <c r="N84" s="209"/>
      <c r="O84" s="212"/>
      <c r="P84" s="215"/>
      <c r="Q84" s="209"/>
      <c r="R84" s="209"/>
      <c r="S84" s="212"/>
      <c r="T84" s="215"/>
      <c r="U84" s="209"/>
      <c r="V84" s="209"/>
      <c r="W84" s="212"/>
      <c r="X84" s="216"/>
      <c r="Y84" s="219">
        <v>6</v>
      </c>
      <c r="Z84" s="212">
        <f t="shared" si="4"/>
        <v>1.6393442622950821E-2</v>
      </c>
      <c r="AA84" s="233"/>
      <c r="AB84" s="212"/>
      <c r="AC84" s="75"/>
      <c r="AD84" s="92"/>
      <c r="AE84" s="75"/>
      <c r="AF84" s="94"/>
      <c r="AG84" s="271" t="s">
        <v>599</v>
      </c>
      <c r="AH84" s="131">
        <v>0</v>
      </c>
      <c r="AI84" s="131"/>
      <c r="AJ84" s="131"/>
      <c r="AK84" s="131"/>
    </row>
    <row r="85" spans="1:37" s="76" customFormat="1" x14ac:dyDescent="0.2">
      <c r="A85" s="75" t="s">
        <v>600</v>
      </c>
      <c r="B85" s="75" t="s">
        <v>601</v>
      </c>
      <c r="C85" s="75" t="s">
        <v>591</v>
      </c>
      <c r="D85" s="75" t="s">
        <v>592</v>
      </c>
      <c r="E85" s="211">
        <v>916</v>
      </c>
      <c r="F85" s="209"/>
      <c r="G85" s="209"/>
      <c r="H85" s="210"/>
      <c r="I85" s="211">
        <v>335</v>
      </c>
      <c r="J85" s="209">
        <v>579</v>
      </c>
      <c r="K85" s="212">
        <f t="shared" si="3"/>
        <v>0.63209606986899558</v>
      </c>
      <c r="L85" s="215" t="str">
        <f t="shared" si="5"/>
        <v>60.0% - 66.3%</v>
      </c>
      <c r="M85" s="209"/>
      <c r="N85" s="209"/>
      <c r="O85" s="212"/>
      <c r="P85" s="215"/>
      <c r="Q85" s="209"/>
      <c r="R85" s="209"/>
      <c r="S85" s="212"/>
      <c r="T85" s="215"/>
      <c r="U85" s="209"/>
      <c r="V85" s="209"/>
      <c r="W85" s="212"/>
      <c r="X85" s="216"/>
      <c r="Y85" s="219">
        <v>2</v>
      </c>
      <c r="Z85" s="212">
        <f t="shared" si="4"/>
        <v>2.1834061135371178E-3</v>
      </c>
      <c r="AA85" s="233"/>
      <c r="AB85" s="212"/>
      <c r="AC85" s="75"/>
      <c r="AD85" s="92"/>
      <c r="AE85" s="75"/>
      <c r="AF85" s="94"/>
      <c r="AG85" s="271" t="s">
        <v>602</v>
      </c>
      <c r="AH85" s="131">
        <v>0</v>
      </c>
      <c r="AI85" s="131"/>
      <c r="AJ85" s="131"/>
      <c r="AK85" s="131"/>
    </row>
    <row r="86" spans="1:37" s="76" customFormat="1" x14ac:dyDescent="0.2">
      <c r="A86" s="75" t="s">
        <v>603</v>
      </c>
      <c r="B86" s="75" t="s">
        <v>604</v>
      </c>
      <c r="C86" s="75" t="s">
        <v>591</v>
      </c>
      <c r="D86" s="75" t="s">
        <v>592</v>
      </c>
      <c r="E86" s="211">
        <v>423</v>
      </c>
      <c r="F86" s="209"/>
      <c r="G86" s="209"/>
      <c r="H86" s="210"/>
      <c r="I86" s="211">
        <v>156</v>
      </c>
      <c r="J86" s="209">
        <v>266</v>
      </c>
      <c r="K86" s="212">
        <f t="shared" si="3"/>
        <v>0.62884160756501184</v>
      </c>
      <c r="L86" s="215" t="str">
        <f t="shared" si="5"/>
        <v>58.2% - 67.4%</v>
      </c>
      <c r="M86" s="209"/>
      <c r="N86" s="209"/>
      <c r="O86" s="212"/>
      <c r="P86" s="215"/>
      <c r="Q86" s="209"/>
      <c r="R86" s="209"/>
      <c r="S86" s="212"/>
      <c r="T86" s="215"/>
      <c r="U86" s="209"/>
      <c r="V86" s="209"/>
      <c r="W86" s="212"/>
      <c r="X86" s="216"/>
      <c r="Y86" s="219">
        <v>1</v>
      </c>
      <c r="Z86" s="212">
        <f t="shared" si="4"/>
        <v>2.3640661938534278E-3</v>
      </c>
      <c r="AA86" s="233"/>
      <c r="AB86" s="212"/>
      <c r="AC86" s="75"/>
      <c r="AD86" s="92"/>
      <c r="AE86" s="75"/>
      <c r="AF86" s="94"/>
      <c r="AG86" s="271" t="s">
        <v>605</v>
      </c>
      <c r="AH86" s="131">
        <v>0</v>
      </c>
      <c r="AI86" s="131"/>
      <c r="AJ86" s="131"/>
      <c r="AK86" s="131"/>
    </row>
    <row r="87" spans="1:37" s="76" customFormat="1" x14ac:dyDescent="0.2">
      <c r="A87" s="75" t="s">
        <v>606</v>
      </c>
      <c r="B87" s="75" t="s">
        <v>607</v>
      </c>
      <c r="C87" s="75" t="s">
        <v>591</v>
      </c>
      <c r="D87" s="75" t="s">
        <v>592</v>
      </c>
      <c r="E87" s="211">
        <v>451</v>
      </c>
      <c r="F87" s="209"/>
      <c r="G87" s="209"/>
      <c r="H87" s="210"/>
      <c r="I87" s="211">
        <v>148</v>
      </c>
      <c r="J87" s="209">
        <v>299</v>
      </c>
      <c r="K87" s="212">
        <f t="shared" si="3"/>
        <v>0.66297117516629711</v>
      </c>
      <c r="L87" s="215" t="str">
        <f t="shared" si="5"/>
        <v>61.8% - 70.5%</v>
      </c>
      <c r="M87" s="209"/>
      <c r="N87" s="209"/>
      <c r="O87" s="212"/>
      <c r="P87" s="215"/>
      <c r="Q87" s="209"/>
      <c r="R87" s="209"/>
      <c r="S87" s="212"/>
      <c r="T87" s="215"/>
      <c r="U87" s="209"/>
      <c r="V87" s="209"/>
      <c r="W87" s="212"/>
      <c r="X87" s="216"/>
      <c r="Y87" s="219">
        <v>4</v>
      </c>
      <c r="Z87" s="212">
        <f t="shared" si="4"/>
        <v>8.869179600886918E-3</v>
      </c>
      <c r="AA87" s="233"/>
      <c r="AB87" s="212"/>
      <c r="AC87" s="75"/>
      <c r="AD87" s="92"/>
      <c r="AE87" s="75"/>
      <c r="AF87" s="94"/>
      <c r="AG87" s="271" t="s">
        <v>608</v>
      </c>
      <c r="AH87" s="131">
        <v>0</v>
      </c>
      <c r="AI87" s="131"/>
      <c r="AJ87" s="131"/>
      <c r="AK87" s="131"/>
    </row>
    <row r="88" spans="1:37" s="76" customFormat="1" x14ac:dyDescent="0.2">
      <c r="A88" s="75" t="s">
        <v>609</v>
      </c>
      <c r="B88" s="75" t="s">
        <v>610</v>
      </c>
      <c r="C88" s="75" t="s">
        <v>591</v>
      </c>
      <c r="D88" s="75" t="s">
        <v>592</v>
      </c>
      <c r="E88" s="211">
        <v>270</v>
      </c>
      <c r="F88" s="209"/>
      <c r="G88" s="209"/>
      <c r="H88" s="210"/>
      <c r="I88" s="211">
        <v>73</v>
      </c>
      <c r="J88" s="209">
        <v>154</v>
      </c>
      <c r="K88" s="212"/>
      <c r="L88" s="215" t="str">
        <f t="shared" si="5"/>
        <v/>
      </c>
      <c r="M88" s="209"/>
      <c r="N88" s="209"/>
      <c r="O88" s="212"/>
      <c r="P88" s="215"/>
      <c r="Q88" s="209"/>
      <c r="R88" s="209"/>
      <c r="S88" s="212"/>
      <c r="T88" s="215"/>
      <c r="U88" s="209"/>
      <c r="V88" s="209"/>
      <c r="W88" s="212"/>
      <c r="X88" s="216"/>
      <c r="Y88" s="219">
        <v>43</v>
      </c>
      <c r="Z88" s="212">
        <f t="shared" si="4"/>
        <v>0.15925925925925927</v>
      </c>
      <c r="AA88" s="233"/>
      <c r="AB88" s="212"/>
      <c r="AC88" s="75"/>
      <c r="AD88" s="92"/>
      <c r="AE88" s="75"/>
      <c r="AF88" s="94"/>
      <c r="AG88" s="271" t="s">
        <v>611</v>
      </c>
      <c r="AH88" s="131">
        <v>0</v>
      </c>
      <c r="AI88" s="131"/>
      <c r="AJ88" s="131"/>
      <c r="AK88" s="131"/>
    </row>
    <row r="89" spans="1:37" s="76" customFormat="1" x14ac:dyDescent="0.2">
      <c r="A89" s="75" t="s">
        <v>612</v>
      </c>
      <c r="B89" s="75" t="s">
        <v>613</v>
      </c>
      <c r="C89" s="75" t="s">
        <v>591</v>
      </c>
      <c r="D89" s="75" t="s">
        <v>592</v>
      </c>
      <c r="E89" s="211">
        <v>813</v>
      </c>
      <c r="F89" s="209"/>
      <c r="G89" s="209"/>
      <c r="H89" s="210"/>
      <c r="I89" s="211">
        <v>180</v>
      </c>
      <c r="J89" s="209">
        <v>577</v>
      </c>
      <c r="K89" s="212"/>
      <c r="L89" s="215" t="str">
        <f t="shared" si="5"/>
        <v/>
      </c>
      <c r="M89" s="209"/>
      <c r="N89" s="209"/>
      <c r="O89" s="212"/>
      <c r="P89" s="215"/>
      <c r="Q89" s="209"/>
      <c r="R89" s="209"/>
      <c r="S89" s="212"/>
      <c r="T89" s="215"/>
      <c r="U89" s="209"/>
      <c r="V89" s="209"/>
      <c r="W89" s="212"/>
      <c r="X89" s="216"/>
      <c r="Y89" s="219">
        <v>56</v>
      </c>
      <c r="Z89" s="212">
        <f t="shared" si="4"/>
        <v>6.8880688806888066E-2</v>
      </c>
      <c r="AA89" s="233"/>
      <c r="AB89" s="212"/>
      <c r="AC89" s="75"/>
      <c r="AD89" s="92"/>
      <c r="AE89" s="75"/>
      <c r="AF89" s="94"/>
      <c r="AG89" s="271" t="s">
        <v>614</v>
      </c>
      <c r="AH89" s="131">
        <v>0</v>
      </c>
      <c r="AI89" s="131"/>
      <c r="AJ89" s="131"/>
      <c r="AK89" s="131"/>
    </row>
    <row r="90" spans="1:37" s="76" customFormat="1" x14ac:dyDescent="0.2">
      <c r="A90" s="75" t="s">
        <v>615</v>
      </c>
      <c r="B90" s="75" t="s">
        <v>616</v>
      </c>
      <c r="C90" s="75" t="s">
        <v>617</v>
      </c>
      <c r="D90" s="75" t="s">
        <v>618</v>
      </c>
      <c r="E90" s="211">
        <v>984</v>
      </c>
      <c r="F90" s="209"/>
      <c r="G90" s="209"/>
      <c r="H90" s="210"/>
      <c r="I90" s="211">
        <v>516</v>
      </c>
      <c r="J90" s="209">
        <v>464</v>
      </c>
      <c r="K90" s="212"/>
      <c r="L90" s="215" t="str">
        <f t="shared" si="5"/>
        <v/>
      </c>
      <c r="M90" s="209"/>
      <c r="N90" s="209"/>
      <c r="O90" s="212"/>
      <c r="P90" s="215"/>
      <c r="Q90" s="209"/>
      <c r="R90" s="209"/>
      <c r="S90" s="212"/>
      <c r="T90" s="215"/>
      <c r="U90" s="209"/>
      <c r="V90" s="209"/>
      <c r="W90" s="212"/>
      <c r="X90" s="216"/>
      <c r="Y90" s="219">
        <v>4</v>
      </c>
      <c r="Z90" s="212"/>
      <c r="AA90" s="233"/>
      <c r="AB90" s="212"/>
      <c r="AC90" s="75"/>
      <c r="AD90" s="92"/>
      <c r="AE90" s="75"/>
      <c r="AF90" s="94"/>
      <c r="AG90" s="271" t="s">
        <v>619</v>
      </c>
      <c r="AH90" s="131">
        <v>1</v>
      </c>
      <c r="AI90" s="131"/>
      <c r="AJ90" s="131"/>
      <c r="AK90" s="131"/>
    </row>
    <row r="91" spans="1:37" s="76" customFormat="1" x14ac:dyDescent="0.2">
      <c r="A91" s="75" t="s">
        <v>620</v>
      </c>
      <c r="B91" s="75" t="s">
        <v>621</v>
      </c>
      <c r="C91" s="75" t="s">
        <v>617</v>
      </c>
      <c r="D91" s="75" t="s">
        <v>618</v>
      </c>
      <c r="E91" s="211">
        <v>277</v>
      </c>
      <c r="F91" s="209"/>
      <c r="G91" s="209"/>
      <c r="H91" s="210"/>
      <c r="I91" s="211">
        <v>94</v>
      </c>
      <c r="J91" s="209">
        <v>183</v>
      </c>
      <c r="K91" s="212">
        <f t="shared" si="3"/>
        <v>0.66064981949458479</v>
      </c>
      <c r="L91" s="215" t="str">
        <f t="shared" si="5"/>
        <v>60.3% - 71.4%</v>
      </c>
      <c r="M91" s="209"/>
      <c r="N91" s="209"/>
      <c r="O91" s="212"/>
      <c r="P91" s="215"/>
      <c r="Q91" s="209"/>
      <c r="R91" s="209"/>
      <c r="S91" s="212"/>
      <c r="T91" s="215"/>
      <c r="U91" s="209"/>
      <c r="V91" s="209"/>
      <c r="W91" s="212"/>
      <c r="X91" s="216"/>
      <c r="Y91" s="219">
        <v>0</v>
      </c>
      <c r="Z91" s="212">
        <f t="shared" si="4"/>
        <v>0</v>
      </c>
      <c r="AA91" s="233"/>
      <c r="AB91" s="212"/>
      <c r="AC91" s="75"/>
      <c r="AD91" s="92"/>
      <c r="AE91" s="75"/>
      <c r="AF91" s="94"/>
      <c r="AG91" s="271" t="s">
        <v>622</v>
      </c>
      <c r="AH91" s="131">
        <v>0</v>
      </c>
      <c r="AI91" s="131"/>
      <c r="AJ91" s="131"/>
      <c r="AK91" s="131"/>
    </row>
    <row r="92" spans="1:37" s="76" customFormat="1" x14ac:dyDescent="0.2">
      <c r="A92" s="75" t="s">
        <v>623</v>
      </c>
      <c r="B92" s="75" t="s">
        <v>624</v>
      </c>
      <c r="C92" s="75" t="s">
        <v>617</v>
      </c>
      <c r="D92" s="75" t="s">
        <v>618</v>
      </c>
      <c r="E92" s="211">
        <v>911</v>
      </c>
      <c r="F92" s="209"/>
      <c r="G92" s="209"/>
      <c r="H92" s="210"/>
      <c r="I92" s="211">
        <v>323</v>
      </c>
      <c r="J92" s="209">
        <v>587</v>
      </c>
      <c r="K92" s="212">
        <f t="shared" si="3"/>
        <v>0.64434687156970361</v>
      </c>
      <c r="L92" s="215" t="str">
        <f t="shared" si="5"/>
        <v>61.3% - 67.5%</v>
      </c>
      <c r="M92" s="209"/>
      <c r="N92" s="209"/>
      <c r="O92" s="212"/>
      <c r="P92" s="215"/>
      <c r="Q92" s="209"/>
      <c r="R92" s="209"/>
      <c r="S92" s="212"/>
      <c r="T92" s="215"/>
      <c r="U92" s="209"/>
      <c r="V92" s="209"/>
      <c r="W92" s="212"/>
      <c r="X92" s="216"/>
      <c r="Y92" s="219">
        <v>1</v>
      </c>
      <c r="Z92" s="212">
        <f t="shared" si="4"/>
        <v>1.0976948408342481E-3</v>
      </c>
      <c r="AA92" s="233"/>
      <c r="AB92" s="212"/>
      <c r="AC92" s="75"/>
      <c r="AD92" s="92"/>
      <c r="AE92" s="75"/>
      <c r="AF92" s="94"/>
      <c r="AG92" s="271" t="s">
        <v>625</v>
      </c>
      <c r="AH92" s="131">
        <v>0</v>
      </c>
      <c r="AI92" s="131"/>
      <c r="AJ92" s="131"/>
      <c r="AK92" s="131"/>
    </row>
    <row r="93" spans="1:37" s="76" customFormat="1" x14ac:dyDescent="0.2">
      <c r="A93" s="75" t="s">
        <v>626</v>
      </c>
      <c r="B93" s="75" t="s">
        <v>627</v>
      </c>
      <c r="C93" s="75" t="s">
        <v>617</v>
      </c>
      <c r="D93" s="75" t="s">
        <v>618</v>
      </c>
      <c r="E93" s="211">
        <v>706</v>
      </c>
      <c r="F93" s="209"/>
      <c r="G93" s="209"/>
      <c r="H93" s="210"/>
      <c r="I93" s="211">
        <v>259</v>
      </c>
      <c r="J93" s="209">
        <v>447</v>
      </c>
      <c r="K93" s="212">
        <f t="shared" si="3"/>
        <v>0.63314447592067991</v>
      </c>
      <c r="L93" s="215" t="str">
        <f t="shared" si="5"/>
        <v>59.7% - 66.8%</v>
      </c>
      <c r="M93" s="209"/>
      <c r="N93" s="209"/>
      <c r="O93" s="212"/>
      <c r="P93" s="215"/>
      <c r="Q93" s="209"/>
      <c r="R93" s="209"/>
      <c r="S93" s="212"/>
      <c r="T93" s="215"/>
      <c r="U93" s="209"/>
      <c r="V93" s="209"/>
      <c r="W93" s="212"/>
      <c r="X93" s="216"/>
      <c r="Y93" s="219">
        <v>0</v>
      </c>
      <c r="Z93" s="212">
        <f t="shared" si="4"/>
        <v>0</v>
      </c>
      <c r="AA93" s="233"/>
      <c r="AB93" s="212"/>
      <c r="AC93" s="75"/>
      <c r="AD93" s="92"/>
      <c r="AE93" s="75"/>
      <c r="AF93" s="94"/>
      <c r="AG93" s="271" t="s">
        <v>628</v>
      </c>
      <c r="AH93" s="131">
        <v>0</v>
      </c>
      <c r="AI93" s="131"/>
      <c r="AJ93" s="131"/>
      <c r="AK93" s="131"/>
    </row>
    <row r="94" spans="1:37" s="76" customFormat="1" x14ac:dyDescent="0.2">
      <c r="A94" s="75" t="s">
        <v>629</v>
      </c>
      <c r="B94" s="75" t="s">
        <v>630</v>
      </c>
      <c r="C94" s="75" t="s">
        <v>617</v>
      </c>
      <c r="D94" s="75" t="s">
        <v>618</v>
      </c>
      <c r="E94" s="211">
        <v>1598</v>
      </c>
      <c r="F94" s="209"/>
      <c r="G94" s="209"/>
      <c r="H94" s="210"/>
      <c r="I94" s="211">
        <v>337</v>
      </c>
      <c r="J94" s="209">
        <v>1260</v>
      </c>
      <c r="K94" s="212">
        <f t="shared" si="3"/>
        <v>0.78848560700876091</v>
      </c>
      <c r="L94" s="215" t="str">
        <f t="shared" si="5"/>
        <v>76.8% - 80.8%</v>
      </c>
      <c r="M94" s="209"/>
      <c r="N94" s="209"/>
      <c r="O94" s="212"/>
      <c r="P94" s="215"/>
      <c r="Q94" s="209"/>
      <c r="R94" s="209"/>
      <c r="S94" s="212"/>
      <c r="T94" s="215"/>
      <c r="U94" s="209"/>
      <c r="V94" s="209"/>
      <c r="W94" s="212"/>
      <c r="X94" s="216"/>
      <c r="Y94" s="219">
        <v>1</v>
      </c>
      <c r="Z94" s="212">
        <f t="shared" si="4"/>
        <v>6.2578222778473093E-4</v>
      </c>
      <c r="AA94" s="233"/>
      <c r="AB94" s="212"/>
      <c r="AC94" s="75"/>
      <c r="AD94" s="92"/>
      <c r="AE94" s="75"/>
      <c r="AF94" s="94"/>
      <c r="AG94" s="271" t="s">
        <v>631</v>
      </c>
      <c r="AH94" s="131">
        <v>0</v>
      </c>
      <c r="AI94" s="131"/>
      <c r="AJ94" s="131"/>
      <c r="AK94" s="131"/>
    </row>
    <row r="95" spans="1:37" s="76" customFormat="1" x14ac:dyDescent="0.2">
      <c r="A95" s="75" t="s">
        <v>632</v>
      </c>
      <c r="B95" s="75" t="s">
        <v>633</v>
      </c>
      <c r="C95" s="75" t="s">
        <v>634</v>
      </c>
      <c r="D95" s="75" t="s">
        <v>635</v>
      </c>
      <c r="E95" s="211">
        <v>438</v>
      </c>
      <c r="F95" s="209"/>
      <c r="G95" s="209"/>
      <c r="H95" s="210"/>
      <c r="I95" s="211">
        <v>92</v>
      </c>
      <c r="J95" s="209">
        <v>341</v>
      </c>
      <c r="K95" s="212">
        <f t="shared" si="3"/>
        <v>0.77853881278538817</v>
      </c>
      <c r="L95" s="215" t="str">
        <f t="shared" si="5"/>
        <v>73.7% - 81.5%</v>
      </c>
      <c r="M95" s="209"/>
      <c r="N95" s="209"/>
      <c r="O95" s="212"/>
      <c r="P95" s="215"/>
      <c r="Q95" s="209"/>
      <c r="R95" s="209"/>
      <c r="S95" s="212"/>
      <c r="T95" s="215"/>
      <c r="U95" s="209"/>
      <c r="V95" s="209"/>
      <c r="W95" s="212"/>
      <c r="X95" s="216"/>
      <c r="Y95" s="219">
        <v>5</v>
      </c>
      <c r="Z95" s="212">
        <f t="shared" si="4"/>
        <v>1.1415525114155251E-2</v>
      </c>
      <c r="AA95" s="233"/>
      <c r="AB95" s="212"/>
      <c r="AC95" s="75"/>
      <c r="AD95" s="92"/>
      <c r="AE95" s="75"/>
      <c r="AF95" s="94"/>
      <c r="AG95" s="271" t="s">
        <v>636</v>
      </c>
      <c r="AH95" s="131">
        <v>0</v>
      </c>
      <c r="AI95" s="131"/>
      <c r="AJ95" s="131"/>
      <c r="AK95" s="131"/>
    </row>
    <row r="96" spans="1:37" s="76" customFormat="1" x14ac:dyDescent="0.2">
      <c r="A96" s="75" t="s">
        <v>637</v>
      </c>
      <c r="B96" s="75" t="s">
        <v>638</v>
      </c>
      <c r="C96" s="75" t="s">
        <v>634</v>
      </c>
      <c r="D96" s="75" t="s">
        <v>635</v>
      </c>
      <c r="E96" s="211">
        <v>537</v>
      </c>
      <c r="F96" s="209"/>
      <c r="G96" s="209"/>
      <c r="H96" s="210"/>
      <c r="I96" s="211">
        <v>144</v>
      </c>
      <c r="J96" s="209">
        <v>390</v>
      </c>
      <c r="K96" s="212">
        <f t="shared" si="3"/>
        <v>0.72625698324022347</v>
      </c>
      <c r="L96" s="215" t="str">
        <f t="shared" si="5"/>
        <v>68.7% - 76.2%</v>
      </c>
      <c r="M96" s="209"/>
      <c r="N96" s="209"/>
      <c r="O96" s="212"/>
      <c r="P96" s="215"/>
      <c r="Q96" s="209"/>
      <c r="R96" s="209"/>
      <c r="S96" s="212"/>
      <c r="T96" s="215"/>
      <c r="U96" s="209"/>
      <c r="V96" s="209"/>
      <c r="W96" s="212"/>
      <c r="X96" s="216"/>
      <c r="Y96" s="219">
        <v>3</v>
      </c>
      <c r="Z96" s="212">
        <f t="shared" si="4"/>
        <v>5.5865921787709499E-3</v>
      </c>
      <c r="AA96" s="233"/>
      <c r="AB96" s="212"/>
      <c r="AC96" s="75"/>
      <c r="AD96" s="92"/>
      <c r="AE96" s="75"/>
      <c r="AF96" s="94"/>
      <c r="AG96" s="271" t="s">
        <v>639</v>
      </c>
      <c r="AH96" s="131">
        <v>0</v>
      </c>
      <c r="AI96" s="131"/>
      <c r="AJ96" s="131"/>
      <c r="AK96" s="131"/>
    </row>
    <row r="97" spans="1:37" s="76" customFormat="1" x14ac:dyDescent="0.2">
      <c r="A97" s="75" t="s">
        <v>640</v>
      </c>
      <c r="B97" s="75" t="s">
        <v>641</v>
      </c>
      <c r="C97" s="75" t="s">
        <v>634</v>
      </c>
      <c r="D97" s="75" t="s">
        <v>635</v>
      </c>
      <c r="E97" s="211">
        <v>1095</v>
      </c>
      <c r="F97" s="209"/>
      <c r="G97" s="209"/>
      <c r="H97" s="210"/>
      <c r="I97" s="211">
        <v>318</v>
      </c>
      <c r="J97" s="209">
        <v>774</v>
      </c>
      <c r="K97" s="212">
        <f t="shared" si="3"/>
        <v>0.70684931506849313</v>
      </c>
      <c r="L97" s="215" t="str">
        <f t="shared" si="5"/>
        <v>67.9% - 73.3%</v>
      </c>
      <c r="M97" s="209"/>
      <c r="N97" s="209"/>
      <c r="O97" s="212"/>
      <c r="P97" s="215"/>
      <c r="Q97" s="209"/>
      <c r="R97" s="209"/>
      <c r="S97" s="212"/>
      <c r="T97" s="215"/>
      <c r="U97" s="209"/>
      <c r="V97" s="209"/>
      <c r="W97" s="212"/>
      <c r="X97" s="216"/>
      <c r="Y97" s="219">
        <v>3</v>
      </c>
      <c r="Z97" s="212">
        <f t="shared" si="4"/>
        <v>2.7397260273972603E-3</v>
      </c>
      <c r="AA97" s="233"/>
      <c r="AB97" s="212"/>
      <c r="AC97" s="75"/>
      <c r="AD97" s="92"/>
      <c r="AE97" s="75"/>
      <c r="AF97" s="94"/>
      <c r="AG97" s="271" t="s">
        <v>642</v>
      </c>
      <c r="AH97" s="131">
        <v>0</v>
      </c>
      <c r="AI97" s="131"/>
      <c r="AJ97" s="131"/>
      <c r="AK97" s="131"/>
    </row>
    <row r="98" spans="1:37" s="76" customFormat="1" x14ac:dyDescent="0.2">
      <c r="A98" s="75" t="s">
        <v>643</v>
      </c>
      <c r="B98" s="75" t="s">
        <v>644</v>
      </c>
      <c r="C98" s="75" t="s">
        <v>634</v>
      </c>
      <c r="D98" s="75" t="s">
        <v>635</v>
      </c>
      <c r="E98" s="211">
        <v>540</v>
      </c>
      <c r="F98" s="209"/>
      <c r="G98" s="209"/>
      <c r="H98" s="210"/>
      <c r="I98" s="211">
        <v>123</v>
      </c>
      <c r="J98" s="209">
        <v>417</v>
      </c>
      <c r="K98" s="212">
        <f t="shared" si="3"/>
        <v>0.77222222222222225</v>
      </c>
      <c r="L98" s="215" t="str">
        <f t="shared" si="5"/>
        <v>73.5% - 80.6%</v>
      </c>
      <c r="M98" s="209"/>
      <c r="N98" s="209"/>
      <c r="O98" s="212"/>
      <c r="P98" s="215"/>
      <c r="Q98" s="209"/>
      <c r="R98" s="209"/>
      <c r="S98" s="212"/>
      <c r="T98" s="215"/>
      <c r="U98" s="209"/>
      <c r="V98" s="209"/>
      <c r="W98" s="212"/>
      <c r="X98" s="216"/>
      <c r="Y98" s="219">
        <v>0</v>
      </c>
      <c r="Z98" s="212">
        <f t="shared" si="4"/>
        <v>0</v>
      </c>
      <c r="AA98" s="233"/>
      <c r="AB98" s="212"/>
      <c r="AC98" s="75"/>
      <c r="AD98" s="92"/>
      <c r="AE98" s="75"/>
      <c r="AF98" s="94"/>
      <c r="AG98" s="271" t="s">
        <v>645</v>
      </c>
      <c r="AH98" s="131">
        <v>0</v>
      </c>
      <c r="AI98" s="131"/>
      <c r="AJ98" s="131"/>
      <c r="AK98" s="131"/>
    </row>
    <row r="99" spans="1:37" s="76" customFormat="1" x14ac:dyDescent="0.2">
      <c r="A99" s="75" t="s">
        <v>646</v>
      </c>
      <c r="B99" s="75" t="s">
        <v>647</v>
      </c>
      <c r="C99" s="75" t="s">
        <v>634</v>
      </c>
      <c r="D99" s="75" t="s">
        <v>635</v>
      </c>
      <c r="E99" s="211">
        <v>576</v>
      </c>
      <c r="F99" s="209"/>
      <c r="G99" s="209"/>
      <c r="H99" s="210"/>
      <c r="I99" s="211">
        <v>132</v>
      </c>
      <c r="J99" s="209">
        <v>441</v>
      </c>
      <c r="K99" s="212"/>
      <c r="L99" s="215" t="str">
        <f t="shared" si="5"/>
        <v/>
      </c>
      <c r="M99" s="209"/>
      <c r="N99" s="209"/>
      <c r="O99" s="212"/>
      <c r="P99" s="215"/>
      <c r="Q99" s="209"/>
      <c r="R99" s="209"/>
      <c r="S99" s="212"/>
      <c r="T99" s="215"/>
      <c r="U99" s="209"/>
      <c r="V99" s="209"/>
      <c r="W99" s="212"/>
      <c r="X99" s="216"/>
      <c r="Y99" s="219">
        <v>3</v>
      </c>
      <c r="Z99" s="212"/>
      <c r="AA99" s="233"/>
      <c r="AB99" s="212"/>
      <c r="AC99" s="75"/>
      <c r="AD99" s="92"/>
      <c r="AE99" s="75"/>
      <c r="AF99" s="94"/>
      <c r="AG99" s="271" t="s">
        <v>648</v>
      </c>
      <c r="AH99" s="131">
        <v>1</v>
      </c>
      <c r="AI99" s="131"/>
      <c r="AJ99" s="131"/>
      <c r="AK99" s="131"/>
    </row>
    <row r="100" spans="1:37" s="76" customFormat="1" x14ac:dyDescent="0.2">
      <c r="A100" s="75" t="s">
        <v>649</v>
      </c>
      <c r="B100" s="75" t="s">
        <v>650</v>
      </c>
      <c r="C100" s="75" t="s">
        <v>634</v>
      </c>
      <c r="D100" s="75" t="s">
        <v>635</v>
      </c>
      <c r="E100" s="211">
        <v>604</v>
      </c>
      <c r="F100" s="209"/>
      <c r="G100" s="209"/>
      <c r="H100" s="210"/>
      <c r="I100" s="211">
        <v>115</v>
      </c>
      <c r="J100" s="209">
        <v>474</v>
      </c>
      <c r="K100" s="212">
        <f t="shared" si="3"/>
        <v>0.78476821192052981</v>
      </c>
      <c r="L100" s="215" t="str">
        <f t="shared" si="5"/>
        <v>75.0% - 81.6%</v>
      </c>
      <c r="M100" s="209"/>
      <c r="N100" s="209"/>
      <c r="O100" s="212"/>
      <c r="P100" s="215"/>
      <c r="Q100" s="209"/>
      <c r="R100" s="209"/>
      <c r="S100" s="212"/>
      <c r="T100" s="215"/>
      <c r="U100" s="209"/>
      <c r="V100" s="209"/>
      <c r="W100" s="212"/>
      <c r="X100" s="216"/>
      <c r="Y100" s="219">
        <v>15</v>
      </c>
      <c r="Z100" s="212">
        <f t="shared" si="4"/>
        <v>2.4834437086092714E-2</v>
      </c>
      <c r="AA100" s="233"/>
      <c r="AB100" s="212"/>
      <c r="AC100" s="75"/>
      <c r="AD100" s="92"/>
      <c r="AE100" s="75"/>
      <c r="AF100" s="94"/>
      <c r="AG100" s="271" t="s">
        <v>651</v>
      </c>
      <c r="AH100" s="131">
        <v>0</v>
      </c>
      <c r="AI100" s="131"/>
      <c r="AJ100" s="131"/>
      <c r="AK100" s="131"/>
    </row>
    <row r="101" spans="1:37" s="76" customFormat="1" x14ac:dyDescent="0.2">
      <c r="A101" s="75" t="s">
        <v>652</v>
      </c>
      <c r="B101" s="75" t="s">
        <v>653</v>
      </c>
      <c r="C101" s="75" t="s">
        <v>634</v>
      </c>
      <c r="D101" s="75" t="s">
        <v>635</v>
      </c>
      <c r="E101" s="211">
        <v>848</v>
      </c>
      <c r="F101" s="209"/>
      <c r="G101" s="209"/>
      <c r="H101" s="210"/>
      <c r="I101" s="211">
        <v>266</v>
      </c>
      <c r="J101" s="209">
        <v>549</v>
      </c>
      <c r="K101" s="212">
        <f t="shared" si="3"/>
        <v>0.64740566037735847</v>
      </c>
      <c r="L101" s="215" t="str">
        <f t="shared" si="5"/>
        <v>61.5% - 67.9%</v>
      </c>
      <c r="M101" s="209"/>
      <c r="N101" s="209"/>
      <c r="O101" s="212"/>
      <c r="P101" s="215"/>
      <c r="Q101" s="209"/>
      <c r="R101" s="209"/>
      <c r="S101" s="212"/>
      <c r="T101" s="215"/>
      <c r="U101" s="209"/>
      <c r="V101" s="209"/>
      <c r="W101" s="212"/>
      <c r="X101" s="216"/>
      <c r="Y101" s="219">
        <v>33</v>
      </c>
      <c r="Z101" s="212">
        <f t="shared" si="4"/>
        <v>3.891509433962264E-2</v>
      </c>
      <c r="AA101" s="233"/>
      <c r="AB101" s="212"/>
      <c r="AC101" s="75"/>
      <c r="AD101" s="92"/>
      <c r="AE101" s="75"/>
      <c r="AF101" s="94"/>
      <c r="AG101" s="271" t="s">
        <v>654</v>
      </c>
      <c r="AH101" s="131">
        <v>0</v>
      </c>
      <c r="AI101" s="131"/>
      <c r="AJ101" s="131"/>
      <c r="AK101" s="131"/>
    </row>
    <row r="102" spans="1:37" s="76" customFormat="1" x14ac:dyDescent="0.2">
      <c r="A102" s="75" t="s">
        <v>655</v>
      </c>
      <c r="B102" s="75" t="s">
        <v>656</v>
      </c>
      <c r="C102" s="75" t="s">
        <v>634</v>
      </c>
      <c r="D102" s="75" t="s">
        <v>635</v>
      </c>
      <c r="E102" s="211">
        <v>976</v>
      </c>
      <c r="F102" s="209"/>
      <c r="G102" s="209"/>
      <c r="H102" s="210"/>
      <c r="I102" s="211">
        <v>232</v>
      </c>
      <c r="J102" s="209">
        <v>715</v>
      </c>
      <c r="K102" s="212">
        <f t="shared" ref="K102:K165" si="6">J102/E102</f>
        <v>0.73258196721311475</v>
      </c>
      <c r="L102" s="215" t="str">
        <f t="shared" si="5"/>
        <v>70.4% - 75.9%</v>
      </c>
      <c r="M102" s="209"/>
      <c r="N102" s="209"/>
      <c r="O102" s="212"/>
      <c r="P102" s="215"/>
      <c r="Q102" s="209"/>
      <c r="R102" s="209"/>
      <c r="S102" s="212"/>
      <c r="T102" s="215"/>
      <c r="U102" s="209"/>
      <c r="V102" s="209"/>
      <c r="W102" s="212"/>
      <c r="X102" s="216"/>
      <c r="Y102" s="219">
        <v>29</v>
      </c>
      <c r="Z102" s="212">
        <f t="shared" ref="Z102:Z165" si="7">Y102/E102</f>
        <v>2.9713114754098359E-2</v>
      </c>
      <c r="AA102" s="233"/>
      <c r="AB102" s="212"/>
      <c r="AC102" s="75"/>
      <c r="AD102" s="92"/>
      <c r="AE102" s="75"/>
      <c r="AF102" s="94"/>
      <c r="AG102" s="271" t="s">
        <v>657</v>
      </c>
      <c r="AH102" s="131">
        <v>0</v>
      </c>
      <c r="AI102" s="131"/>
      <c r="AJ102" s="131"/>
      <c r="AK102" s="131"/>
    </row>
    <row r="103" spans="1:37" s="76" customFormat="1" x14ac:dyDescent="0.2">
      <c r="A103" s="75" t="s">
        <v>658</v>
      </c>
      <c r="B103" s="75" t="s">
        <v>659</v>
      </c>
      <c r="C103" s="75" t="s">
        <v>634</v>
      </c>
      <c r="D103" s="75" t="s">
        <v>635</v>
      </c>
      <c r="E103" s="211">
        <v>566</v>
      </c>
      <c r="F103" s="209"/>
      <c r="G103" s="209"/>
      <c r="H103" s="210"/>
      <c r="I103" s="211">
        <v>139</v>
      </c>
      <c r="J103" s="209">
        <v>424</v>
      </c>
      <c r="K103" s="212"/>
      <c r="L103" s="215" t="str">
        <f t="shared" si="5"/>
        <v/>
      </c>
      <c r="M103" s="209"/>
      <c r="N103" s="209"/>
      <c r="O103" s="212"/>
      <c r="P103" s="215"/>
      <c r="Q103" s="209"/>
      <c r="R103" s="209"/>
      <c r="S103" s="212"/>
      <c r="T103" s="215"/>
      <c r="U103" s="209"/>
      <c r="V103" s="209"/>
      <c r="W103" s="212"/>
      <c r="X103" s="216"/>
      <c r="Y103" s="219">
        <v>3</v>
      </c>
      <c r="Z103" s="212"/>
      <c r="AA103" s="233"/>
      <c r="AB103" s="212"/>
      <c r="AC103" s="75"/>
      <c r="AD103" s="92"/>
      <c r="AE103" s="75"/>
      <c r="AF103" s="94"/>
      <c r="AG103" s="271" t="s">
        <v>660</v>
      </c>
      <c r="AH103" s="131">
        <v>1</v>
      </c>
      <c r="AI103" s="131"/>
      <c r="AJ103" s="131"/>
      <c r="AK103" s="131"/>
    </row>
    <row r="104" spans="1:37" s="76" customFormat="1" x14ac:dyDescent="0.2">
      <c r="A104" s="75" t="s">
        <v>661</v>
      </c>
      <c r="B104" s="75" t="s">
        <v>662</v>
      </c>
      <c r="C104" s="75" t="s">
        <v>634</v>
      </c>
      <c r="D104" s="75" t="s">
        <v>635</v>
      </c>
      <c r="E104" s="211">
        <v>996</v>
      </c>
      <c r="F104" s="209"/>
      <c r="G104" s="209"/>
      <c r="H104" s="210"/>
      <c r="I104" s="211">
        <v>375</v>
      </c>
      <c r="J104" s="209">
        <v>619</v>
      </c>
      <c r="K104" s="212">
        <f t="shared" si="6"/>
        <v>0.62148594377510036</v>
      </c>
      <c r="L104" s="215" t="str">
        <f t="shared" si="5"/>
        <v>59.1% - 65.1%</v>
      </c>
      <c r="M104" s="209"/>
      <c r="N104" s="209"/>
      <c r="O104" s="212"/>
      <c r="P104" s="215"/>
      <c r="Q104" s="209"/>
      <c r="R104" s="209"/>
      <c r="S104" s="212"/>
      <c r="T104" s="215"/>
      <c r="U104" s="209"/>
      <c r="V104" s="209"/>
      <c r="W104" s="212"/>
      <c r="X104" s="216"/>
      <c r="Y104" s="219">
        <v>2</v>
      </c>
      <c r="Z104" s="212">
        <f t="shared" si="7"/>
        <v>2.008032128514056E-3</v>
      </c>
      <c r="AA104" s="233"/>
      <c r="AB104" s="212"/>
      <c r="AC104" s="75"/>
      <c r="AD104" s="92"/>
      <c r="AE104" s="75"/>
      <c r="AF104" s="94"/>
      <c r="AG104" s="271" t="s">
        <v>663</v>
      </c>
      <c r="AH104" s="131">
        <v>0</v>
      </c>
      <c r="AI104" s="131"/>
      <c r="AJ104" s="131"/>
      <c r="AK104" s="131"/>
    </row>
    <row r="105" spans="1:37" s="76" customFormat="1" x14ac:dyDescent="0.2">
      <c r="A105" s="75" t="s">
        <v>664</v>
      </c>
      <c r="B105" s="75" t="s">
        <v>665</v>
      </c>
      <c r="C105" s="75" t="s">
        <v>666</v>
      </c>
      <c r="D105" s="75" t="s">
        <v>667</v>
      </c>
      <c r="E105" s="211">
        <v>1484</v>
      </c>
      <c r="F105" s="209"/>
      <c r="G105" s="209"/>
      <c r="H105" s="210"/>
      <c r="I105" s="211">
        <v>304</v>
      </c>
      <c r="J105" s="209">
        <v>1176</v>
      </c>
      <c r="K105" s="212">
        <f t="shared" si="6"/>
        <v>0.79245283018867929</v>
      </c>
      <c r="L105" s="215" t="str">
        <f t="shared" si="5"/>
        <v>77.1% - 81.2%</v>
      </c>
      <c r="M105" s="209"/>
      <c r="N105" s="209"/>
      <c r="O105" s="212"/>
      <c r="P105" s="215"/>
      <c r="Q105" s="209"/>
      <c r="R105" s="209"/>
      <c r="S105" s="212"/>
      <c r="T105" s="215"/>
      <c r="U105" s="209"/>
      <c r="V105" s="209"/>
      <c r="W105" s="212"/>
      <c r="X105" s="216"/>
      <c r="Y105" s="219">
        <v>4</v>
      </c>
      <c r="Z105" s="212">
        <f t="shared" si="7"/>
        <v>2.6954177897574125E-3</v>
      </c>
      <c r="AA105" s="233"/>
      <c r="AB105" s="212"/>
      <c r="AC105" s="75"/>
      <c r="AD105" s="92"/>
      <c r="AE105" s="75"/>
      <c r="AF105" s="94"/>
      <c r="AG105" s="271" t="s">
        <v>668</v>
      </c>
      <c r="AH105" s="131">
        <v>0</v>
      </c>
      <c r="AI105" s="131"/>
      <c r="AJ105" s="131"/>
      <c r="AK105" s="131"/>
    </row>
    <row r="106" spans="1:37" s="76" customFormat="1" x14ac:dyDescent="0.2">
      <c r="A106" s="75" t="s">
        <v>669</v>
      </c>
      <c r="B106" s="75" t="s">
        <v>670</v>
      </c>
      <c r="C106" s="75" t="s">
        <v>666</v>
      </c>
      <c r="D106" s="75" t="s">
        <v>667</v>
      </c>
      <c r="E106" s="211">
        <v>423</v>
      </c>
      <c r="F106" s="209"/>
      <c r="G106" s="209"/>
      <c r="H106" s="210"/>
      <c r="I106" s="211">
        <v>124</v>
      </c>
      <c r="J106" s="209">
        <v>299</v>
      </c>
      <c r="K106" s="212">
        <f t="shared" si="6"/>
        <v>0.70685579196217496</v>
      </c>
      <c r="L106" s="215" t="str">
        <f t="shared" si="5"/>
        <v>66.2% - 74.8%</v>
      </c>
      <c r="M106" s="209"/>
      <c r="N106" s="209"/>
      <c r="O106" s="212"/>
      <c r="P106" s="215"/>
      <c r="Q106" s="209"/>
      <c r="R106" s="209"/>
      <c r="S106" s="212"/>
      <c r="T106" s="215"/>
      <c r="U106" s="209"/>
      <c r="V106" s="209"/>
      <c r="W106" s="212"/>
      <c r="X106" s="216"/>
      <c r="Y106" s="219">
        <v>0</v>
      </c>
      <c r="Z106" s="212">
        <f t="shared" si="7"/>
        <v>0</v>
      </c>
      <c r="AA106" s="233"/>
      <c r="AB106" s="212"/>
      <c r="AC106" s="75"/>
      <c r="AD106" s="92"/>
      <c r="AE106" s="75"/>
      <c r="AF106" s="94"/>
      <c r="AG106" s="271" t="s">
        <v>671</v>
      </c>
      <c r="AH106" s="131">
        <v>0</v>
      </c>
      <c r="AI106" s="131"/>
      <c r="AJ106" s="131"/>
      <c r="AK106" s="131"/>
    </row>
    <row r="107" spans="1:37" s="76" customFormat="1" x14ac:dyDescent="0.2">
      <c r="A107" s="75" t="s">
        <v>672</v>
      </c>
      <c r="B107" s="75" t="s">
        <v>673</v>
      </c>
      <c r="C107" s="75" t="s">
        <v>666</v>
      </c>
      <c r="D107" s="75" t="s">
        <v>667</v>
      </c>
      <c r="E107" s="211">
        <v>460</v>
      </c>
      <c r="F107" s="209"/>
      <c r="G107" s="209"/>
      <c r="H107" s="210"/>
      <c r="I107" s="211">
        <v>168</v>
      </c>
      <c r="J107" s="209">
        <v>291</v>
      </c>
      <c r="K107" s="212">
        <f t="shared" si="6"/>
        <v>0.63260869565217392</v>
      </c>
      <c r="L107" s="215" t="str">
        <f t="shared" si="5"/>
        <v>58.8% - 67.5%</v>
      </c>
      <c r="M107" s="209"/>
      <c r="N107" s="209"/>
      <c r="O107" s="212"/>
      <c r="P107" s="215"/>
      <c r="Q107" s="209"/>
      <c r="R107" s="209"/>
      <c r="S107" s="212"/>
      <c r="T107" s="215"/>
      <c r="U107" s="209"/>
      <c r="V107" s="209"/>
      <c r="W107" s="212"/>
      <c r="X107" s="216"/>
      <c r="Y107" s="219">
        <v>1</v>
      </c>
      <c r="Z107" s="212">
        <f t="shared" si="7"/>
        <v>2.1739130434782609E-3</v>
      </c>
      <c r="AA107" s="233"/>
      <c r="AB107" s="212"/>
      <c r="AC107" s="75"/>
      <c r="AD107" s="92"/>
      <c r="AE107" s="75"/>
      <c r="AF107" s="94"/>
      <c r="AG107" s="271" t="s">
        <v>674</v>
      </c>
      <c r="AH107" s="131">
        <v>0</v>
      </c>
      <c r="AI107" s="131"/>
      <c r="AJ107" s="131"/>
      <c r="AK107" s="131"/>
    </row>
    <row r="108" spans="1:37" s="76" customFormat="1" x14ac:dyDescent="0.2">
      <c r="A108" s="75" t="s">
        <v>675</v>
      </c>
      <c r="B108" s="75" t="s">
        <v>676</v>
      </c>
      <c r="C108" s="75" t="s">
        <v>666</v>
      </c>
      <c r="D108" s="75" t="s">
        <v>667</v>
      </c>
      <c r="E108" s="211">
        <v>646</v>
      </c>
      <c r="F108" s="209"/>
      <c r="G108" s="209"/>
      <c r="H108" s="210"/>
      <c r="I108" s="211">
        <v>160</v>
      </c>
      <c r="J108" s="209">
        <v>484</v>
      </c>
      <c r="K108" s="212">
        <f t="shared" si="6"/>
        <v>0.74922600619195046</v>
      </c>
      <c r="L108" s="215" t="str">
        <f t="shared" si="5"/>
        <v>71.4% - 78.1%</v>
      </c>
      <c r="M108" s="209"/>
      <c r="N108" s="209"/>
      <c r="O108" s="212"/>
      <c r="P108" s="215"/>
      <c r="Q108" s="209"/>
      <c r="R108" s="209"/>
      <c r="S108" s="212"/>
      <c r="T108" s="215"/>
      <c r="U108" s="209"/>
      <c r="V108" s="209"/>
      <c r="W108" s="212"/>
      <c r="X108" s="216"/>
      <c r="Y108" s="219">
        <v>2</v>
      </c>
      <c r="Z108" s="212">
        <f t="shared" si="7"/>
        <v>3.0959752321981426E-3</v>
      </c>
      <c r="AA108" s="233"/>
      <c r="AB108" s="212"/>
      <c r="AC108" s="75"/>
      <c r="AD108" s="92"/>
      <c r="AE108" s="75"/>
      <c r="AF108" s="94"/>
      <c r="AG108" s="271" t="s">
        <v>677</v>
      </c>
      <c r="AH108" s="131">
        <v>0</v>
      </c>
      <c r="AI108" s="131"/>
      <c r="AJ108" s="131"/>
      <c r="AK108" s="131"/>
    </row>
    <row r="109" spans="1:37" s="76" customFormat="1" x14ac:dyDescent="0.2">
      <c r="A109" s="75" t="s">
        <v>678</v>
      </c>
      <c r="B109" s="75" t="s">
        <v>679</v>
      </c>
      <c r="C109" s="75" t="s">
        <v>666</v>
      </c>
      <c r="D109" s="75" t="s">
        <v>667</v>
      </c>
      <c r="E109" s="211">
        <v>745</v>
      </c>
      <c r="F109" s="209"/>
      <c r="G109" s="209"/>
      <c r="H109" s="210"/>
      <c r="I109" s="211">
        <v>230</v>
      </c>
      <c r="J109" s="209">
        <v>515</v>
      </c>
      <c r="K109" s="212">
        <f t="shared" si="6"/>
        <v>0.6912751677852349</v>
      </c>
      <c r="L109" s="215" t="str">
        <f t="shared" si="5"/>
        <v>65.7% - 72.3%</v>
      </c>
      <c r="M109" s="209"/>
      <c r="N109" s="209"/>
      <c r="O109" s="212"/>
      <c r="P109" s="215"/>
      <c r="Q109" s="209"/>
      <c r="R109" s="209"/>
      <c r="S109" s="212"/>
      <c r="T109" s="215"/>
      <c r="U109" s="209"/>
      <c r="V109" s="209"/>
      <c r="W109" s="212"/>
      <c r="X109" s="216"/>
      <c r="Y109" s="219">
        <v>0</v>
      </c>
      <c r="Z109" s="212">
        <f t="shared" si="7"/>
        <v>0</v>
      </c>
      <c r="AA109" s="233"/>
      <c r="AB109" s="212"/>
      <c r="AC109" s="75"/>
      <c r="AD109" s="92"/>
      <c r="AE109" s="75"/>
      <c r="AF109" s="94"/>
      <c r="AG109" s="271" t="s">
        <v>680</v>
      </c>
      <c r="AH109" s="131">
        <v>0</v>
      </c>
      <c r="AI109" s="131"/>
      <c r="AJ109" s="131"/>
      <c r="AK109" s="131"/>
    </row>
    <row r="110" spans="1:37" s="76" customFormat="1" x14ac:dyDescent="0.2">
      <c r="A110" s="75" t="s">
        <v>681</v>
      </c>
      <c r="B110" s="75" t="s">
        <v>682</v>
      </c>
      <c r="C110" s="75" t="s">
        <v>666</v>
      </c>
      <c r="D110" s="75" t="s">
        <v>667</v>
      </c>
      <c r="E110" s="211">
        <v>455</v>
      </c>
      <c r="F110" s="209"/>
      <c r="G110" s="209"/>
      <c r="H110" s="210"/>
      <c r="I110" s="211">
        <v>146</v>
      </c>
      <c r="J110" s="209">
        <v>304</v>
      </c>
      <c r="K110" s="212"/>
      <c r="L110" s="215" t="str">
        <f t="shared" si="5"/>
        <v/>
      </c>
      <c r="M110" s="209"/>
      <c r="N110" s="209"/>
      <c r="O110" s="212"/>
      <c r="P110" s="215"/>
      <c r="Q110" s="209"/>
      <c r="R110" s="209"/>
      <c r="S110" s="212"/>
      <c r="T110" s="215"/>
      <c r="U110" s="209"/>
      <c r="V110" s="209"/>
      <c r="W110" s="212"/>
      <c r="X110" s="216"/>
      <c r="Y110" s="219">
        <v>5</v>
      </c>
      <c r="Z110" s="212"/>
      <c r="AA110" s="233"/>
      <c r="AB110" s="212"/>
      <c r="AC110" s="75"/>
      <c r="AD110" s="92"/>
      <c r="AE110" s="75"/>
      <c r="AF110" s="94"/>
      <c r="AG110" s="271" t="s">
        <v>683</v>
      </c>
      <c r="AH110" s="131">
        <v>1</v>
      </c>
      <c r="AI110" s="131"/>
      <c r="AJ110" s="131"/>
      <c r="AK110" s="131"/>
    </row>
    <row r="111" spans="1:37" s="76" customFormat="1" x14ac:dyDescent="0.2">
      <c r="A111" s="75" t="s">
        <v>684</v>
      </c>
      <c r="B111" s="75" t="s">
        <v>685</v>
      </c>
      <c r="C111" s="75" t="s">
        <v>666</v>
      </c>
      <c r="D111" s="75" t="s">
        <v>667</v>
      </c>
      <c r="E111" s="211">
        <v>295</v>
      </c>
      <c r="F111" s="209"/>
      <c r="G111" s="209"/>
      <c r="H111" s="210"/>
      <c r="I111" s="211">
        <v>119</v>
      </c>
      <c r="J111" s="209">
        <v>176</v>
      </c>
      <c r="K111" s="212">
        <f t="shared" si="6"/>
        <v>0.59661016949152545</v>
      </c>
      <c r="L111" s="215" t="str">
        <f t="shared" si="5"/>
        <v>54.0% - 65.1%</v>
      </c>
      <c r="M111" s="209"/>
      <c r="N111" s="209"/>
      <c r="O111" s="212"/>
      <c r="P111" s="215"/>
      <c r="Q111" s="209"/>
      <c r="R111" s="209"/>
      <c r="S111" s="212"/>
      <c r="T111" s="215"/>
      <c r="U111" s="209"/>
      <c r="V111" s="209"/>
      <c r="W111" s="212"/>
      <c r="X111" s="216"/>
      <c r="Y111" s="219">
        <v>0</v>
      </c>
      <c r="Z111" s="212">
        <f t="shared" si="7"/>
        <v>0</v>
      </c>
      <c r="AA111" s="233"/>
      <c r="AB111" s="212"/>
      <c r="AC111" s="75"/>
      <c r="AD111" s="92"/>
      <c r="AE111" s="75"/>
      <c r="AF111" s="94"/>
      <c r="AG111" s="271" t="s">
        <v>686</v>
      </c>
      <c r="AH111" s="131">
        <v>0</v>
      </c>
      <c r="AI111" s="131"/>
      <c r="AJ111" s="131"/>
      <c r="AK111" s="131"/>
    </row>
    <row r="112" spans="1:37" s="76" customFormat="1" x14ac:dyDescent="0.2">
      <c r="A112" s="75" t="s">
        <v>687</v>
      </c>
      <c r="B112" s="75" t="s">
        <v>688</v>
      </c>
      <c r="C112" s="75" t="s">
        <v>689</v>
      </c>
      <c r="D112" s="75" t="s">
        <v>690</v>
      </c>
      <c r="E112" s="211">
        <v>2492</v>
      </c>
      <c r="F112" s="209"/>
      <c r="G112" s="209"/>
      <c r="H112" s="210"/>
      <c r="I112" s="211">
        <v>627</v>
      </c>
      <c r="J112" s="209">
        <v>1748</v>
      </c>
      <c r="K112" s="212">
        <f t="shared" si="6"/>
        <v>0.7014446227929374</v>
      </c>
      <c r="L112" s="215" t="str">
        <f t="shared" si="5"/>
        <v>68.3% - 71.9%</v>
      </c>
      <c r="M112" s="209"/>
      <c r="N112" s="209"/>
      <c r="O112" s="212"/>
      <c r="P112" s="215"/>
      <c r="Q112" s="209"/>
      <c r="R112" s="209"/>
      <c r="S112" s="212"/>
      <c r="T112" s="215"/>
      <c r="U112" s="209"/>
      <c r="V112" s="209"/>
      <c r="W112" s="212"/>
      <c r="X112" s="216"/>
      <c r="Y112" s="219">
        <v>117</v>
      </c>
      <c r="Z112" s="212">
        <f t="shared" si="7"/>
        <v>4.6950240770465487E-2</v>
      </c>
      <c r="AA112" s="233"/>
      <c r="AB112" s="212"/>
      <c r="AC112" s="75"/>
      <c r="AD112" s="92"/>
      <c r="AE112" s="75"/>
      <c r="AF112" s="94"/>
      <c r="AG112" s="271" t="s">
        <v>691</v>
      </c>
      <c r="AH112" s="131">
        <v>0</v>
      </c>
      <c r="AI112" s="131"/>
      <c r="AJ112" s="131"/>
      <c r="AK112" s="131"/>
    </row>
    <row r="113" spans="1:37" s="76" customFormat="1" x14ac:dyDescent="0.2">
      <c r="A113" s="75" t="s">
        <v>692</v>
      </c>
      <c r="B113" s="75" t="s">
        <v>693</v>
      </c>
      <c r="C113" s="75" t="s">
        <v>689</v>
      </c>
      <c r="D113" s="75" t="s">
        <v>690</v>
      </c>
      <c r="E113" s="211">
        <v>934</v>
      </c>
      <c r="F113" s="209"/>
      <c r="G113" s="209"/>
      <c r="H113" s="210"/>
      <c r="I113" s="211">
        <v>220</v>
      </c>
      <c r="J113" s="209">
        <v>692</v>
      </c>
      <c r="K113" s="212">
        <f t="shared" si="6"/>
        <v>0.7408993576017131</v>
      </c>
      <c r="L113" s="215" t="str">
        <f t="shared" si="5"/>
        <v>71.2% - 76.8%</v>
      </c>
      <c r="M113" s="209"/>
      <c r="N113" s="209"/>
      <c r="O113" s="212"/>
      <c r="P113" s="215"/>
      <c r="Q113" s="209"/>
      <c r="R113" s="209"/>
      <c r="S113" s="212"/>
      <c r="T113" s="215"/>
      <c r="U113" s="209"/>
      <c r="V113" s="209"/>
      <c r="W113" s="212"/>
      <c r="X113" s="216"/>
      <c r="Y113" s="219">
        <v>22</v>
      </c>
      <c r="Z113" s="212">
        <f t="shared" si="7"/>
        <v>2.3554603854389723E-2</v>
      </c>
      <c r="AA113" s="233"/>
      <c r="AB113" s="212"/>
      <c r="AC113" s="75"/>
      <c r="AD113" s="92"/>
      <c r="AE113" s="75"/>
      <c r="AF113" s="94"/>
      <c r="AG113" s="271" t="s">
        <v>694</v>
      </c>
      <c r="AH113" s="131">
        <v>0</v>
      </c>
      <c r="AI113" s="131"/>
      <c r="AJ113" s="131"/>
      <c r="AK113" s="131"/>
    </row>
    <row r="114" spans="1:37" s="76" customFormat="1" x14ac:dyDescent="0.2">
      <c r="A114" s="75" t="s">
        <v>695</v>
      </c>
      <c r="B114" s="75" t="s">
        <v>696</v>
      </c>
      <c r="C114" s="75" t="s">
        <v>689</v>
      </c>
      <c r="D114" s="75" t="s">
        <v>690</v>
      </c>
      <c r="E114" s="211">
        <v>876</v>
      </c>
      <c r="F114" s="209"/>
      <c r="G114" s="209"/>
      <c r="H114" s="210"/>
      <c r="I114" s="211">
        <v>350</v>
      </c>
      <c r="J114" s="209">
        <v>496</v>
      </c>
      <c r="K114" s="212">
        <f t="shared" si="6"/>
        <v>0.56621004566210043</v>
      </c>
      <c r="L114" s="215" t="str">
        <f t="shared" si="5"/>
        <v>53.3% - 59.9%</v>
      </c>
      <c r="M114" s="209"/>
      <c r="N114" s="209"/>
      <c r="O114" s="212"/>
      <c r="P114" s="215"/>
      <c r="Q114" s="209"/>
      <c r="R114" s="209"/>
      <c r="S114" s="212"/>
      <c r="T114" s="215"/>
      <c r="U114" s="209"/>
      <c r="V114" s="209"/>
      <c r="W114" s="212"/>
      <c r="X114" s="216"/>
      <c r="Y114" s="219">
        <v>30</v>
      </c>
      <c r="Z114" s="212">
        <f t="shared" si="7"/>
        <v>3.4246575342465752E-2</v>
      </c>
      <c r="AA114" s="233"/>
      <c r="AB114" s="212"/>
      <c r="AC114" s="75"/>
      <c r="AD114" s="92"/>
      <c r="AE114" s="75"/>
      <c r="AF114" s="94"/>
      <c r="AG114" s="271" t="s">
        <v>697</v>
      </c>
      <c r="AH114" s="131">
        <v>0</v>
      </c>
      <c r="AI114" s="131"/>
      <c r="AJ114" s="131"/>
      <c r="AK114" s="131"/>
    </row>
    <row r="115" spans="1:37" s="76" customFormat="1" x14ac:dyDescent="0.2">
      <c r="A115" s="75" t="s">
        <v>698</v>
      </c>
      <c r="B115" s="75" t="s">
        <v>699</v>
      </c>
      <c r="C115" s="75" t="s">
        <v>689</v>
      </c>
      <c r="D115" s="75" t="s">
        <v>690</v>
      </c>
      <c r="E115" s="211">
        <v>1859</v>
      </c>
      <c r="F115" s="209"/>
      <c r="G115" s="209"/>
      <c r="H115" s="210"/>
      <c r="I115" s="211">
        <v>504</v>
      </c>
      <c r="J115" s="209">
        <v>1266</v>
      </c>
      <c r="K115" s="212">
        <f t="shared" si="6"/>
        <v>0.68101129639591174</v>
      </c>
      <c r="L115" s="215" t="str">
        <f t="shared" si="5"/>
        <v>65.9% - 70.2%</v>
      </c>
      <c r="M115" s="209"/>
      <c r="N115" s="209"/>
      <c r="O115" s="212"/>
      <c r="P115" s="215"/>
      <c r="Q115" s="209"/>
      <c r="R115" s="209"/>
      <c r="S115" s="212"/>
      <c r="T115" s="215"/>
      <c r="U115" s="209"/>
      <c r="V115" s="209"/>
      <c r="W115" s="212"/>
      <c r="X115" s="216"/>
      <c r="Y115" s="219">
        <v>89</v>
      </c>
      <c r="Z115" s="212">
        <f t="shared" si="7"/>
        <v>4.7875201721355565E-2</v>
      </c>
      <c r="AA115" s="233"/>
      <c r="AB115" s="212"/>
      <c r="AC115" s="75"/>
      <c r="AD115" s="92"/>
      <c r="AE115" s="75"/>
      <c r="AF115" s="94"/>
      <c r="AG115" s="271" t="s">
        <v>700</v>
      </c>
      <c r="AH115" s="131">
        <v>0</v>
      </c>
      <c r="AI115" s="131"/>
      <c r="AJ115" s="131"/>
      <c r="AK115" s="131"/>
    </row>
    <row r="116" spans="1:37" s="76" customFormat="1" x14ac:dyDescent="0.2">
      <c r="A116" s="75" t="s">
        <v>701</v>
      </c>
      <c r="B116" s="75" t="s">
        <v>702</v>
      </c>
      <c r="C116" s="75" t="s">
        <v>689</v>
      </c>
      <c r="D116" s="75" t="s">
        <v>690</v>
      </c>
      <c r="E116" s="211">
        <v>653</v>
      </c>
      <c r="F116" s="209"/>
      <c r="G116" s="209"/>
      <c r="H116" s="210"/>
      <c r="I116" s="211">
        <v>152</v>
      </c>
      <c r="J116" s="209">
        <v>455</v>
      </c>
      <c r="K116" s="212"/>
      <c r="L116" s="215" t="str">
        <f t="shared" si="5"/>
        <v/>
      </c>
      <c r="M116" s="209"/>
      <c r="N116" s="209"/>
      <c r="O116" s="212"/>
      <c r="P116" s="215"/>
      <c r="Q116" s="209"/>
      <c r="R116" s="209"/>
      <c r="S116" s="212"/>
      <c r="T116" s="215"/>
      <c r="U116" s="209"/>
      <c r="V116" s="209"/>
      <c r="W116" s="212"/>
      <c r="X116" s="216"/>
      <c r="Y116" s="219">
        <v>46</v>
      </c>
      <c r="Z116" s="212">
        <f t="shared" si="7"/>
        <v>7.0444104134762639E-2</v>
      </c>
      <c r="AA116" s="233"/>
      <c r="AB116" s="212"/>
      <c r="AC116" s="75"/>
      <c r="AD116" s="92"/>
      <c r="AE116" s="75"/>
      <c r="AF116" s="94"/>
      <c r="AG116" s="271" t="s">
        <v>703</v>
      </c>
      <c r="AH116" s="131">
        <v>0</v>
      </c>
      <c r="AI116" s="131"/>
      <c r="AJ116" s="131"/>
      <c r="AK116" s="131"/>
    </row>
    <row r="117" spans="1:37" s="76" customFormat="1" x14ac:dyDescent="0.2">
      <c r="A117" s="75" t="s">
        <v>704</v>
      </c>
      <c r="B117" s="75" t="s">
        <v>705</v>
      </c>
      <c r="C117" s="75" t="s">
        <v>689</v>
      </c>
      <c r="D117" s="75" t="s">
        <v>690</v>
      </c>
      <c r="E117" s="211">
        <v>919</v>
      </c>
      <c r="F117" s="209"/>
      <c r="G117" s="209"/>
      <c r="H117" s="210"/>
      <c r="I117" s="211">
        <v>299</v>
      </c>
      <c r="J117" s="209">
        <v>619</v>
      </c>
      <c r="K117" s="212">
        <f t="shared" si="6"/>
        <v>0.67355821545157779</v>
      </c>
      <c r="L117" s="215" t="str">
        <f t="shared" si="5"/>
        <v>64.3% - 70.3%</v>
      </c>
      <c r="M117" s="209"/>
      <c r="N117" s="209"/>
      <c r="O117" s="212"/>
      <c r="P117" s="215"/>
      <c r="Q117" s="209"/>
      <c r="R117" s="209"/>
      <c r="S117" s="212"/>
      <c r="T117" s="215"/>
      <c r="U117" s="209"/>
      <c r="V117" s="209"/>
      <c r="W117" s="212"/>
      <c r="X117" s="216"/>
      <c r="Y117" s="219">
        <v>1</v>
      </c>
      <c r="Z117" s="212">
        <f t="shared" si="7"/>
        <v>1.088139281828074E-3</v>
      </c>
      <c r="AA117" s="233"/>
      <c r="AB117" s="212"/>
      <c r="AC117" s="75"/>
      <c r="AD117" s="92"/>
      <c r="AE117" s="75"/>
      <c r="AF117" s="94"/>
      <c r="AG117" s="271" t="s">
        <v>706</v>
      </c>
      <c r="AH117" s="131">
        <v>0</v>
      </c>
      <c r="AI117" s="131"/>
      <c r="AJ117" s="131"/>
      <c r="AK117" s="131"/>
    </row>
    <row r="118" spans="1:37" s="76" customFormat="1" x14ac:dyDescent="0.2">
      <c r="A118" s="75" t="s">
        <v>707</v>
      </c>
      <c r="B118" s="75" t="s">
        <v>708</v>
      </c>
      <c r="C118" s="75" t="s">
        <v>689</v>
      </c>
      <c r="D118" s="75" t="s">
        <v>690</v>
      </c>
      <c r="E118" s="211">
        <v>855</v>
      </c>
      <c r="F118" s="209"/>
      <c r="G118" s="209"/>
      <c r="H118" s="210"/>
      <c r="I118" s="211">
        <v>280</v>
      </c>
      <c r="J118" s="209">
        <v>571</v>
      </c>
      <c r="K118" s="212">
        <f t="shared" si="6"/>
        <v>0.66783625730994156</v>
      </c>
      <c r="L118" s="215" t="str">
        <f t="shared" si="5"/>
        <v>63.6% - 69.9%</v>
      </c>
      <c r="M118" s="209"/>
      <c r="N118" s="209"/>
      <c r="O118" s="212"/>
      <c r="P118" s="215"/>
      <c r="Q118" s="209"/>
      <c r="R118" s="209"/>
      <c r="S118" s="212"/>
      <c r="T118" s="215"/>
      <c r="U118" s="209"/>
      <c r="V118" s="209"/>
      <c r="W118" s="212"/>
      <c r="X118" s="216"/>
      <c r="Y118" s="219">
        <v>4</v>
      </c>
      <c r="Z118" s="212">
        <f t="shared" si="7"/>
        <v>4.6783625730994153E-3</v>
      </c>
      <c r="AA118" s="233"/>
      <c r="AB118" s="212"/>
      <c r="AC118" s="75"/>
      <c r="AD118" s="92"/>
      <c r="AE118" s="75"/>
      <c r="AF118" s="94"/>
      <c r="AG118" s="271" t="s">
        <v>709</v>
      </c>
      <c r="AH118" s="131">
        <v>0</v>
      </c>
      <c r="AI118" s="131"/>
      <c r="AJ118" s="131"/>
      <c r="AK118" s="131"/>
    </row>
    <row r="119" spans="1:37" s="76" customFormat="1" x14ac:dyDescent="0.2">
      <c r="A119" s="75" t="s">
        <v>710</v>
      </c>
      <c r="B119" s="75" t="s">
        <v>711</v>
      </c>
      <c r="C119" s="75" t="s">
        <v>712</v>
      </c>
      <c r="D119" s="75" t="s">
        <v>713</v>
      </c>
      <c r="E119" s="211">
        <v>119</v>
      </c>
      <c r="F119" s="209"/>
      <c r="G119" s="209"/>
      <c r="H119" s="210"/>
      <c r="I119" s="211">
        <v>35</v>
      </c>
      <c r="J119" s="209">
        <v>84</v>
      </c>
      <c r="K119" s="212"/>
      <c r="L119" s="215" t="str">
        <f t="shared" si="5"/>
        <v/>
      </c>
      <c r="M119" s="209"/>
      <c r="N119" s="209"/>
      <c r="O119" s="212"/>
      <c r="P119" s="215"/>
      <c r="Q119" s="209"/>
      <c r="R119" s="209"/>
      <c r="S119" s="212"/>
      <c r="T119" s="215"/>
      <c r="U119" s="209"/>
      <c r="V119" s="209"/>
      <c r="W119" s="212"/>
      <c r="X119" s="216"/>
      <c r="Y119" s="219">
        <v>0</v>
      </c>
      <c r="Z119" s="212"/>
      <c r="AA119" s="233"/>
      <c r="AB119" s="212"/>
      <c r="AC119" s="75"/>
      <c r="AD119" s="92"/>
      <c r="AE119" s="75"/>
      <c r="AF119" s="94"/>
      <c r="AG119" s="271" t="s">
        <v>714</v>
      </c>
      <c r="AH119" s="131">
        <v>1</v>
      </c>
      <c r="AI119" s="131"/>
      <c r="AJ119" s="131"/>
      <c r="AK119" s="131"/>
    </row>
    <row r="120" spans="1:37" s="76" customFormat="1" x14ac:dyDescent="0.2">
      <c r="A120" s="75" t="s">
        <v>715</v>
      </c>
      <c r="B120" s="75" t="s">
        <v>716</v>
      </c>
      <c r="C120" s="75" t="s">
        <v>712</v>
      </c>
      <c r="D120" s="75" t="s">
        <v>713</v>
      </c>
      <c r="E120" s="211">
        <v>258</v>
      </c>
      <c r="F120" s="209"/>
      <c r="G120" s="209"/>
      <c r="H120" s="210"/>
      <c r="I120" s="211">
        <v>71</v>
      </c>
      <c r="J120" s="209">
        <v>183</v>
      </c>
      <c r="K120" s="212">
        <f t="shared" si="6"/>
        <v>0.70930232558139539</v>
      </c>
      <c r="L120" s="215" t="str">
        <f t="shared" si="5"/>
        <v>65.1% - 76.1%</v>
      </c>
      <c r="M120" s="209"/>
      <c r="N120" s="209"/>
      <c r="O120" s="212"/>
      <c r="P120" s="215"/>
      <c r="Q120" s="209"/>
      <c r="R120" s="209"/>
      <c r="S120" s="212"/>
      <c r="T120" s="215"/>
      <c r="U120" s="209"/>
      <c r="V120" s="209"/>
      <c r="W120" s="212"/>
      <c r="X120" s="216"/>
      <c r="Y120" s="219">
        <v>4</v>
      </c>
      <c r="Z120" s="212">
        <f t="shared" si="7"/>
        <v>1.5503875968992248E-2</v>
      </c>
      <c r="AA120" s="233"/>
      <c r="AB120" s="212"/>
      <c r="AC120" s="75"/>
      <c r="AD120" s="92"/>
      <c r="AE120" s="75"/>
      <c r="AF120" s="94"/>
      <c r="AG120" s="271" t="s">
        <v>717</v>
      </c>
      <c r="AH120" s="131">
        <v>0</v>
      </c>
      <c r="AI120" s="131"/>
      <c r="AJ120" s="131"/>
      <c r="AK120" s="131"/>
    </row>
    <row r="121" spans="1:37" s="76" customFormat="1" x14ac:dyDescent="0.2">
      <c r="A121" s="75" t="s">
        <v>718</v>
      </c>
      <c r="B121" s="75" t="s">
        <v>719</v>
      </c>
      <c r="C121" s="75" t="s">
        <v>712</v>
      </c>
      <c r="D121" s="75" t="s">
        <v>713</v>
      </c>
      <c r="E121" s="211">
        <v>486</v>
      </c>
      <c r="F121" s="209"/>
      <c r="G121" s="209"/>
      <c r="H121" s="210"/>
      <c r="I121" s="211">
        <v>139</v>
      </c>
      <c r="J121" s="209">
        <v>333</v>
      </c>
      <c r="K121" s="212"/>
      <c r="L121" s="215" t="str">
        <f t="shared" si="5"/>
        <v/>
      </c>
      <c r="M121" s="209"/>
      <c r="N121" s="209"/>
      <c r="O121" s="212"/>
      <c r="P121" s="215"/>
      <c r="Q121" s="209"/>
      <c r="R121" s="209"/>
      <c r="S121" s="212"/>
      <c r="T121" s="215"/>
      <c r="U121" s="209"/>
      <c r="V121" s="209"/>
      <c r="W121" s="212"/>
      <c r="X121" s="216"/>
      <c r="Y121" s="219">
        <v>14</v>
      </c>
      <c r="Z121" s="212"/>
      <c r="AA121" s="233"/>
      <c r="AB121" s="212"/>
      <c r="AC121" s="75"/>
      <c r="AD121" s="92"/>
      <c r="AE121" s="75"/>
      <c r="AF121" s="94"/>
      <c r="AG121" s="271" t="s">
        <v>720</v>
      </c>
      <c r="AH121" s="131">
        <v>1</v>
      </c>
      <c r="AI121" s="131"/>
      <c r="AJ121" s="131"/>
      <c r="AK121" s="131"/>
    </row>
    <row r="122" spans="1:37" s="76" customFormat="1" x14ac:dyDescent="0.2">
      <c r="A122" s="75" t="s">
        <v>721</v>
      </c>
      <c r="B122" s="75" t="s">
        <v>722</v>
      </c>
      <c r="C122" s="75" t="s">
        <v>712</v>
      </c>
      <c r="D122" s="75" t="s">
        <v>713</v>
      </c>
      <c r="E122" s="211">
        <v>265</v>
      </c>
      <c r="F122" s="209"/>
      <c r="G122" s="209"/>
      <c r="H122" s="210"/>
      <c r="I122" s="211">
        <v>73</v>
      </c>
      <c r="J122" s="209">
        <v>173</v>
      </c>
      <c r="K122" s="212"/>
      <c r="L122" s="215" t="str">
        <f t="shared" si="5"/>
        <v/>
      </c>
      <c r="M122" s="209"/>
      <c r="N122" s="209"/>
      <c r="O122" s="212"/>
      <c r="P122" s="215"/>
      <c r="Q122" s="209"/>
      <c r="R122" s="209"/>
      <c r="S122" s="212"/>
      <c r="T122" s="215"/>
      <c r="U122" s="209"/>
      <c r="V122" s="209"/>
      <c r="W122" s="212"/>
      <c r="X122" s="216"/>
      <c r="Y122" s="219">
        <v>19</v>
      </c>
      <c r="Z122" s="212">
        <f t="shared" si="7"/>
        <v>7.1698113207547168E-2</v>
      </c>
      <c r="AA122" s="233"/>
      <c r="AB122" s="212"/>
      <c r="AC122" s="75"/>
      <c r="AD122" s="92"/>
      <c r="AE122" s="75"/>
      <c r="AF122" s="94"/>
      <c r="AG122" s="271" t="s">
        <v>723</v>
      </c>
      <c r="AH122" s="131">
        <v>0</v>
      </c>
      <c r="AI122" s="131"/>
      <c r="AJ122" s="131"/>
      <c r="AK122" s="131"/>
    </row>
    <row r="123" spans="1:37" s="76" customFormat="1" x14ac:dyDescent="0.2">
      <c r="A123" s="75" t="s">
        <v>724</v>
      </c>
      <c r="B123" s="75" t="s">
        <v>725</v>
      </c>
      <c r="C123" s="75" t="s">
        <v>712</v>
      </c>
      <c r="D123" s="75" t="s">
        <v>713</v>
      </c>
      <c r="E123" s="211">
        <v>675</v>
      </c>
      <c r="F123" s="209"/>
      <c r="G123" s="209"/>
      <c r="H123" s="210"/>
      <c r="I123" s="211">
        <v>154</v>
      </c>
      <c r="J123" s="209">
        <v>521</v>
      </c>
      <c r="K123" s="212">
        <f t="shared" si="6"/>
        <v>0.7718518518518519</v>
      </c>
      <c r="L123" s="215" t="str">
        <f t="shared" si="5"/>
        <v>73.9% - 80.2%</v>
      </c>
      <c r="M123" s="209"/>
      <c r="N123" s="209"/>
      <c r="O123" s="212"/>
      <c r="P123" s="215"/>
      <c r="Q123" s="209"/>
      <c r="R123" s="209"/>
      <c r="S123" s="212"/>
      <c r="T123" s="215"/>
      <c r="U123" s="209"/>
      <c r="V123" s="209"/>
      <c r="W123" s="212"/>
      <c r="X123" s="216"/>
      <c r="Y123" s="219">
        <v>0</v>
      </c>
      <c r="Z123" s="212">
        <f t="shared" si="7"/>
        <v>0</v>
      </c>
      <c r="AA123" s="233"/>
      <c r="AB123" s="212"/>
      <c r="AC123" s="75"/>
      <c r="AD123" s="92"/>
      <c r="AE123" s="75"/>
      <c r="AF123" s="94"/>
      <c r="AG123" s="271" t="s">
        <v>726</v>
      </c>
      <c r="AH123" s="131">
        <v>0</v>
      </c>
      <c r="AI123" s="131"/>
      <c r="AJ123" s="131"/>
      <c r="AK123" s="131"/>
    </row>
    <row r="124" spans="1:37" s="76" customFormat="1" x14ac:dyDescent="0.2">
      <c r="A124" s="75" t="s">
        <v>727</v>
      </c>
      <c r="B124" s="75" t="s">
        <v>728</v>
      </c>
      <c r="C124" s="75" t="s">
        <v>712</v>
      </c>
      <c r="D124" s="75" t="s">
        <v>713</v>
      </c>
      <c r="E124" s="211">
        <v>16</v>
      </c>
      <c r="F124" s="209"/>
      <c r="G124" s="209"/>
      <c r="H124" s="210"/>
      <c r="I124" s="211">
        <v>4</v>
      </c>
      <c r="J124" s="209">
        <v>11</v>
      </c>
      <c r="K124" s="212"/>
      <c r="L124" s="215" t="str">
        <f t="shared" si="5"/>
        <v/>
      </c>
      <c r="M124" s="209"/>
      <c r="N124" s="209"/>
      <c r="O124" s="212"/>
      <c r="P124" s="215"/>
      <c r="Q124" s="209"/>
      <c r="R124" s="209"/>
      <c r="S124" s="212"/>
      <c r="T124" s="215"/>
      <c r="U124" s="209"/>
      <c r="V124" s="209"/>
      <c r="W124" s="212"/>
      <c r="X124" s="216"/>
      <c r="Y124" s="219">
        <v>1</v>
      </c>
      <c r="Z124" s="212">
        <f t="shared" si="7"/>
        <v>6.25E-2</v>
      </c>
      <c r="AA124" s="233"/>
      <c r="AB124" s="212"/>
      <c r="AC124" s="75"/>
      <c r="AD124" s="92"/>
      <c r="AE124" s="75"/>
      <c r="AF124" s="94"/>
      <c r="AG124" s="271" t="s">
        <v>729</v>
      </c>
      <c r="AH124" s="131">
        <v>1</v>
      </c>
      <c r="AI124" s="131"/>
      <c r="AJ124" s="131"/>
      <c r="AK124" s="131"/>
    </row>
    <row r="125" spans="1:37" s="76" customFormat="1" x14ac:dyDescent="0.2">
      <c r="A125" s="75" t="s">
        <v>730</v>
      </c>
      <c r="B125" s="75" t="s">
        <v>731</v>
      </c>
      <c r="C125" s="75" t="s">
        <v>712</v>
      </c>
      <c r="D125" s="75" t="s">
        <v>713</v>
      </c>
      <c r="E125" s="211">
        <v>15</v>
      </c>
      <c r="F125" s="209"/>
      <c r="G125" s="209"/>
      <c r="H125" s="210"/>
      <c r="I125" s="211">
        <v>3</v>
      </c>
      <c r="J125" s="209">
        <v>11</v>
      </c>
      <c r="K125" s="212"/>
      <c r="L125" s="215" t="str">
        <f t="shared" si="5"/>
        <v/>
      </c>
      <c r="M125" s="209"/>
      <c r="N125" s="209"/>
      <c r="O125" s="212"/>
      <c r="P125" s="215"/>
      <c r="Q125" s="209"/>
      <c r="R125" s="209"/>
      <c r="S125" s="212"/>
      <c r="T125" s="215"/>
      <c r="U125" s="209"/>
      <c r="V125" s="209"/>
      <c r="W125" s="212"/>
      <c r="X125" s="216"/>
      <c r="Y125" s="219">
        <v>1</v>
      </c>
      <c r="Z125" s="212">
        <f t="shared" si="7"/>
        <v>6.6666666666666666E-2</v>
      </c>
      <c r="AA125" s="233"/>
      <c r="AB125" s="212"/>
      <c r="AC125" s="75"/>
      <c r="AD125" s="92"/>
      <c r="AE125" s="75"/>
      <c r="AF125" s="94"/>
      <c r="AG125" s="271" t="s">
        <v>732</v>
      </c>
      <c r="AH125" s="131">
        <v>1</v>
      </c>
      <c r="AI125" s="131"/>
      <c r="AJ125" s="131"/>
      <c r="AK125" s="131"/>
    </row>
    <row r="126" spans="1:37" s="76" customFormat="1" x14ac:dyDescent="0.2">
      <c r="A126" s="75" t="s">
        <v>733</v>
      </c>
      <c r="B126" s="75" t="s">
        <v>734</v>
      </c>
      <c r="C126" s="75" t="s">
        <v>712</v>
      </c>
      <c r="D126" s="75" t="s">
        <v>713</v>
      </c>
      <c r="E126" s="211">
        <v>10</v>
      </c>
      <c r="F126" s="209"/>
      <c r="G126" s="209"/>
      <c r="H126" s="210"/>
      <c r="I126" s="211">
        <v>3</v>
      </c>
      <c r="J126" s="209">
        <v>7</v>
      </c>
      <c r="K126" s="212"/>
      <c r="L126" s="215" t="str">
        <f t="shared" si="5"/>
        <v/>
      </c>
      <c r="M126" s="209"/>
      <c r="N126" s="209"/>
      <c r="O126" s="212"/>
      <c r="P126" s="215"/>
      <c r="Q126" s="209"/>
      <c r="R126" s="209"/>
      <c r="S126" s="212"/>
      <c r="T126" s="215"/>
      <c r="U126" s="209"/>
      <c r="V126" s="209"/>
      <c r="W126" s="212"/>
      <c r="X126" s="216"/>
      <c r="Y126" s="219">
        <v>0</v>
      </c>
      <c r="Z126" s="212"/>
      <c r="AA126" s="233"/>
      <c r="AB126" s="212"/>
      <c r="AC126" s="75"/>
      <c r="AD126" s="92"/>
      <c r="AE126" s="75"/>
      <c r="AF126" s="94"/>
      <c r="AG126" s="271" t="s">
        <v>735</v>
      </c>
      <c r="AH126" s="131">
        <v>1</v>
      </c>
      <c r="AI126" s="131"/>
      <c r="AJ126" s="131"/>
      <c r="AK126" s="131"/>
    </row>
    <row r="127" spans="1:37" s="76" customFormat="1" x14ac:dyDescent="0.2">
      <c r="A127" s="75" t="s">
        <v>736</v>
      </c>
      <c r="B127" s="75" t="s">
        <v>737</v>
      </c>
      <c r="C127" s="75" t="s">
        <v>712</v>
      </c>
      <c r="D127" s="75" t="s">
        <v>713</v>
      </c>
      <c r="E127" s="211">
        <v>4</v>
      </c>
      <c r="F127" s="209"/>
      <c r="G127" s="209"/>
      <c r="H127" s="210"/>
      <c r="I127" s="211">
        <v>0</v>
      </c>
      <c r="J127" s="209">
        <v>4</v>
      </c>
      <c r="K127" s="212"/>
      <c r="L127" s="215" t="str">
        <f t="shared" si="5"/>
        <v/>
      </c>
      <c r="M127" s="209"/>
      <c r="N127" s="209"/>
      <c r="O127" s="212"/>
      <c r="P127" s="215"/>
      <c r="Q127" s="209"/>
      <c r="R127" s="209"/>
      <c r="S127" s="212"/>
      <c r="T127" s="215"/>
      <c r="U127" s="209"/>
      <c r="V127" s="209"/>
      <c r="W127" s="212"/>
      <c r="X127" s="216"/>
      <c r="Y127" s="219">
        <v>0</v>
      </c>
      <c r="Z127" s="212"/>
      <c r="AA127" s="233"/>
      <c r="AB127" s="212"/>
      <c r="AC127" s="75"/>
      <c r="AD127" s="92"/>
      <c r="AE127" s="75"/>
      <c r="AF127" s="94"/>
      <c r="AG127" s="271" t="s">
        <v>738</v>
      </c>
      <c r="AH127" s="131">
        <v>1</v>
      </c>
      <c r="AI127" s="131"/>
      <c r="AJ127" s="131"/>
      <c r="AK127" s="131"/>
    </row>
    <row r="128" spans="1:37" s="76" customFormat="1" x14ac:dyDescent="0.2">
      <c r="A128" s="75" t="s">
        <v>739</v>
      </c>
      <c r="B128" s="75" t="s">
        <v>740</v>
      </c>
      <c r="C128" s="75" t="s">
        <v>712</v>
      </c>
      <c r="D128" s="75" t="s">
        <v>713</v>
      </c>
      <c r="E128" s="211">
        <v>1433</v>
      </c>
      <c r="F128" s="209"/>
      <c r="G128" s="209"/>
      <c r="H128" s="210"/>
      <c r="I128" s="211">
        <v>365</v>
      </c>
      <c r="J128" s="209">
        <v>1067</v>
      </c>
      <c r="K128" s="212">
        <f t="shared" si="6"/>
        <v>0.74459176552686668</v>
      </c>
      <c r="L128" s="215" t="str">
        <f t="shared" si="5"/>
        <v>72.1% - 76.6%</v>
      </c>
      <c r="M128" s="209"/>
      <c r="N128" s="209"/>
      <c r="O128" s="212"/>
      <c r="P128" s="215"/>
      <c r="Q128" s="209"/>
      <c r="R128" s="209"/>
      <c r="S128" s="212"/>
      <c r="T128" s="215"/>
      <c r="U128" s="209"/>
      <c r="V128" s="209"/>
      <c r="W128" s="212"/>
      <c r="X128" s="216"/>
      <c r="Y128" s="219">
        <v>1</v>
      </c>
      <c r="Z128" s="212">
        <f t="shared" si="7"/>
        <v>6.9783670621074664E-4</v>
      </c>
      <c r="AA128" s="233"/>
      <c r="AB128" s="212"/>
      <c r="AC128" s="75"/>
      <c r="AD128" s="92"/>
      <c r="AE128" s="75"/>
      <c r="AF128" s="94"/>
      <c r="AG128" s="271" t="s">
        <v>741</v>
      </c>
      <c r="AH128" s="131">
        <v>0</v>
      </c>
      <c r="AI128" s="131"/>
      <c r="AJ128" s="131"/>
      <c r="AK128" s="131"/>
    </row>
    <row r="129" spans="1:37" s="76" customFormat="1" x14ac:dyDescent="0.2">
      <c r="A129" s="75" t="s">
        <v>742</v>
      </c>
      <c r="B129" s="75" t="s">
        <v>743</v>
      </c>
      <c r="C129" s="75" t="s">
        <v>744</v>
      </c>
      <c r="D129" s="75" t="s">
        <v>745</v>
      </c>
      <c r="E129" s="211">
        <v>1588</v>
      </c>
      <c r="F129" s="209"/>
      <c r="G129" s="209"/>
      <c r="H129" s="210"/>
      <c r="I129" s="211">
        <v>380</v>
      </c>
      <c r="J129" s="209">
        <v>1085</v>
      </c>
      <c r="K129" s="212"/>
      <c r="L129" s="215" t="str">
        <f t="shared" si="5"/>
        <v/>
      </c>
      <c r="M129" s="209"/>
      <c r="N129" s="209"/>
      <c r="O129" s="212"/>
      <c r="P129" s="215"/>
      <c r="Q129" s="209"/>
      <c r="R129" s="209"/>
      <c r="S129" s="212"/>
      <c r="T129" s="215"/>
      <c r="U129" s="209"/>
      <c r="V129" s="209"/>
      <c r="W129" s="212"/>
      <c r="X129" s="216"/>
      <c r="Y129" s="219">
        <v>123</v>
      </c>
      <c r="Z129" s="212">
        <f t="shared" si="7"/>
        <v>7.7455919395465991E-2</v>
      </c>
      <c r="AA129" s="233"/>
      <c r="AB129" s="212"/>
      <c r="AC129" s="75"/>
      <c r="AD129" s="92"/>
      <c r="AE129" s="75"/>
      <c r="AF129" s="94"/>
      <c r="AG129" s="271" t="s">
        <v>746</v>
      </c>
      <c r="AH129" s="131">
        <v>1</v>
      </c>
      <c r="AI129" s="131"/>
      <c r="AJ129" s="131"/>
      <c r="AK129" s="131"/>
    </row>
    <row r="130" spans="1:37" s="76" customFormat="1" x14ac:dyDescent="0.2">
      <c r="A130" s="75" t="s">
        <v>747</v>
      </c>
      <c r="B130" s="75" t="s">
        <v>748</v>
      </c>
      <c r="C130" s="75" t="s">
        <v>744</v>
      </c>
      <c r="D130" s="75" t="s">
        <v>745</v>
      </c>
      <c r="E130" s="211">
        <v>569</v>
      </c>
      <c r="F130" s="209"/>
      <c r="G130" s="209"/>
      <c r="H130" s="210"/>
      <c r="I130" s="211">
        <v>158</v>
      </c>
      <c r="J130" s="209">
        <v>402</v>
      </c>
      <c r="K130" s="212">
        <f t="shared" si="6"/>
        <v>0.70650263620386644</v>
      </c>
      <c r="L130" s="215" t="str">
        <f t="shared" si="5"/>
        <v>66.8% - 74.2%</v>
      </c>
      <c r="M130" s="209"/>
      <c r="N130" s="209"/>
      <c r="O130" s="212"/>
      <c r="P130" s="215"/>
      <c r="Q130" s="209"/>
      <c r="R130" s="209"/>
      <c r="S130" s="212"/>
      <c r="T130" s="215"/>
      <c r="U130" s="209"/>
      <c r="V130" s="209"/>
      <c r="W130" s="212"/>
      <c r="X130" s="216"/>
      <c r="Y130" s="219">
        <v>9</v>
      </c>
      <c r="Z130" s="212">
        <f t="shared" si="7"/>
        <v>1.5817223198594025E-2</v>
      </c>
      <c r="AA130" s="233"/>
      <c r="AB130" s="212"/>
      <c r="AC130" s="75"/>
      <c r="AD130" s="92"/>
      <c r="AE130" s="75"/>
      <c r="AF130" s="94"/>
      <c r="AG130" s="271" t="s">
        <v>749</v>
      </c>
      <c r="AH130" s="131">
        <v>0</v>
      </c>
      <c r="AI130" s="131"/>
      <c r="AJ130" s="131"/>
      <c r="AK130" s="131"/>
    </row>
    <row r="131" spans="1:37" s="76" customFormat="1" x14ac:dyDescent="0.2">
      <c r="A131" s="75" t="s">
        <v>750</v>
      </c>
      <c r="B131" s="75" t="s">
        <v>751</v>
      </c>
      <c r="C131" s="75" t="s">
        <v>744</v>
      </c>
      <c r="D131" s="75" t="s">
        <v>745</v>
      </c>
      <c r="E131" s="211">
        <v>909</v>
      </c>
      <c r="F131" s="209"/>
      <c r="G131" s="209"/>
      <c r="H131" s="210"/>
      <c r="I131" s="211">
        <v>182</v>
      </c>
      <c r="J131" s="209">
        <v>720</v>
      </c>
      <c r="K131" s="212">
        <f t="shared" si="6"/>
        <v>0.79207920792079212</v>
      </c>
      <c r="L131" s="215" t="str">
        <f t="shared" si="5"/>
        <v>76.4% - 81.7%</v>
      </c>
      <c r="M131" s="209"/>
      <c r="N131" s="209"/>
      <c r="O131" s="212"/>
      <c r="P131" s="215"/>
      <c r="Q131" s="209"/>
      <c r="R131" s="209"/>
      <c r="S131" s="212"/>
      <c r="T131" s="215"/>
      <c r="U131" s="209"/>
      <c r="V131" s="209"/>
      <c r="W131" s="212"/>
      <c r="X131" s="216"/>
      <c r="Y131" s="219">
        <v>7</v>
      </c>
      <c r="Z131" s="212">
        <f t="shared" si="7"/>
        <v>7.7007700770077006E-3</v>
      </c>
      <c r="AA131" s="233"/>
      <c r="AB131" s="212"/>
      <c r="AC131" s="75"/>
      <c r="AD131" s="92"/>
      <c r="AE131" s="75"/>
      <c r="AF131" s="94"/>
      <c r="AG131" s="271" t="s">
        <v>752</v>
      </c>
      <c r="AH131" s="131">
        <v>0</v>
      </c>
      <c r="AI131" s="131"/>
      <c r="AJ131" s="131"/>
      <c r="AK131" s="131"/>
    </row>
    <row r="132" spans="1:37" s="76" customFormat="1" x14ac:dyDescent="0.2">
      <c r="A132" s="75" t="s">
        <v>753</v>
      </c>
      <c r="B132" s="75" t="s">
        <v>754</v>
      </c>
      <c r="C132" s="75" t="s">
        <v>744</v>
      </c>
      <c r="D132" s="75" t="s">
        <v>745</v>
      </c>
      <c r="E132" s="211">
        <v>335</v>
      </c>
      <c r="F132" s="209"/>
      <c r="G132" s="209"/>
      <c r="H132" s="210"/>
      <c r="I132" s="211">
        <v>67</v>
      </c>
      <c r="J132" s="209">
        <v>240</v>
      </c>
      <c r="K132" s="212"/>
      <c r="L132" s="215" t="str">
        <f t="shared" si="5"/>
        <v/>
      </c>
      <c r="M132" s="209"/>
      <c r="N132" s="209"/>
      <c r="O132" s="212"/>
      <c r="P132" s="215"/>
      <c r="Q132" s="209"/>
      <c r="R132" s="209"/>
      <c r="S132" s="212"/>
      <c r="T132" s="215"/>
      <c r="U132" s="209"/>
      <c r="V132" s="209"/>
      <c r="W132" s="212"/>
      <c r="X132" s="216"/>
      <c r="Y132" s="219">
        <v>28</v>
      </c>
      <c r="Z132" s="212">
        <f t="shared" si="7"/>
        <v>8.3582089552238809E-2</v>
      </c>
      <c r="AA132" s="233"/>
      <c r="AB132" s="212"/>
      <c r="AC132" s="75"/>
      <c r="AD132" s="92"/>
      <c r="AE132" s="75"/>
      <c r="AF132" s="94"/>
      <c r="AG132" s="271" t="s">
        <v>755</v>
      </c>
      <c r="AH132" s="131">
        <v>0</v>
      </c>
      <c r="AI132" s="131"/>
      <c r="AJ132" s="131"/>
      <c r="AK132" s="131"/>
    </row>
    <row r="133" spans="1:37" s="76" customFormat="1" x14ac:dyDescent="0.2">
      <c r="A133" s="75" t="s">
        <v>756</v>
      </c>
      <c r="B133" s="75" t="s">
        <v>757</v>
      </c>
      <c r="C133" s="75" t="s">
        <v>744</v>
      </c>
      <c r="D133" s="75" t="s">
        <v>745</v>
      </c>
      <c r="E133" s="211">
        <v>544</v>
      </c>
      <c r="F133" s="209"/>
      <c r="G133" s="209"/>
      <c r="H133" s="210"/>
      <c r="I133" s="211">
        <v>79</v>
      </c>
      <c r="J133" s="209">
        <v>424</v>
      </c>
      <c r="K133" s="212"/>
      <c r="L133" s="215" t="str">
        <f t="shared" si="5"/>
        <v/>
      </c>
      <c r="M133" s="209"/>
      <c r="N133" s="209"/>
      <c r="O133" s="212"/>
      <c r="P133" s="215"/>
      <c r="Q133" s="209"/>
      <c r="R133" s="209"/>
      <c r="S133" s="212"/>
      <c r="T133" s="215"/>
      <c r="U133" s="209"/>
      <c r="V133" s="209"/>
      <c r="W133" s="212"/>
      <c r="X133" s="216"/>
      <c r="Y133" s="219">
        <v>41</v>
      </c>
      <c r="Z133" s="212">
        <f t="shared" si="7"/>
        <v>7.5367647058823525E-2</v>
      </c>
      <c r="AA133" s="233"/>
      <c r="AB133" s="212"/>
      <c r="AC133" s="75"/>
      <c r="AD133" s="92"/>
      <c r="AE133" s="75"/>
      <c r="AF133" s="94"/>
      <c r="AG133" s="271" t="s">
        <v>758</v>
      </c>
      <c r="AH133" s="131">
        <v>0</v>
      </c>
      <c r="AI133" s="131"/>
      <c r="AJ133" s="131"/>
      <c r="AK133" s="131"/>
    </row>
    <row r="134" spans="1:37" s="76" customFormat="1" x14ac:dyDescent="0.2">
      <c r="A134" s="75" t="s">
        <v>759</v>
      </c>
      <c r="B134" s="75" t="s">
        <v>760</v>
      </c>
      <c r="C134" s="75" t="s">
        <v>744</v>
      </c>
      <c r="D134" s="75" t="s">
        <v>745</v>
      </c>
      <c r="E134" s="211">
        <v>473</v>
      </c>
      <c r="F134" s="209"/>
      <c r="G134" s="209"/>
      <c r="H134" s="210"/>
      <c r="I134" s="211">
        <v>82</v>
      </c>
      <c r="J134" s="209">
        <v>337</v>
      </c>
      <c r="K134" s="212"/>
      <c r="L134" s="215" t="str">
        <f t="shared" si="5"/>
        <v/>
      </c>
      <c r="M134" s="209"/>
      <c r="N134" s="209"/>
      <c r="O134" s="212"/>
      <c r="P134" s="215"/>
      <c r="Q134" s="209"/>
      <c r="R134" s="209"/>
      <c r="S134" s="212"/>
      <c r="T134" s="215"/>
      <c r="U134" s="209"/>
      <c r="V134" s="209"/>
      <c r="W134" s="212"/>
      <c r="X134" s="216"/>
      <c r="Y134" s="219">
        <v>54</v>
      </c>
      <c r="Z134" s="212">
        <f t="shared" si="7"/>
        <v>0.11416490486257928</v>
      </c>
      <c r="AA134" s="233"/>
      <c r="AB134" s="212"/>
      <c r="AC134" s="75"/>
      <c r="AD134" s="92"/>
      <c r="AE134" s="75"/>
      <c r="AF134" s="94"/>
      <c r="AG134" s="271" t="s">
        <v>761</v>
      </c>
      <c r="AH134" s="131">
        <v>1</v>
      </c>
      <c r="AI134" s="131"/>
      <c r="AJ134" s="131"/>
      <c r="AK134" s="131"/>
    </row>
    <row r="135" spans="1:37" s="76" customFormat="1" x14ac:dyDescent="0.2">
      <c r="A135" s="75" t="s">
        <v>762</v>
      </c>
      <c r="B135" s="75" t="s">
        <v>763</v>
      </c>
      <c r="C135" s="75" t="s">
        <v>744</v>
      </c>
      <c r="D135" s="75" t="s">
        <v>745</v>
      </c>
      <c r="E135" s="211">
        <v>381</v>
      </c>
      <c r="F135" s="209"/>
      <c r="G135" s="209"/>
      <c r="H135" s="210"/>
      <c r="I135" s="211">
        <v>115</v>
      </c>
      <c r="J135" s="209">
        <v>264</v>
      </c>
      <c r="K135" s="212">
        <f t="shared" si="6"/>
        <v>0.69291338582677164</v>
      </c>
      <c r="L135" s="215" t="str">
        <f t="shared" si="5"/>
        <v>64.5% - 73.7%</v>
      </c>
      <c r="M135" s="209"/>
      <c r="N135" s="209"/>
      <c r="O135" s="212"/>
      <c r="P135" s="215"/>
      <c r="Q135" s="209"/>
      <c r="R135" s="209"/>
      <c r="S135" s="212"/>
      <c r="T135" s="215"/>
      <c r="U135" s="209"/>
      <c r="V135" s="209"/>
      <c r="W135" s="212"/>
      <c r="X135" s="216"/>
      <c r="Y135" s="219">
        <v>2</v>
      </c>
      <c r="Z135" s="212">
        <f t="shared" si="7"/>
        <v>5.2493438320209973E-3</v>
      </c>
      <c r="AA135" s="233"/>
      <c r="AB135" s="212"/>
      <c r="AC135" s="75"/>
      <c r="AD135" s="92"/>
      <c r="AE135" s="75"/>
      <c r="AF135" s="94"/>
      <c r="AG135" s="271" t="s">
        <v>764</v>
      </c>
      <c r="AH135" s="131">
        <v>0</v>
      </c>
      <c r="AI135" s="131"/>
      <c r="AJ135" s="131"/>
      <c r="AK135" s="131"/>
    </row>
    <row r="136" spans="1:37" s="76" customFormat="1" x14ac:dyDescent="0.2">
      <c r="A136" s="75" t="s">
        <v>765</v>
      </c>
      <c r="B136" s="75" t="s">
        <v>766</v>
      </c>
      <c r="C136" s="75" t="s">
        <v>744</v>
      </c>
      <c r="D136" s="75" t="s">
        <v>745</v>
      </c>
      <c r="E136" s="211">
        <v>13</v>
      </c>
      <c r="F136" s="209"/>
      <c r="G136" s="209"/>
      <c r="H136" s="210"/>
      <c r="I136" s="211">
        <v>6</v>
      </c>
      <c r="J136" s="209">
        <v>7</v>
      </c>
      <c r="K136" s="212"/>
      <c r="L136" s="215" t="str">
        <f t="shared" si="5"/>
        <v/>
      </c>
      <c r="M136" s="209"/>
      <c r="N136" s="209"/>
      <c r="O136" s="212"/>
      <c r="P136" s="215"/>
      <c r="Q136" s="209"/>
      <c r="R136" s="209"/>
      <c r="S136" s="212"/>
      <c r="T136" s="215"/>
      <c r="U136" s="209"/>
      <c r="V136" s="209"/>
      <c r="W136" s="212"/>
      <c r="X136" s="216"/>
      <c r="Y136" s="219">
        <v>0</v>
      </c>
      <c r="Z136" s="212"/>
      <c r="AA136" s="233"/>
      <c r="AB136" s="212"/>
      <c r="AC136" s="75"/>
      <c r="AD136" s="92"/>
      <c r="AE136" s="75"/>
      <c r="AF136" s="94"/>
      <c r="AG136" s="271" t="s">
        <v>767</v>
      </c>
      <c r="AH136" s="131">
        <v>1</v>
      </c>
      <c r="AI136" s="131"/>
      <c r="AJ136" s="131"/>
      <c r="AK136" s="131"/>
    </row>
    <row r="137" spans="1:37" s="76" customFormat="1" x14ac:dyDescent="0.2">
      <c r="A137" s="75" t="s">
        <v>768</v>
      </c>
      <c r="B137" s="75" t="s">
        <v>769</v>
      </c>
      <c r="C137" s="75" t="s">
        <v>770</v>
      </c>
      <c r="D137" s="75" t="s">
        <v>771</v>
      </c>
      <c r="E137" s="211">
        <v>669</v>
      </c>
      <c r="F137" s="209"/>
      <c r="G137" s="209"/>
      <c r="H137" s="210"/>
      <c r="I137" s="211">
        <v>185</v>
      </c>
      <c r="J137" s="209">
        <v>480</v>
      </c>
      <c r="K137" s="212"/>
      <c r="L137" s="215" t="str">
        <f t="shared" si="5"/>
        <v/>
      </c>
      <c r="M137" s="209"/>
      <c r="N137" s="209"/>
      <c r="O137" s="212"/>
      <c r="P137" s="215"/>
      <c r="Q137" s="209"/>
      <c r="R137" s="209"/>
      <c r="S137" s="212"/>
      <c r="T137" s="215"/>
      <c r="U137" s="209"/>
      <c r="V137" s="209"/>
      <c r="W137" s="212"/>
      <c r="X137" s="216"/>
      <c r="Y137" s="219">
        <v>4</v>
      </c>
      <c r="Z137" s="212"/>
      <c r="AA137" s="233"/>
      <c r="AB137" s="212"/>
      <c r="AC137" s="75"/>
      <c r="AD137" s="92"/>
      <c r="AE137" s="75"/>
      <c r="AF137" s="94"/>
      <c r="AG137" s="271" t="s">
        <v>772</v>
      </c>
      <c r="AH137" s="131">
        <v>1</v>
      </c>
      <c r="AI137" s="131"/>
      <c r="AJ137" s="131"/>
      <c r="AK137" s="131"/>
    </row>
    <row r="138" spans="1:37" s="76" customFormat="1" x14ac:dyDescent="0.2">
      <c r="A138" s="75" t="s">
        <v>773</v>
      </c>
      <c r="B138" s="75" t="s">
        <v>774</v>
      </c>
      <c r="C138" s="75" t="s">
        <v>770</v>
      </c>
      <c r="D138" s="75" t="s">
        <v>771</v>
      </c>
      <c r="E138" s="211">
        <v>569</v>
      </c>
      <c r="F138" s="209"/>
      <c r="G138" s="209"/>
      <c r="H138" s="210"/>
      <c r="I138" s="211">
        <v>140</v>
      </c>
      <c r="J138" s="209">
        <v>426</v>
      </c>
      <c r="K138" s="212"/>
      <c r="L138" s="215" t="str">
        <f t="shared" ref="L138:L201" si="8">IF(ISNUMBER(K138),TEXT(((2*J138)+(1.96^2)-(1.96*((1.96^2)+(4*J138*(100%-K138)))^0.5))/(2*(E138+(1.96^2))),"0.0%")&amp;" - "&amp;TEXT(((2*J138)+(1.96^2)+(1.96*((1.96^2)+(4*J138*(100%-K138)))^0.5))/(2*(E138+(1.96^2))),"0.0%"),"")</f>
        <v/>
      </c>
      <c r="M138" s="209"/>
      <c r="N138" s="209"/>
      <c r="O138" s="212"/>
      <c r="P138" s="215"/>
      <c r="Q138" s="209"/>
      <c r="R138" s="209"/>
      <c r="S138" s="212"/>
      <c r="T138" s="215"/>
      <c r="U138" s="209"/>
      <c r="V138" s="209"/>
      <c r="W138" s="212"/>
      <c r="X138" s="216"/>
      <c r="Y138" s="219">
        <v>3</v>
      </c>
      <c r="Z138" s="212"/>
      <c r="AA138" s="233"/>
      <c r="AB138" s="212"/>
      <c r="AC138" s="75"/>
      <c r="AD138" s="92"/>
      <c r="AE138" s="75"/>
      <c r="AF138" s="94"/>
      <c r="AG138" s="271" t="s">
        <v>775</v>
      </c>
      <c r="AH138" s="131">
        <v>1</v>
      </c>
      <c r="AI138" s="131"/>
      <c r="AJ138" s="131"/>
      <c r="AK138" s="131"/>
    </row>
    <row r="139" spans="1:37" s="76" customFormat="1" x14ac:dyDescent="0.2">
      <c r="A139" s="75" t="s">
        <v>776</v>
      </c>
      <c r="B139" s="75" t="s">
        <v>777</v>
      </c>
      <c r="C139" s="75" t="s">
        <v>770</v>
      </c>
      <c r="D139" s="75" t="s">
        <v>771</v>
      </c>
      <c r="E139" s="211">
        <v>996</v>
      </c>
      <c r="F139" s="209"/>
      <c r="G139" s="209"/>
      <c r="H139" s="210"/>
      <c r="I139" s="211">
        <v>252</v>
      </c>
      <c r="J139" s="209">
        <v>722</v>
      </c>
      <c r="K139" s="212">
        <f t="shared" si="6"/>
        <v>0.72489959839357432</v>
      </c>
      <c r="L139" s="215" t="str">
        <f t="shared" si="8"/>
        <v>69.6% - 75.2%</v>
      </c>
      <c r="M139" s="209"/>
      <c r="N139" s="209"/>
      <c r="O139" s="212"/>
      <c r="P139" s="215"/>
      <c r="Q139" s="209"/>
      <c r="R139" s="209"/>
      <c r="S139" s="212"/>
      <c r="T139" s="215"/>
      <c r="U139" s="209"/>
      <c r="V139" s="209"/>
      <c r="W139" s="212"/>
      <c r="X139" s="216"/>
      <c r="Y139" s="219">
        <v>22</v>
      </c>
      <c r="Z139" s="212">
        <f t="shared" si="7"/>
        <v>2.2088353413654619E-2</v>
      </c>
      <c r="AA139" s="233"/>
      <c r="AB139" s="212"/>
      <c r="AC139" s="75"/>
      <c r="AD139" s="92"/>
      <c r="AE139" s="75"/>
      <c r="AF139" s="94"/>
      <c r="AG139" s="271" t="s">
        <v>778</v>
      </c>
      <c r="AH139" s="131">
        <v>0</v>
      </c>
      <c r="AI139" s="131"/>
      <c r="AJ139" s="131"/>
      <c r="AK139" s="131"/>
    </row>
    <row r="140" spans="1:37" s="76" customFormat="1" x14ac:dyDescent="0.2">
      <c r="A140" s="75" t="s">
        <v>779</v>
      </c>
      <c r="B140" s="75" t="s">
        <v>780</v>
      </c>
      <c r="C140" s="75" t="s">
        <v>770</v>
      </c>
      <c r="D140" s="75" t="s">
        <v>771</v>
      </c>
      <c r="E140" s="211">
        <v>883</v>
      </c>
      <c r="F140" s="209"/>
      <c r="G140" s="209"/>
      <c r="H140" s="210"/>
      <c r="I140" s="211">
        <v>181</v>
      </c>
      <c r="J140" s="209">
        <v>700</v>
      </c>
      <c r="K140" s="212">
        <f t="shared" si="6"/>
        <v>0.79275198187995466</v>
      </c>
      <c r="L140" s="215" t="str">
        <f t="shared" si="8"/>
        <v>76.5% - 81.8%</v>
      </c>
      <c r="M140" s="209"/>
      <c r="N140" s="209"/>
      <c r="O140" s="212"/>
      <c r="P140" s="215"/>
      <c r="Q140" s="209"/>
      <c r="R140" s="209"/>
      <c r="S140" s="212"/>
      <c r="T140" s="215"/>
      <c r="U140" s="209"/>
      <c r="V140" s="209"/>
      <c r="W140" s="212"/>
      <c r="X140" s="216"/>
      <c r="Y140" s="219">
        <v>2</v>
      </c>
      <c r="Z140" s="212">
        <f t="shared" si="7"/>
        <v>2.2650056625141564E-3</v>
      </c>
      <c r="AA140" s="233"/>
      <c r="AB140" s="212"/>
      <c r="AC140" s="75"/>
      <c r="AD140" s="92"/>
      <c r="AE140" s="75"/>
      <c r="AF140" s="94"/>
      <c r="AG140" s="271" t="s">
        <v>781</v>
      </c>
      <c r="AH140" s="131">
        <v>0</v>
      </c>
      <c r="AI140" s="131"/>
      <c r="AJ140" s="131"/>
      <c r="AK140" s="131"/>
    </row>
    <row r="141" spans="1:37" s="76" customFormat="1" x14ac:dyDescent="0.2">
      <c r="A141" s="75" t="s">
        <v>782</v>
      </c>
      <c r="B141" s="75" t="s">
        <v>783</v>
      </c>
      <c r="C141" s="75" t="s">
        <v>770</v>
      </c>
      <c r="D141" s="75" t="s">
        <v>771</v>
      </c>
      <c r="E141" s="211">
        <v>523</v>
      </c>
      <c r="F141" s="209"/>
      <c r="G141" s="209"/>
      <c r="H141" s="210"/>
      <c r="I141" s="211">
        <v>81</v>
      </c>
      <c r="J141" s="209">
        <v>437</v>
      </c>
      <c r="K141" s="212">
        <f t="shared" si="6"/>
        <v>0.83556405353728491</v>
      </c>
      <c r="L141" s="215" t="str">
        <f t="shared" si="8"/>
        <v>80.1% - 86.5%</v>
      </c>
      <c r="M141" s="209"/>
      <c r="N141" s="209"/>
      <c r="O141" s="212"/>
      <c r="P141" s="215"/>
      <c r="Q141" s="209"/>
      <c r="R141" s="209"/>
      <c r="S141" s="212"/>
      <c r="T141" s="215"/>
      <c r="U141" s="209"/>
      <c r="V141" s="209"/>
      <c r="W141" s="212"/>
      <c r="X141" s="216"/>
      <c r="Y141" s="219">
        <v>5</v>
      </c>
      <c r="Z141" s="212">
        <f t="shared" si="7"/>
        <v>9.5602294455066923E-3</v>
      </c>
      <c r="AA141" s="233"/>
      <c r="AB141" s="212"/>
      <c r="AC141" s="75"/>
      <c r="AD141" s="92"/>
      <c r="AE141" s="75"/>
      <c r="AF141" s="94"/>
      <c r="AG141" s="271" t="s">
        <v>784</v>
      </c>
      <c r="AH141" s="131">
        <v>0</v>
      </c>
      <c r="AI141" s="131"/>
      <c r="AJ141" s="131"/>
      <c r="AK141" s="131"/>
    </row>
    <row r="142" spans="1:37" s="76" customFormat="1" x14ac:dyDescent="0.2">
      <c r="A142" s="75" t="s">
        <v>785</v>
      </c>
      <c r="B142" s="75" t="s">
        <v>786</v>
      </c>
      <c r="C142" s="75" t="s">
        <v>770</v>
      </c>
      <c r="D142" s="75" t="s">
        <v>771</v>
      </c>
      <c r="E142" s="211">
        <v>397</v>
      </c>
      <c r="F142" s="209"/>
      <c r="G142" s="209"/>
      <c r="H142" s="210"/>
      <c r="I142" s="211">
        <v>119</v>
      </c>
      <c r="J142" s="209">
        <v>276</v>
      </c>
      <c r="K142" s="212"/>
      <c r="L142" s="215" t="str">
        <f t="shared" si="8"/>
        <v/>
      </c>
      <c r="M142" s="209"/>
      <c r="N142" s="209"/>
      <c r="O142" s="212"/>
      <c r="P142" s="215"/>
      <c r="Q142" s="209"/>
      <c r="R142" s="209"/>
      <c r="S142" s="212"/>
      <c r="T142" s="215"/>
      <c r="U142" s="209"/>
      <c r="V142" s="209"/>
      <c r="W142" s="212"/>
      <c r="X142" s="216"/>
      <c r="Y142" s="219">
        <v>2</v>
      </c>
      <c r="Z142" s="212"/>
      <c r="AA142" s="233"/>
      <c r="AB142" s="212"/>
      <c r="AC142" s="75"/>
      <c r="AD142" s="92"/>
      <c r="AE142" s="75"/>
      <c r="AF142" s="94"/>
      <c r="AG142" s="271" t="s">
        <v>787</v>
      </c>
      <c r="AH142" s="131">
        <v>1</v>
      </c>
      <c r="AI142" s="131"/>
      <c r="AJ142" s="131"/>
      <c r="AK142" s="131"/>
    </row>
    <row r="143" spans="1:37" s="76" customFormat="1" x14ac:dyDescent="0.2">
      <c r="A143" s="75" t="s">
        <v>788</v>
      </c>
      <c r="B143" s="75" t="s">
        <v>789</v>
      </c>
      <c r="C143" s="75" t="s">
        <v>770</v>
      </c>
      <c r="D143" s="75" t="s">
        <v>771</v>
      </c>
      <c r="E143" s="211">
        <v>852</v>
      </c>
      <c r="F143" s="209"/>
      <c r="G143" s="209"/>
      <c r="H143" s="210"/>
      <c r="I143" s="211">
        <v>245</v>
      </c>
      <c r="J143" s="209">
        <v>604</v>
      </c>
      <c r="K143" s="212">
        <f t="shared" si="6"/>
        <v>0.70892018779342725</v>
      </c>
      <c r="L143" s="215" t="str">
        <f t="shared" si="8"/>
        <v>67.8% - 73.8%</v>
      </c>
      <c r="M143" s="209"/>
      <c r="N143" s="209"/>
      <c r="O143" s="212"/>
      <c r="P143" s="215"/>
      <c r="Q143" s="209"/>
      <c r="R143" s="209"/>
      <c r="S143" s="212"/>
      <c r="T143" s="215"/>
      <c r="U143" s="209"/>
      <c r="V143" s="209"/>
      <c r="W143" s="212"/>
      <c r="X143" s="216"/>
      <c r="Y143" s="219">
        <v>3</v>
      </c>
      <c r="Z143" s="212">
        <f t="shared" si="7"/>
        <v>3.5211267605633804E-3</v>
      </c>
      <c r="AA143" s="233"/>
      <c r="AB143" s="212"/>
      <c r="AC143" s="75"/>
      <c r="AD143" s="92"/>
      <c r="AE143" s="75"/>
      <c r="AF143" s="94"/>
      <c r="AG143" s="271" t="s">
        <v>790</v>
      </c>
      <c r="AH143" s="131">
        <v>0</v>
      </c>
      <c r="AI143" s="131"/>
      <c r="AJ143" s="131"/>
      <c r="AK143" s="131"/>
    </row>
    <row r="144" spans="1:37" s="76" customFormat="1" x14ac:dyDescent="0.2">
      <c r="A144" s="75" t="s">
        <v>791</v>
      </c>
      <c r="B144" s="75" t="s">
        <v>792</v>
      </c>
      <c r="C144" s="75" t="s">
        <v>793</v>
      </c>
      <c r="D144" s="75" t="s">
        <v>794</v>
      </c>
      <c r="E144" s="211">
        <v>1315</v>
      </c>
      <c r="F144" s="209"/>
      <c r="G144" s="209"/>
      <c r="H144" s="210"/>
      <c r="I144" s="211">
        <v>276</v>
      </c>
      <c r="J144" s="209">
        <v>1001</v>
      </c>
      <c r="K144" s="212">
        <f t="shared" si="6"/>
        <v>0.76121673003802282</v>
      </c>
      <c r="L144" s="215" t="str">
        <f t="shared" si="8"/>
        <v>73.7% - 78.3%</v>
      </c>
      <c r="M144" s="209"/>
      <c r="N144" s="209"/>
      <c r="O144" s="212"/>
      <c r="P144" s="215"/>
      <c r="Q144" s="209"/>
      <c r="R144" s="209"/>
      <c r="S144" s="212"/>
      <c r="T144" s="215"/>
      <c r="U144" s="209"/>
      <c r="V144" s="209"/>
      <c r="W144" s="212"/>
      <c r="X144" s="216"/>
      <c r="Y144" s="219">
        <v>38</v>
      </c>
      <c r="Z144" s="212">
        <f t="shared" si="7"/>
        <v>2.8897338403041824E-2</v>
      </c>
      <c r="AA144" s="233"/>
      <c r="AB144" s="212"/>
      <c r="AC144" s="75"/>
      <c r="AD144" s="92"/>
      <c r="AE144" s="75"/>
      <c r="AF144" s="94"/>
      <c r="AG144" s="271" t="s">
        <v>795</v>
      </c>
      <c r="AH144" s="131">
        <v>0</v>
      </c>
      <c r="AI144" s="131"/>
      <c r="AJ144" s="131"/>
      <c r="AK144" s="131"/>
    </row>
    <row r="145" spans="1:37" s="76" customFormat="1" x14ac:dyDescent="0.2">
      <c r="A145" s="75" t="s">
        <v>796</v>
      </c>
      <c r="B145" s="75" t="s">
        <v>797</v>
      </c>
      <c r="C145" s="75" t="s">
        <v>793</v>
      </c>
      <c r="D145" s="75" t="s">
        <v>794</v>
      </c>
      <c r="E145" s="211">
        <v>275</v>
      </c>
      <c r="F145" s="209"/>
      <c r="G145" s="209"/>
      <c r="H145" s="210"/>
      <c r="I145" s="211">
        <v>85</v>
      </c>
      <c r="J145" s="209">
        <v>182</v>
      </c>
      <c r="K145" s="212">
        <f t="shared" si="6"/>
        <v>0.66181818181818186</v>
      </c>
      <c r="L145" s="215" t="str">
        <f t="shared" si="8"/>
        <v>60.4% - 71.5%</v>
      </c>
      <c r="M145" s="209"/>
      <c r="N145" s="209"/>
      <c r="O145" s="212"/>
      <c r="P145" s="215"/>
      <c r="Q145" s="209"/>
      <c r="R145" s="209"/>
      <c r="S145" s="212"/>
      <c r="T145" s="215"/>
      <c r="U145" s="209"/>
      <c r="V145" s="209"/>
      <c r="W145" s="212"/>
      <c r="X145" s="216"/>
      <c r="Y145" s="219">
        <v>8</v>
      </c>
      <c r="Z145" s="212">
        <f t="shared" si="7"/>
        <v>2.9090909090909091E-2</v>
      </c>
      <c r="AA145" s="233"/>
      <c r="AB145" s="212"/>
      <c r="AC145" s="75"/>
      <c r="AD145" s="92"/>
      <c r="AE145" s="75"/>
      <c r="AF145" s="94"/>
      <c r="AG145" s="271" t="s">
        <v>798</v>
      </c>
      <c r="AH145" s="131">
        <v>0</v>
      </c>
      <c r="AI145" s="131"/>
      <c r="AJ145" s="131"/>
      <c r="AK145" s="131"/>
    </row>
    <row r="146" spans="1:37" s="76" customFormat="1" x14ac:dyDescent="0.2">
      <c r="A146" s="75" t="s">
        <v>799</v>
      </c>
      <c r="B146" s="75" t="s">
        <v>800</v>
      </c>
      <c r="C146" s="75" t="s">
        <v>793</v>
      </c>
      <c r="D146" s="75" t="s">
        <v>794</v>
      </c>
      <c r="E146" s="211">
        <v>1565</v>
      </c>
      <c r="F146" s="209"/>
      <c r="G146" s="209"/>
      <c r="H146" s="210"/>
      <c r="I146" s="211">
        <v>379</v>
      </c>
      <c r="J146" s="209">
        <v>1180</v>
      </c>
      <c r="K146" s="212">
        <f t="shared" si="6"/>
        <v>0.7539936102236422</v>
      </c>
      <c r="L146" s="215" t="str">
        <f t="shared" si="8"/>
        <v>73.2% - 77.5%</v>
      </c>
      <c r="M146" s="209"/>
      <c r="N146" s="209"/>
      <c r="O146" s="212"/>
      <c r="P146" s="215"/>
      <c r="Q146" s="209"/>
      <c r="R146" s="209"/>
      <c r="S146" s="212"/>
      <c r="T146" s="215"/>
      <c r="U146" s="209"/>
      <c r="V146" s="209"/>
      <c r="W146" s="212"/>
      <c r="X146" s="216"/>
      <c r="Y146" s="219">
        <v>6</v>
      </c>
      <c r="Z146" s="212">
        <f t="shared" si="7"/>
        <v>3.8338658146964857E-3</v>
      </c>
      <c r="AA146" s="233"/>
      <c r="AB146" s="212"/>
      <c r="AC146" s="75"/>
      <c r="AD146" s="92"/>
      <c r="AE146" s="75"/>
      <c r="AF146" s="94"/>
      <c r="AG146" s="271" t="s">
        <v>801</v>
      </c>
      <c r="AH146" s="131">
        <v>0</v>
      </c>
      <c r="AI146" s="131"/>
      <c r="AJ146" s="131"/>
      <c r="AK146" s="131"/>
    </row>
    <row r="147" spans="1:37" s="76" customFormat="1" x14ac:dyDescent="0.2">
      <c r="A147" s="75" t="s">
        <v>802</v>
      </c>
      <c r="B147" s="75" t="s">
        <v>803</v>
      </c>
      <c r="C147" s="75" t="s">
        <v>793</v>
      </c>
      <c r="D147" s="75" t="s">
        <v>794</v>
      </c>
      <c r="E147" s="211">
        <v>1858</v>
      </c>
      <c r="F147" s="209"/>
      <c r="G147" s="209"/>
      <c r="H147" s="210"/>
      <c r="I147" s="211">
        <v>431</v>
      </c>
      <c r="J147" s="209">
        <v>1419</v>
      </c>
      <c r="K147" s="212">
        <f t="shared" si="6"/>
        <v>0.763724434876211</v>
      </c>
      <c r="L147" s="215" t="str">
        <f t="shared" si="8"/>
        <v>74.4% - 78.2%</v>
      </c>
      <c r="M147" s="209"/>
      <c r="N147" s="209"/>
      <c r="O147" s="212"/>
      <c r="P147" s="215"/>
      <c r="Q147" s="209"/>
      <c r="R147" s="209"/>
      <c r="S147" s="212"/>
      <c r="T147" s="215"/>
      <c r="U147" s="209"/>
      <c r="V147" s="209"/>
      <c r="W147" s="212"/>
      <c r="X147" s="216"/>
      <c r="Y147" s="219">
        <v>8</v>
      </c>
      <c r="Z147" s="212">
        <f t="shared" si="7"/>
        <v>4.3057050592034442E-3</v>
      </c>
      <c r="AA147" s="233"/>
      <c r="AB147" s="212"/>
      <c r="AC147" s="75"/>
      <c r="AD147" s="92"/>
      <c r="AE147" s="75"/>
      <c r="AF147" s="94"/>
      <c r="AG147" s="271" t="s">
        <v>804</v>
      </c>
      <c r="AH147" s="131">
        <v>0</v>
      </c>
      <c r="AI147" s="131"/>
      <c r="AJ147" s="131"/>
      <c r="AK147" s="131"/>
    </row>
    <row r="148" spans="1:37" s="76" customFormat="1" x14ac:dyDescent="0.2">
      <c r="A148" s="75" t="s">
        <v>805</v>
      </c>
      <c r="B148" s="75" t="s">
        <v>806</v>
      </c>
      <c r="C148" s="75" t="s">
        <v>793</v>
      </c>
      <c r="D148" s="75" t="s">
        <v>794</v>
      </c>
      <c r="E148" s="211">
        <v>834</v>
      </c>
      <c r="F148" s="209"/>
      <c r="G148" s="209"/>
      <c r="H148" s="210"/>
      <c r="I148" s="211">
        <v>172</v>
      </c>
      <c r="J148" s="209">
        <v>662</v>
      </c>
      <c r="K148" s="212">
        <f t="shared" si="6"/>
        <v>0.79376498800959228</v>
      </c>
      <c r="L148" s="215" t="str">
        <f t="shared" si="8"/>
        <v>76.5% - 82.0%</v>
      </c>
      <c r="M148" s="209"/>
      <c r="N148" s="209"/>
      <c r="O148" s="212"/>
      <c r="P148" s="215"/>
      <c r="Q148" s="209"/>
      <c r="R148" s="209"/>
      <c r="S148" s="212"/>
      <c r="T148" s="215"/>
      <c r="U148" s="209"/>
      <c r="V148" s="209"/>
      <c r="W148" s="212"/>
      <c r="X148" s="216"/>
      <c r="Y148" s="219">
        <v>0</v>
      </c>
      <c r="Z148" s="212">
        <f t="shared" si="7"/>
        <v>0</v>
      </c>
      <c r="AA148" s="233"/>
      <c r="AB148" s="212"/>
      <c r="AC148" s="75"/>
      <c r="AD148" s="92"/>
      <c r="AE148" s="75"/>
      <c r="AF148" s="94"/>
      <c r="AG148" s="271" t="s">
        <v>807</v>
      </c>
      <c r="AH148" s="131">
        <v>0</v>
      </c>
      <c r="AI148" s="131"/>
      <c r="AJ148" s="131"/>
      <c r="AK148" s="131"/>
    </row>
    <row r="149" spans="1:37" s="76" customFormat="1" x14ac:dyDescent="0.2">
      <c r="A149" s="75" t="s">
        <v>808</v>
      </c>
      <c r="B149" s="75" t="s">
        <v>809</v>
      </c>
      <c r="C149" s="75" t="s">
        <v>793</v>
      </c>
      <c r="D149" s="75" t="s">
        <v>794</v>
      </c>
      <c r="E149" s="211">
        <v>876</v>
      </c>
      <c r="F149" s="209"/>
      <c r="G149" s="209"/>
      <c r="H149" s="210"/>
      <c r="I149" s="211">
        <v>57</v>
      </c>
      <c r="J149" s="209">
        <v>347</v>
      </c>
      <c r="K149" s="212"/>
      <c r="L149" s="215" t="str">
        <f t="shared" si="8"/>
        <v/>
      </c>
      <c r="M149" s="209"/>
      <c r="N149" s="209"/>
      <c r="O149" s="212"/>
      <c r="P149" s="215"/>
      <c r="Q149" s="209"/>
      <c r="R149" s="209"/>
      <c r="S149" s="212"/>
      <c r="T149" s="215"/>
      <c r="U149" s="209"/>
      <c r="V149" s="209"/>
      <c r="W149" s="212"/>
      <c r="X149" s="216"/>
      <c r="Y149" s="219">
        <v>472</v>
      </c>
      <c r="Z149" s="212">
        <f t="shared" si="7"/>
        <v>0.53881278538812782</v>
      </c>
      <c r="AA149" s="233"/>
      <c r="AB149" s="212"/>
      <c r="AC149" s="75"/>
      <c r="AD149" s="92"/>
      <c r="AE149" s="75"/>
      <c r="AF149" s="94"/>
      <c r="AG149" s="271" t="s">
        <v>810</v>
      </c>
      <c r="AH149" s="131">
        <v>0</v>
      </c>
      <c r="AI149" s="131"/>
      <c r="AJ149" s="131"/>
      <c r="AK149" s="131"/>
    </row>
    <row r="150" spans="1:37" s="76" customFormat="1" x14ac:dyDescent="0.2">
      <c r="A150" s="75" t="s">
        <v>811</v>
      </c>
      <c r="B150" s="75" t="s">
        <v>812</v>
      </c>
      <c r="C150" s="75" t="s">
        <v>793</v>
      </c>
      <c r="D150" s="75" t="s">
        <v>794</v>
      </c>
      <c r="E150" s="211">
        <v>1919</v>
      </c>
      <c r="F150" s="209"/>
      <c r="G150" s="209"/>
      <c r="H150" s="210"/>
      <c r="I150" s="211">
        <v>460</v>
      </c>
      <c r="J150" s="209">
        <v>1392</v>
      </c>
      <c r="K150" s="212">
        <f t="shared" si="6"/>
        <v>0.72537780093798854</v>
      </c>
      <c r="L150" s="215" t="str">
        <f t="shared" si="8"/>
        <v>70.5% - 74.5%</v>
      </c>
      <c r="M150" s="209"/>
      <c r="N150" s="209"/>
      <c r="O150" s="212"/>
      <c r="P150" s="215"/>
      <c r="Q150" s="209"/>
      <c r="R150" s="209"/>
      <c r="S150" s="212"/>
      <c r="T150" s="215"/>
      <c r="U150" s="209"/>
      <c r="V150" s="209"/>
      <c r="W150" s="212"/>
      <c r="X150" s="216"/>
      <c r="Y150" s="219">
        <v>67</v>
      </c>
      <c r="Z150" s="212">
        <f t="shared" si="7"/>
        <v>3.4914017717561231E-2</v>
      </c>
      <c r="AA150" s="233"/>
      <c r="AB150" s="212"/>
      <c r="AC150" s="75"/>
      <c r="AD150" s="92"/>
      <c r="AE150" s="75"/>
      <c r="AF150" s="94"/>
      <c r="AG150" s="271" t="s">
        <v>813</v>
      </c>
      <c r="AH150" s="131">
        <v>0</v>
      </c>
      <c r="AI150" s="131"/>
      <c r="AJ150" s="131"/>
      <c r="AK150" s="131"/>
    </row>
    <row r="151" spans="1:37" s="76" customFormat="1" x14ac:dyDescent="0.2">
      <c r="A151" s="75" t="s">
        <v>814</v>
      </c>
      <c r="B151" s="75" t="s">
        <v>815</v>
      </c>
      <c r="C151" s="75" t="s">
        <v>816</v>
      </c>
      <c r="D151" s="75" t="s">
        <v>817</v>
      </c>
      <c r="E151" s="211">
        <v>759</v>
      </c>
      <c r="F151" s="209"/>
      <c r="G151" s="209"/>
      <c r="H151" s="210"/>
      <c r="I151" s="211">
        <v>176</v>
      </c>
      <c r="J151" s="209">
        <v>576</v>
      </c>
      <c r="K151" s="212">
        <f t="shared" si="6"/>
        <v>0.75889328063241102</v>
      </c>
      <c r="L151" s="215" t="str">
        <f t="shared" si="8"/>
        <v>72.7% - 78.8%</v>
      </c>
      <c r="M151" s="209"/>
      <c r="N151" s="209"/>
      <c r="O151" s="212"/>
      <c r="P151" s="215"/>
      <c r="Q151" s="209"/>
      <c r="R151" s="209"/>
      <c r="S151" s="212"/>
      <c r="T151" s="215"/>
      <c r="U151" s="209"/>
      <c r="V151" s="209"/>
      <c r="W151" s="212"/>
      <c r="X151" s="216"/>
      <c r="Y151" s="219">
        <v>7</v>
      </c>
      <c r="Z151" s="212">
        <f t="shared" si="7"/>
        <v>9.22266139657444E-3</v>
      </c>
      <c r="AA151" s="233"/>
      <c r="AB151" s="212"/>
      <c r="AC151" s="75"/>
      <c r="AD151" s="92"/>
      <c r="AE151" s="75"/>
      <c r="AF151" s="94"/>
      <c r="AG151" s="271" t="s">
        <v>818</v>
      </c>
      <c r="AH151" s="131">
        <v>0</v>
      </c>
      <c r="AI151" s="131"/>
      <c r="AJ151" s="131"/>
      <c r="AK151" s="131"/>
    </row>
    <row r="152" spans="1:37" s="76" customFormat="1" x14ac:dyDescent="0.2">
      <c r="A152" s="75" t="s">
        <v>819</v>
      </c>
      <c r="B152" s="75" t="s">
        <v>820</v>
      </c>
      <c r="C152" s="75" t="s">
        <v>816</v>
      </c>
      <c r="D152" s="75" t="s">
        <v>817</v>
      </c>
      <c r="E152" s="211">
        <v>1290</v>
      </c>
      <c r="F152" s="209"/>
      <c r="G152" s="209"/>
      <c r="H152" s="210"/>
      <c r="I152" s="211">
        <v>318</v>
      </c>
      <c r="J152" s="209">
        <v>972</v>
      </c>
      <c r="K152" s="212">
        <f t="shared" si="6"/>
        <v>0.75348837209302322</v>
      </c>
      <c r="L152" s="215" t="str">
        <f t="shared" si="8"/>
        <v>72.9% - 77.6%</v>
      </c>
      <c r="M152" s="209"/>
      <c r="N152" s="209"/>
      <c r="O152" s="212"/>
      <c r="P152" s="215"/>
      <c r="Q152" s="209"/>
      <c r="R152" s="209"/>
      <c r="S152" s="212"/>
      <c r="T152" s="215"/>
      <c r="U152" s="209"/>
      <c r="V152" s="209"/>
      <c r="W152" s="212"/>
      <c r="X152" s="216"/>
      <c r="Y152" s="219">
        <v>0</v>
      </c>
      <c r="Z152" s="212">
        <f t="shared" si="7"/>
        <v>0</v>
      </c>
      <c r="AA152" s="233"/>
      <c r="AB152" s="212"/>
      <c r="AC152" s="75"/>
      <c r="AD152" s="92"/>
      <c r="AE152" s="75"/>
      <c r="AF152" s="94"/>
      <c r="AG152" s="271" t="s">
        <v>821</v>
      </c>
      <c r="AH152" s="131">
        <v>0</v>
      </c>
      <c r="AI152" s="131"/>
      <c r="AJ152" s="131"/>
      <c r="AK152" s="131"/>
    </row>
    <row r="153" spans="1:37" s="76" customFormat="1" x14ac:dyDescent="0.2">
      <c r="A153" s="75" t="s">
        <v>822</v>
      </c>
      <c r="B153" s="75" t="s">
        <v>823</v>
      </c>
      <c r="C153" s="75" t="s">
        <v>816</v>
      </c>
      <c r="D153" s="75" t="s">
        <v>817</v>
      </c>
      <c r="E153" s="211">
        <v>556</v>
      </c>
      <c r="F153" s="209"/>
      <c r="G153" s="209"/>
      <c r="H153" s="210"/>
      <c r="I153" s="211">
        <v>158</v>
      </c>
      <c r="J153" s="209">
        <v>336</v>
      </c>
      <c r="K153" s="212"/>
      <c r="L153" s="215" t="str">
        <f t="shared" si="8"/>
        <v/>
      </c>
      <c r="M153" s="209"/>
      <c r="N153" s="209"/>
      <c r="O153" s="212"/>
      <c r="P153" s="215"/>
      <c r="Q153" s="209"/>
      <c r="R153" s="209"/>
      <c r="S153" s="212"/>
      <c r="T153" s="215"/>
      <c r="U153" s="209"/>
      <c r="V153" s="209"/>
      <c r="W153" s="212"/>
      <c r="X153" s="216"/>
      <c r="Y153" s="219">
        <v>62</v>
      </c>
      <c r="Z153" s="212">
        <f t="shared" si="7"/>
        <v>0.11151079136690648</v>
      </c>
      <c r="AA153" s="233"/>
      <c r="AB153" s="212"/>
      <c r="AC153" s="75"/>
      <c r="AD153" s="92"/>
      <c r="AE153" s="75"/>
      <c r="AF153" s="94"/>
      <c r="AG153" s="271" t="s">
        <v>824</v>
      </c>
      <c r="AH153" s="131">
        <v>0</v>
      </c>
      <c r="AI153" s="131"/>
      <c r="AJ153" s="131"/>
      <c r="AK153" s="131"/>
    </row>
    <row r="154" spans="1:37" s="76" customFormat="1" x14ac:dyDescent="0.2">
      <c r="A154" s="75" t="s">
        <v>825</v>
      </c>
      <c r="B154" s="75" t="s">
        <v>826</v>
      </c>
      <c r="C154" s="75" t="s">
        <v>816</v>
      </c>
      <c r="D154" s="75" t="s">
        <v>817</v>
      </c>
      <c r="E154" s="211">
        <v>605</v>
      </c>
      <c r="F154" s="209"/>
      <c r="G154" s="209"/>
      <c r="H154" s="210"/>
      <c r="I154" s="211">
        <v>172</v>
      </c>
      <c r="J154" s="209">
        <v>361</v>
      </c>
      <c r="K154" s="212"/>
      <c r="L154" s="215" t="str">
        <f t="shared" si="8"/>
        <v/>
      </c>
      <c r="M154" s="209"/>
      <c r="N154" s="209"/>
      <c r="O154" s="212"/>
      <c r="P154" s="215"/>
      <c r="Q154" s="209"/>
      <c r="R154" s="209"/>
      <c r="S154" s="212"/>
      <c r="T154" s="215"/>
      <c r="U154" s="209"/>
      <c r="V154" s="209"/>
      <c r="W154" s="212"/>
      <c r="X154" s="216"/>
      <c r="Y154" s="219">
        <v>72</v>
      </c>
      <c r="Z154" s="212">
        <f t="shared" si="7"/>
        <v>0.11900826446280992</v>
      </c>
      <c r="AA154" s="233"/>
      <c r="AB154" s="212"/>
      <c r="AC154" s="75"/>
      <c r="AD154" s="92"/>
      <c r="AE154" s="75"/>
      <c r="AF154" s="94"/>
      <c r="AG154" s="271" t="s">
        <v>827</v>
      </c>
      <c r="AH154" s="131">
        <v>0</v>
      </c>
      <c r="AI154" s="131"/>
      <c r="AJ154" s="131"/>
      <c r="AK154" s="131"/>
    </row>
    <row r="155" spans="1:37" s="76" customFormat="1" x14ac:dyDescent="0.2">
      <c r="A155" s="75" t="s">
        <v>828</v>
      </c>
      <c r="B155" s="75" t="s">
        <v>829</v>
      </c>
      <c r="C155" s="75" t="s">
        <v>816</v>
      </c>
      <c r="D155" s="75" t="s">
        <v>817</v>
      </c>
      <c r="E155" s="211">
        <v>396</v>
      </c>
      <c r="F155" s="209"/>
      <c r="G155" s="209"/>
      <c r="H155" s="210"/>
      <c r="I155" s="211">
        <v>93</v>
      </c>
      <c r="J155" s="209">
        <v>243</v>
      </c>
      <c r="K155" s="212"/>
      <c r="L155" s="215" t="str">
        <f t="shared" si="8"/>
        <v/>
      </c>
      <c r="M155" s="209"/>
      <c r="N155" s="209"/>
      <c r="O155" s="212"/>
      <c r="P155" s="215"/>
      <c r="Q155" s="209"/>
      <c r="R155" s="209"/>
      <c r="S155" s="212"/>
      <c r="T155" s="215"/>
      <c r="U155" s="209"/>
      <c r="V155" s="209"/>
      <c r="W155" s="212"/>
      <c r="X155" s="216"/>
      <c r="Y155" s="219">
        <v>60</v>
      </c>
      <c r="Z155" s="212">
        <f t="shared" si="7"/>
        <v>0.15151515151515152</v>
      </c>
      <c r="AA155" s="233"/>
      <c r="AB155" s="212"/>
      <c r="AC155" s="75"/>
      <c r="AD155" s="92"/>
      <c r="AE155" s="75"/>
      <c r="AF155" s="94"/>
      <c r="AG155" s="271" t="s">
        <v>830</v>
      </c>
      <c r="AH155" s="131">
        <v>0</v>
      </c>
      <c r="AI155" s="131"/>
      <c r="AJ155" s="131"/>
      <c r="AK155" s="131"/>
    </row>
    <row r="156" spans="1:37" s="76" customFormat="1" x14ac:dyDescent="0.2">
      <c r="A156" s="75" t="s">
        <v>831</v>
      </c>
      <c r="B156" s="75" t="s">
        <v>832</v>
      </c>
      <c r="C156" s="75" t="s">
        <v>816</v>
      </c>
      <c r="D156" s="75" t="s">
        <v>817</v>
      </c>
      <c r="E156" s="211">
        <v>269</v>
      </c>
      <c r="F156" s="209"/>
      <c r="G156" s="209"/>
      <c r="H156" s="210"/>
      <c r="I156" s="211">
        <v>60</v>
      </c>
      <c r="J156" s="209">
        <v>145</v>
      </c>
      <c r="K156" s="212"/>
      <c r="L156" s="215" t="str">
        <f t="shared" si="8"/>
        <v/>
      </c>
      <c r="M156" s="209"/>
      <c r="N156" s="209"/>
      <c r="O156" s="212"/>
      <c r="P156" s="215"/>
      <c r="Q156" s="209"/>
      <c r="R156" s="209"/>
      <c r="S156" s="212"/>
      <c r="T156" s="215"/>
      <c r="U156" s="209"/>
      <c r="V156" s="209"/>
      <c r="W156" s="212"/>
      <c r="X156" s="216"/>
      <c r="Y156" s="219">
        <v>64</v>
      </c>
      <c r="Z156" s="212">
        <f t="shared" si="7"/>
        <v>0.23791821561338289</v>
      </c>
      <c r="AA156" s="233"/>
      <c r="AB156" s="212"/>
      <c r="AC156" s="75"/>
      <c r="AD156" s="92"/>
      <c r="AE156" s="75"/>
      <c r="AF156" s="94"/>
      <c r="AG156" s="271" t="s">
        <v>833</v>
      </c>
      <c r="AH156" s="131">
        <v>1</v>
      </c>
      <c r="AI156" s="131"/>
      <c r="AJ156" s="131"/>
      <c r="AK156" s="131"/>
    </row>
    <row r="157" spans="1:37" s="76" customFormat="1" x14ac:dyDescent="0.2">
      <c r="A157" s="75" t="s">
        <v>834</v>
      </c>
      <c r="B157" s="75" t="s">
        <v>835</v>
      </c>
      <c r="C157" s="75" t="s">
        <v>816</v>
      </c>
      <c r="D157" s="75" t="s">
        <v>817</v>
      </c>
      <c r="E157" s="211">
        <v>891</v>
      </c>
      <c r="F157" s="209"/>
      <c r="G157" s="209"/>
      <c r="H157" s="210"/>
      <c r="I157" s="211">
        <v>232</v>
      </c>
      <c r="J157" s="209">
        <v>658</v>
      </c>
      <c r="K157" s="212">
        <f t="shared" si="6"/>
        <v>0.73849607182940513</v>
      </c>
      <c r="L157" s="215" t="str">
        <f t="shared" si="8"/>
        <v>70.9% - 76.6%</v>
      </c>
      <c r="M157" s="209"/>
      <c r="N157" s="209"/>
      <c r="O157" s="212"/>
      <c r="P157" s="215"/>
      <c r="Q157" s="209"/>
      <c r="R157" s="209"/>
      <c r="S157" s="212"/>
      <c r="T157" s="215"/>
      <c r="U157" s="209"/>
      <c r="V157" s="209"/>
      <c r="W157" s="212"/>
      <c r="X157" s="216"/>
      <c r="Y157" s="219">
        <v>1</v>
      </c>
      <c r="Z157" s="212">
        <f t="shared" si="7"/>
        <v>1.1223344556677891E-3</v>
      </c>
      <c r="AA157" s="233"/>
      <c r="AB157" s="212"/>
      <c r="AC157" s="75"/>
      <c r="AD157" s="92"/>
      <c r="AE157" s="75"/>
      <c r="AF157" s="94"/>
      <c r="AG157" s="271" t="s">
        <v>836</v>
      </c>
      <c r="AH157" s="131">
        <v>0</v>
      </c>
      <c r="AI157" s="131"/>
      <c r="AJ157" s="131"/>
      <c r="AK157" s="131"/>
    </row>
    <row r="158" spans="1:37" s="76" customFormat="1" x14ac:dyDescent="0.2">
      <c r="A158" s="75" t="s">
        <v>837</v>
      </c>
      <c r="B158" s="75" t="s">
        <v>838</v>
      </c>
      <c r="C158" s="75" t="s">
        <v>839</v>
      </c>
      <c r="D158" s="75" t="s">
        <v>840</v>
      </c>
      <c r="E158" s="211">
        <v>325</v>
      </c>
      <c r="F158" s="209"/>
      <c r="G158" s="209"/>
      <c r="H158" s="210"/>
      <c r="I158" s="211">
        <v>111</v>
      </c>
      <c r="J158" s="209">
        <v>214</v>
      </c>
      <c r="K158" s="212">
        <f t="shared" si="6"/>
        <v>0.65846153846153843</v>
      </c>
      <c r="L158" s="215" t="str">
        <f t="shared" si="8"/>
        <v>60.5% - 70.8%</v>
      </c>
      <c r="M158" s="209"/>
      <c r="N158" s="209"/>
      <c r="O158" s="212"/>
      <c r="P158" s="215"/>
      <c r="Q158" s="209"/>
      <c r="R158" s="209"/>
      <c r="S158" s="212"/>
      <c r="T158" s="215"/>
      <c r="U158" s="209"/>
      <c r="V158" s="209"/>
      <c r="W158" s="212"/>
      <c r="X158" s="216"/>
      <c r="Y158" s="219">
        <v>0</v>
      </c>
      <c r="Z158" s="212">
        <f t="shared" si="7"/>
        <v>0</v>
      </c>
      <c r="AA158" s="233"/>
      <c r="AB158" s="212"/>
      <c r="AC158" s="75"/>
      <c r="AD158" s="92"/>
      <c r="AE158" s="75"/>
      <c r="AF158" s="94"/>
      <c r="AG158" s="271" t="s">
        <v>841</v>
      </c>
      <c r="AH158" s="131">
        <v>0</v>
      </c>
      <c r="AI158" s="131"/>
      <c r="AJ158" s="131"/>
      <c r="AK158" s="131"/>
    </row>
    <row r="159" spans="1:37" s="76" customFormat="1" x14ac:dyDescent="0.2">
      <c r="A159" s="75" t="s">
        <v>842</v>
      </c>
      <c r="B159" s="75" t="s">
        <v>843</v>
      </c>
      <c r="C159" s="75" t="s">
        <v>839</v>
      </c>
      <c r="D159" s="75" t="s">
        <v>840</v>
      </c>
      <c r="E159" s="211">
        <v>389</v>
      </c>
      <c r="F159" s="209"/>
      <c r="G159" s="209"/>
      <c r="H159" s="210"/>
      <c r="I159" s="211">
        <v>108</v>
      </c>
      <c r="J159" s="209">
        <v>281</v>
      </c>
      <c r="K159" s="212">
        <f t="shared" si="6"/>
        <v>0.72236503856041134</v>
      </c>
      <c r="L159" s="215" t="str">
        <f t="shared" si="8"/>
        <v>67.6% - 76.5%</v>
      </c>
      <c r="M159" s="209"/>
      <c r="N159" s="209"/>
      <c r="O159" s="212"/>
      <c r="P159" s="215"/>
      <c r="Q159" s="209"/>
      <c r="R159" s="209"/>
      <c r="S159" s="212"/>
      <c r="T159" s="215"/>
      <c r="U159" s="209"/>
      <c r="V159" s="209"/>
      <c r="W159" s="212"/>
      <c r="X159" s="216"/>
      <c r="Y159" s="219">
        <v>0</v>
      </c>
      <c r="Z159" s="212">
        <f t="shared" si="7"/>
        <v>0</v>
      </c>
      <c r="AA159" s="233"/>
      <c r="AB159" s="212"/>
      <c r="AC159" s="75"/>
      <c r="AD159" s="92"/>
      <c r="AE159" s="75"/>
      <c r="AF159" s="94"/>
      <c r="AG159" s="271" t="s">
        <v>844</v>
      </c>
      <c r="AH159" s="131">
        <v>0</v>
      </c>
      <c r="AI159" s="131"/>
      <c r="AJ159" s="131"/>
      <c r="AK159" s="131"/>
    </row>
    <row r="160" spans="1:37" s="76" customFormat="1" x14ac:dyDescent="0.2">
      <c r="A160" s="75" t="s">
        <v>845</v>
      </c>
      <c r="B160" s="75" t="s">
        <v>846</v>
      </c>
      <c r="C160" s="75" t="s">
        <v>839</v>
      </c>
      <c r="D160" s="75" t="s">
        <v>840</v>
      </c>
      <c r="E160" s="211">
        <v>492</v>
      </c>
      <c r="F160" s="209"/>
      <c r="G160" s="209"/>
      <c r="H160" s="210"/>
      <c r="I160" s="211">
        <v>167</v>
      </c>
      <c r="J160" s="209">
        <v>323</v>
      </c>
      <c r="K160" s="212">
        <f t="shared" si="6"/>
        <v>0.6565040650406504</v>
      </c>
      <c r="L160" s="215" t="str">
        <f t="shared" si="8"/>
        <v>61.3% - 69.7%</v>
      </c>
      <c r="M160" s="209"/>
      <c r="N160" s="209"/>
      <c r="O160" s="212"/>
      <c r="P160" s="215"/>
      <c r="Q160" s="209"/>
      <c r="R160" s="209"/>
      <c r="S160" s="212"/>
      <c r="T160" s="215"/>
      <c r="U160" s="209"/>
      <c r="V160" s="209"/>
      <c r="W160" s="212"/>
      <c r="X160" s="216"/>
      <c r="Y160" s="219">
        <v>2</v>
      </c>
      <c r="Z160" s="212">
        <f t="shared" si="7"/>
        <v>4.0650406504065045E-3</v>
      </c>
      <c r="AA160" s="233"/>
      <c r="AB160" s="212"/>
      <c r="AC160" s="75"/>
      <c r="AD160" s="92"/>
      <c r="AE160" s="75"/>
      <c r="AF160" s="94"/>
      <c r="AG160" s="271" t="s">
        <v>847</v>
      </c>
      <c r="AH160" s="131">
        <v>0</v>
      </c>
      <c r="AI160" s="131"/>
      <c r="AJ160" s="131"/>
      <c r="AK160" s="131"/>
    </row>
    <row r="161" spans="1:37" s="76" customFormat="1" x14ac:dyDescent="0.2">
      <c r="A161" s="75" t="s">
        <v>848</v>
      </c>
      <c r="B161" s="75" t="s">
        <v>849</v>
      </c>
      <c r="C161" s="75" t="s">
        <v>839</v>
      </c>
      <c r="D161" s="75" t="s">
        <v>840</v>
      </c>
      <c r="E161" s="211">
        <v>609</v>
      </c>
      <c r="F161" s="209"/>
      <c r="G161" s="209"/>
      <c r="H161" s="210"/>
      <c r="I161" s="211">
        <v>142</v>
      </c>
      <c r="J161" s="209">
        <v>460</v>
      </c>
      <c r="K161" s="212"/>
      <c r="L161" s="215" t="str">
        <f t="shared" si="8"/>
        <v/>
      </c>
      <c r="M161" s="209"/>
      <c r="N161" s="209"/>
      <c r="O161" s="212"/>
      <c r="P161" s="215"/>
      <c r="Q161" s="209"/>
      <c r="R161" s="209"/>
      <c r="S161" s="212"/>
      <c r="T161" s="215"/>
      <c r="U161" s="209"/>
      <c r="V161" s="209"/>
      <c r="W161" s="212"/>
      <c r="X161" s="216"/>
      <c r="Y161" s="219">
        <v>7</v>
      </c>
      <c r="Z161" s="212"/>
      <c r="AA161" s="233"/>
      <c r="AB161" s="212"/>
      <c r="AC161" s="75"/>
      <c r="AD161" s="92"/>
      <c r="AE161" s="75"/>
      <c r="AF161" s="94"/>
      <c r="AG161" s="271" t="s">
        <v>850</v>
      </c>
      <c r="AH161" s="131">
        <v>1</v>
      </c>
      <c r="AI161" s="131"/>
      <c r="AJ161" s="131"/>
      <c r="AK161" s="131"/>
    </row>
    <row r="162" spans="1:37" s="76" customFormat="1" x14ac:dyDescent="0.2">
      <c r="A162" s="75" t="s">
        <v>851</v>
      </c>
      <c r="B162" s="75" t="s">
        <v>852</v>
      </c>
      <c r="C162" s="75" t="s">
        <v>839</v>
      </c>
      <c r="D162" s="75" t="s">
        <v>840</v>
      </c>
      <c r="E162" s="211">
        <v>526</v>
      </c>
      <c r="F162" s="209"/>
      <c r="G162" s="209"/>
      <c r="H162" s="210"/>
      <c r="I162" s="211">
        <v>145</v>
      </c>
      <c r="J162" s="209">
        <v>375</v>
      </c>
      <c r="K162" s="212">
        <f t="shared" si="6"/>
        <v>0.71292775665399244</v>
      </c>
      <c r="L162" s="215" t="str">
        <f t="shared" si="8"/>
        <v>67.3% - 75.0%</v>
      </c>
      <c r="M162" s="209"/>
      <c r="N162" s="209"/>
      <c r="O162" s="212"/>
      <c r="P162" s="215"/>
      <c r="Q162" s="209"/>
      <c r="R162" s="209"/>
      <c r="S162" s="212"/>
      <c r="T162" s="215"/>
      <c r="U162" s="209"/>
      <c r="V162" s="209"/>
      <c r="W162" s="212"/>
      <c r="X162" s="216"/>
      <c r="Y162" s="219">
        <v>6</v>
      </c>
      <c r="Z162" s="212">
        <f t="shared" si="7"/>
        <v>1.1406844106463879E-2</v>
      </c>
      <c r="AA162" s="233"/>
      <c r="AB162" s="212"/>
      <c r="AC162" s="75"/>
      <c r="AD162" s="92"/>
      <c r="AE162" s="75"/>
      <c r="AF162" s="94"/>
      <c r="AG162" s="271" t="s">
        <v>853</v>
      </c>
      <c r="AH162" s="131">
        <v>0</v>
      </c>
      <c r="AI162" s="131"/>
      <c r="AJ162" s="131"/>
      <c r="AK162" s="131"/>
    </row>
    <row r="163" spans="1:37" s="76" customFormat="1" x14ac:dyDescent="0.2">
      <c r="A163" s="75" t="s">
        <v>854</v>
      </c>
      <c r="B163" s="75" t="s">
        <v>855</v>
      </c>
      <c r="C163" s="75" t="s">
        <v>839</v>
      </c>
      <c r="D163" s="75" t="s">
        <v>840</v>
      </c>
      <c r="E163" s="211">
        <v>308</v>
      </c>
      <c r="F163" s="209"/>
      <c r="G163" s="209"/>
      <c r="H163" s="210"/>
      <c r="I163" s="211">
        <v>91</v>
      </c>
      <c r="J163" s="209">
        <v>217</v>
      </c>
      <c r="K163" s="212">
        <f t="shared" si="6"/>
        <v>0.70454545454545459</v>
      </c>
      <c r="L163" s="215" t="str">
        <f t="shared" si="8"/>
        <v>65.1% - 75.3%</v>
      </c>
      <c r="M163" s="209"/>
      <c r="N163" s="209"/>
      <c r="O163" s="212"/>
      <c r="P163" s="215"/>
      <c r="Q163" s="209"/>
      <c r="R163" s="209"/>
      <c r="S163" s="212"/>
      <c r="T163" s="215"/>
      <c r="U163" s="209"/>
      <c r="V163" s="209"/>
      <c r="W163" s="212"/>
      <c r="X163" s="216"/>
      <c r="Y163" s="219">
        <v>0</v>
      </c>
      <c r="Z163" s="212">
        <f t="shared" si="7"/>
        <v>0</v>
      </c>
      <c r="AA163" s="233"/>
      <c r="AB163" s="212"/>
      <c r="AC163" s="75"/>
      <c r="AD163" s="92"/>
      <c r="AE163" s="75"/>
      <c r="AF163" s="94"/>
      <c r="AG163" s="271" t="s">
        <v>856</v>
      </c>
      <c r="AH163" s="131">
        <v>0</v>
      </c>
      <c r="AI163" s="131"/>
      <c r="AJ163" s="131"/>
      <c r="AK163" s="131"/>
    </row>
    <row r="164" spans="1:37" s="76" customFormat="1" x14ac:dyDescent="0.2">
      <c r="A164" s="75" t="s">
        <v>857</v>
      </c>
      <c r="B164" s="75" t="s">
        <v>858</v>
      </c>
      <c r="C164" s="75" t="s">
        <v>839</v>
      </c>
      <c r="D164" s="75" t="s">
        <v>840</v>
      </c>
      <c r="E164" s="211">
        <v>853</v>
      </c>
      <c r="F164" s="209"/>
      <c r="G164" s="209"/>
      <c r="H164" s="210"/>
      <c r="I164" s="211">
        <v>348</v>
      </c>
      <c r="J164" s="209">
        <v>505</v>
      </c>
      <c r="K164" s="212">
        <f t="shared" si="6"/>
        <v>0.59202813599062132</v>
      </c>
      <c r="L164" s="215" t="str">
        <f t="shared" si="8"/>
        <v>55.9% - 62.5%</v>
      </c>
      <c r="M164" s="209"/>
      <c r="N164" s="209"/>
      <c r="O164" s="212"/>
      <c r="P164" s="215"/>
      <c r="Q164" s="209"/>
      <c r="R164" s="209"/>
      <c r="S164" s="212"/>
      <c r="T164" s="215"/>
      <c r="U164" s="209"/>
      <c r="V164" s="209"/>
      <c r="W164" s="212"/>
      <c r="X164" s="216"/>
      <c r="Y164" s="219">
        <v>0</v>
      </c>
      <c r="Z164" s="212">
        <f t="shared" si="7"/>
        <v>0</v>
      </c>
      <c r="AA164" s="233"/>
      <c r="AB164" s="212"/>
      <c r="AC164" s="75"/>
      <c r="AD164" s="92"/>
      <c r="AE164" s="75"/>
      <c r="AF164" s="94"/>
      <c r="AG164" s="271" t="s">
        <v>859</v>
      </c>
      <c r="AH164" s="131">
        <v>0</v>
      </c>
      <c r="AI164" s="131"/>
      <c r="AJ164" s="131"/>
      <c r="AK164" s="131"/>
    </row>
    <row r="165" spans="1:37" s="76" customFormat="1" x14ac:dyDescent="0.2">
      <c r="A165" s="75" t="s">
        <v>860</v>
      </c>
      <c r="B165" s="75" t="s">
        <v>861</v>
      </c>
      <c r="C165" s="75" t="s">
        <v>839</v>
      </c>
      <c r="D165" s="75" t="s">
        <v>840</v>
      </c>
      <c r="E165" s="211">
        <v>497</v>
      </c>
      <c r="F165" s="209"/>
      <c r="G165" s="209"/>
      <c r="H165" s="210"/>
      <c r="I165" s="211">
        <v>138</v>
      </c>
      <c r="J165" s="209">
        <v>345</v>
      </c>
      <c r="K165" s="212">
        <f t="shared" si="6"/>
        <v>0.69416498993963782</v>
      </c>
      <c r="L165" s="215" t="str">
        <f t="shared" si="8"/>
        <v>65.2% - 73.3%</v>
      </c>
      <c r="M165" s="209"/>
      <c r="N165" s="209"/>
      <c r="O165" s="212"/>
      <c r="P165" s="215"/>
      <c r="Q165" s="209"/>
      <c r="R165" s="209"/>
      <c r="S165" s="212"/>
      <c r="T165" s="215"/>
      <c r="U165" s="209"/>
      <c r="V165" s="209"/>
      <c r="W165" s="212"/>
      <c r="X165" s="216"/>
      <c r="Y165" s="219">
        <v>14</v>
      </c>
      <c r="Z165" s="212">
        <f t="shared" si="7"/>
        <v>2.8169014084507043E-2</v>
      </c>
      <c r="AA165" s="233"/>
      <c r="AB165" s="212"/>
      <c r="AC165" s="75"/>
      <c r="AD165" s="92"/>
      <c r="AE165" s="75"/>
      <c r="AF165" s="94"/>
      <c r="AG165" s="271" t="s">
        <v>862</v>
      </c>
      <c r="AH165" s="131">
        <v>0</v>
      </c>
      <c r="AI165" s="131"/>
      <c r="AJ165" s="131"/>
      <c r="AK165" s="131"/>
    </row>
    <row r="166" spans="1:37" s="76" customFormat="1" x14ac:dyDescent="0.2">
      <c r="A166" s="75" t="s">
        <v>863</v>
      </c>
      <c r="B166" s="75" t="s">
        <v>864</v>
      </c>
      <c r="C166" s="75" t="s">
        <v>865</v>
      </c>
      <c r="D166" s="75" t="s">
        <v>866</v>
      </c>
      <c r="E166" s="211">
        <v>461</v>
      </c>
      <c r="F166" s="209"/>
      <c r="G166" s="209"/>
      <c r="H166" s="210"/>
      <c r="I166" s="211">
        <v>67</v>
      </c>
      <c r="J166" s="209">
        <v>390</v>
      </c>
      <c r="K166" s="212">
        <f t="shared" ref="K166:K229" si="9">J166/E166</f>
        <v>0.84598698481561818</v>
      </c>
      <c r="L166" s="215" t="str">
        <f t="shared" si="8"/>
        <v>81.0% - 87.6%</v>
      </c>
      <c r="M166" s="209"/>
      <c r="N166" s="209"/>
      <c r="O166" s="212"/>
      <c r="P166" s="215"/>
      <c r="Q166" s="209"/>
      <c r="R166" s="209"/>
      <c r="S166" s="212"/>
      <c r="T166" s="215"/>
      <c r="U166" s="209"/>
      <c r="V166" s="209"/>
      <c r="W166" s="212"/>
      <c r="X166" s="216"/>
      <c r="Y166" s="219">
        <v>4</v>
      </c>
      <c r="Z166" s="212">
        <f t="shared" ref="Z166:Z229" si="10">Y166/E166</f>
        <v>8.6767895878524948E-3</v>
      </c>
      <c r="AA166" s="233"/>
      <c r="AB166" s="212"/>
      <c r="AC166" s="75"/>
      <c r="AD166" s="92"/>
      <c r="AE166" s="75"/>
      <c r="AF166" s="94"/>
      <c r="AG166" s="271" t="s">
        <v>867</v>
      </c>
      <c r="AH166" s="131">
        <v>0</v>
      </c>
      <c r="AI166" s="131"/>
      <c r="AJ166" s="131"/>
      <c r="AK166" s="131"/>
    </row>
    <row r="167" spans="1:37" s="76" customFormat="1" x14ac:dyDescent="0.2">
      <c r="A167" s="75" t="s">
        <v>868</v>
      </c>
      <c r="B167" s="75" t="s">
        <v>869</v>
      </c>
      <c r="C167" s="75" t="s">
        <v>865</v>
      </c>
      <c r="D167" s="75" t="s">
        <v>866</v>
      </c>
      <c r="E167" s="211">
        <v>1597</v>
      </c>
      <c r="F167" s="209"/>
      <c r="G167" s="209"/>
      <c r="H167" s="210"/>
      <c r="I167" s="211">
        <v>365</v>
      </c>
      <c r="J167" s="209">
        <v>1230</v>
      </c>
      <c r="K167" s="212">
        <f t="shared" si="9"/>
        <v>0.77019411396368187</v>
      </c>
      <c r="L167" s="215" t="str">
        <f t="shared" si="8"/>
        <v>74.9% - 79.0%</v>
      </c>
      <c r="M167" s="209"/>
      <c r="N167" s="209"/>
      <c r="O167" s="212"/>
      <c r="P167" s="215"/>
      <c r="Q167" s="209"/>
      <c r="R167" s="209"/>
      <c r="S167" s="212"/>
      <c r="T167" s="215"/>
      <c r="U167" s="209"/>
      <c r="V167" s="209"/>
      <c r="W167" s="212"/>
      <c r="X167" s="216"/>
      <c r="Y167" s="219">
        <v>2</v>
      </c>
      <c r="Z167" s="212">
        <f t="shared" si="10"/>
        <v>1.2523481527864746E-3</v>
      </c>
      <c r="AA167" s="233"/>
      <c r="AB167" s="212"/>
      <c r="AC167" s="75"/>
      <c r="AD167" s="92"/>
      <c r="AE167" s="75"/>
      <c r="AF167" s="94"/>
      <c r="AG167" s="271" t="s">
        <v>870</v>
      </c>
      <c r="AH167" s="131">
        <v>0</v>
      </c>
      <c r="AI167" s="131"/>
      <c r="AJ167" s="131"/>
      <c r="AK167" s="131"/>
    </row>
    <row r="168" spans="1:37" s="76" customFormat="1" x14ac:dyDescent="0.2">
      <c r="A168" s="75" t="s">
        <v>871</v>
      </c>
      <c r="B168" s="75" t="s">
        <v>872</v>
      </c>
      <c r="C168" s="75" t="s">
        <v>865</v>
      </c>
      <c r="D168" s="75" t="s">
        <v>866</v>
      </c>
      <c r="E168" s="211">
        <v>691</v>
      </c>
      <c r="F168" s="209"/>
      <c r="G168" s="209"/>
      <c r="H168" s="210"/>
      <c r="I168" s="211">
        <v>162</v>
      </c>
      <c r="J168" s="209">
        <v>528</v>
      </c>
      <c r="K168" s="212">
        <f t="shared" si="9"/>
        <v>0.76410998552821996</v>
      </c>
      <c r="L168" s="215" t="str">
        <f t="shared" si="8"/>
        <v>73.1% - 79.4%</v>
      </c>
      <c r="M168" s="209"/>
      <c r="N168" s="209"/>
      <c r="O168" s="212"/>
      <c r="P168" s="215"/>
      <c r="Q168" s="209"/>
      <c r="R168" s="209"/>
      <c r="S168" s="212"/>
      <c r="T168" s="215"/>
      <c r="U168" s="209"/>
      <c r="V168" s="209"/>
      <c r="W168" s="212"/>
      <c r="X168" s="216"/>
      <c r="Y168" s="219">
        <v>1</v>
      </c>
      <c r="Z168" s="212">
        <f t="shared" si="10"/>
        <v>1.4471780028943559E-3</v>
      </c>
      <c r="AA168" s="233"/>
      <c r="AB168" s="212"/>
      <c r="AC168" s="75"/>
      <c r="AD168" s="92"/>
      <c r="AE168" s="75"/>
      <c r="AF168" s="94"/>
      <c r="AG168" s="271" t="s">
        <v>873</v>
      </c>
      <c r="AH168" s="131">
        <v>0</v>
      </c>
      <c r="AI168" s="131"/>
      <c r="AJ168" s="131"/>
      <c r="AK168" s="131"/>
    </row>
    <row r="169" spans="1:37" s="76" customFormat="1" x14ac:dyDescent="0.2">
      <c r="A169" s="75" t="s">
        <v>874</v>
      </c>
      <c r="B169" s="75" t="s">
        <v>875</v>
      </c>
      <c r="C169" s="75" t="s">
        <v>865</v>
      </c>
      <c r="D169" s="75" t="s">
        <v>866</v>
      </c>
      <c r="E169" s="211">
        <v>1135</v>
      </c>
      <c r="F169" s="209"/>
      <c r="G169" s="209"/>
      <c r="H169" s="210"/>
      <c r="I169" s="211">
        <v>207</v>
      </c>
      <c r="J169" s="209">
        <v>918</v>
      </c>
      <c r="K169" s="212">
        <f t="shared" si="9"/>
        <v>0.80881057268722467</v>
      </c>
      <c r="L169" s="215" t="str">
        <f t="shared" si="8"/>
        <v>78.5% - 83.1%</v>
      </c>
      <c r="M169" s="209"/>
      <c r="N169" s="209"/>
      <c r="O169" s="212"/>
      <c r="P169" s="215"/>
      <c r="Q169" s="209"/>
      <c r="R169" s="209"/>
      <c r="S169" s="212"/>
      <c r="T169" s="215"/>
      <c r="U169" s="209"/>
      <c r="V169" s="209"/>
      <c r="W169" s="212"/>
      <c r="X169" s="216"/>
      <c r="Y169" s="219">
        <v>10</v>
      </c>
      <c r="Z169" s="212">
        <f t="shared" si="10"/>
        <v>8.8105726872246704E-3</v>
      </c>
      <c r="AA169" s="233"/>
      <c r="AB169" s="212"/>
      <c r="AC169" s="75"/>
      <c r="AD169" s="92"/>
      <c r="AE169" s="75"/>
      <c r="AF169" s="94"/>
      <c r="AG169" s="271" t="s">
        <v>876</v>
      </c>
      <c r="AH169" s="131">
        <v>0</v>
      </c>
      <c r="AI169" s="131"/>
      <c r="AJ169" s="131"/>
      <c r="AK169" s="131"/>
    </row>
    <row r="170" spans="1:37" s="76" customFormat="1" x14ac:dyDescent="0.2">
      <c r="A170" s="75" t="s">
        <v>877</v>
      </c>
      <c r="B170" s="75" t="s">
        <v>878</v>
      </c>
      <c r="C170" s="75" t="s">
        <v>879</v>
      </c>
      <c r="D170" s="75" t="s">
        <v>880</v>
      </c>
      <c r="E170" s="211">
        <v>859</v>
      </c>
      <c r="F170" s="209"/>
      <c r="G170" s="209"/>
      <c r="H170" s="210"/>
      <c r="I170" s="211">
        <v>125</v>
      </c>
      <c r="J170" s="209">
        <v>723</v>
      </c>
      <c r="K170" s="212"/>
      <c r="L170" s="215" t="str">
        <f t="shared" si="8"/>
        <v/>
      </c>
      <c r="M170" s="209"/>
      <c r="N170" s="209"/>
      <c r="O170" s="212"/>
      <c r="P170" s="215"/>
      <c r="Q170" s="209"/>
      <c r="R170" s="209"/>
      <c r="S170" s="212"/>
      <c r="T170" s="215"/>
      <c r="U170" s="209"/>
      <c r="V170" s="209"/>
      <c r="W170" s="212"/>
      <c r="X170" s="216"/>
      <c r="Y170" s="219">
        <v>11</v>
      </c>
      <c r="Z170" s="212"/>
      <c r="AA170" s="233"/>
      <c r="AB170" s="212"/>
      <c r="AC170" s="75"/>
      <c r="AD170" s="92"/>
      <c r="AE170" s="75"/>
      <c r="AF170" s="94"/>
      <c r="AG170" s="271" t="s">
        <v>881</v>
      </c>
      <c r="AH170" s="131">
        <v>1</v>
      </c>
      <c r="AI170" s="131"/>
      <c r="AJ170" s="131"/>
      <c r="AK170" s="131"/>
    </row>
    <row r="171" spans="1:37" s="76" customFormat="1" x14ac:dyDescent="0.2">
      <c r="A171" s="75" t="s">
        <v>882</v>
      </c>
      <c r="B171" s="75" t="s">
        <v>883</v>
      </c>
      <c r="C171" s="75" t="s">
        <v>879</v>
      </c>
      <c r="D171" s="75" t="s">
        <v>880</v>
      </c>
      <c r="E171" s="211">
        <v>400</v>
      </c>
      <c r="F171" s="209"/>
      <c r="G171" s="209"/>
      <c r="H171" s="210"/>
      <c r="I171" s="211">
        <v>81</v>
      </c>
      <c r="J171" s="209">
        <v>317</v>
      </c>
      <c r="K171" s="212"/>
      <c r="L171" s="215" t="str">
        <f t="shared" si="8"/>
        <v/>
      </c>
      <c r="M171" s="209"/>
      <c r="N171" s="209"/>
      <c r="O171" s="212"/>
      <c r="P171" s="215"/>
      <c r="Q171" s="209"/>
      <c r="R171" s="209"/>
      <c r="S171" s="212"/>
      <c r="T171" s="215"/>
      <c r="U171" s="209"/>
      <c r="V171" s="209"/>
      <c r="W171" s="212"/>
      <c r="X171" s="216"/>
      <c r="Y171" s="219">
        <v>2</v>
      </c>
      <c r="Z171" s="212"/>
      <c r="AA171" s="233"/>
      <c r="AB171" s="212"/>
      <c r="AC171" s="75"/>
      <c r="AD171" s="92"/>
      <c r="AE171" s="75"/>
      <c r="AF171" s="94"/>
      <c r="AG171" s="271" t="s">
        <v>884</v>
      </c>
      <c r="AH171" s="131">
        <v>1</v>
      </c>
      <c r="AI171" s="131"/>
      <c r="AJ171" s="131"/>
      <c r="AK171" s="131"/>
    </row>
    <row r="172" spans="1:37" s="76" customFormat="1" x14ac:dyDescent="0.2">
      <c r="A172" s="75" t="s">
        <v>885</v>
      </c>
      <c r="B172" s="75" t="s">
        <v>886</v>
      </c>
      <c r="C172" s="75" t="s">
        <v>879</v>
      </c>
      <c r="D172" s="75" t="s">
        <v>880</v>
      </c>
      <c r="E172" s="211">
        <v>1438</v>
      </c>
      <c r="F172" s="209"/>
      <c r="G172" s="209"/>
      <c r="H172" s="210"/>
      <c r="I172" s="211">
        <v>274</v>
      </c>
      <c r="J172" s="209">
        <v>1150</v>
      </c>
      <c r="K172" s="212">
        <f t="shared" si="9"/>
        <v>0.79972183588317103</v>
      </c>
      <c r="L172" s="215" t="str">
        <f t="shared" si="8"/>
        <v>77.8% - 82.0%</v>
      </c>
      <c r="M172" s="209"/>
      <c r="N172" s="209"/>
      <c r="O172" s="212"/>
      <c r="P172" s="215"/>
      <c r="Q172" s="209"/>
      <c r="R172" s="209"/>
      <c r="S172" s="212"/>
      <c r="T172" s="215"/>
      <c r="U172" s="209"/>
      <c r="V172" s="209"/>
      <c r="W172" s="212"/>
      <c r="X172" s="216"/>
      <c r="Y172" s="219">
        <v>14</v>
      </c>
      <c r="Z172" s="212">
        <f t="shared" si="10"/>
        <v>9.7357440890125171E-3</v>
      </c>
      <c r="AA172" s="233"/>
      <c r="AB172" s="212"/>
      <c r="AC172" s="75"/>
      <c r="AD172" s="92"/>
      <c r="AE172" s="75"/>
      <c r="AF172" s="94"/>
      <c r="AG172" s="271" t="s">
        <v>887</v>
      </c>
      <c r="AH172" s="131">
        <v>0</v>
      </c>
      <c r="AI172" s="131"/>
      <c r="AJ172" s="131"/>
      <c r="AK172" s="131"/>
    </row>
    <row r="173" spans="1:37" s="76" customFormat="1" x14ac:dyDescent="0.2">
      <c r="A173" s="75" t="s">
        <v>888</v>
      </c>
      <c r="B173" s="75" t="s">
        <v>889</v>
      </c>
      <c r="C173" s="75" t="s">
        <v>879</v>
      </c>
      <c r="D173" s="75" t="s">
        <v>880</v>
      </c>
      <c r="E173" s="211">
        <v>111</v>
      </c>
      <c r="F173" s="209"/>
      <c r="G173" s="209"/>
      <c r="H173" s="210"/>
      <c r="I173" s="211">
        <v>23</v>
      </c>
      <c r="J173" s="209">
        <v>87</v>
      </c>
      <c r="K173" s="212"/>
      <c r="L173" s="215" t="str">
        <f t="shared" si="8"/>
        <v/>
      </c>
      <c r="M173" s="209"/>
      <c r="N173" s="209"/>
      <c r="O173" s="212"/>
      <c r="P173" s="215"/>
      <c r="Q173" s="209"/>
      <c r="R173" s="209"/>
      <c r="S173" s="212"/>
      <c r="T173" s="215"/>
      <c r="U173" s="209"/>
      <c r="V173" s="209"/>
      <c r="W173" s="212"/>
      <c r="X173" s="216"/>
      <c r="Y173" s="219">
        <v>1</v>
      </c>
      <c r="Z173" s="212"/>
      <c r="AA173" s="233"/>
      <c r="AB173" s="212"/>
      <c r="AC173" s="75"/>
      <c r="AD173" s="92"/>
      <c r="AE173" s="75"/>
      <c r="AF173" s="94"/>
      <c r="AG173" s="271" t="s">
        <v>890</v>
      </c>
      <c r="AH173" s="131">
        <v>1</v>
      </c>
      <c r="AI173" s="131"/>
      <c r="AJ173" s="131"/>
      <c r="AK173" s="131"/>
    </row>
    <row r="174" spans="1:37" s="76" customFormat="1" x14ac:dyDescent="0.2">
      <c r="A174" s="75" t="s">
        <v>891</v>
      </c>
      <c r="B174" s="75" t="s">
        <v>892</v>
      </c>
      <c r="C174" s="75" t="s">
        <v>893</v>
      </c>
      <c r="D174" s="75" t="s">
        <v>894</v>
      </c>
      <c r="E174" s="211">
        <v>1367</v>
      </c>
      <c r="F174" s="209"/>
      <c r="G174" s="209"/>
      <c r="H174" s="210"/>
      <c r="I174" s="211">
        <v>287</v>
      </c>
      <c r="J174" s="209">
        <v>1077</v>
      </c>
      <c r="K174" s="212">
        <f t="shared" si="9"/>
        <v>0.78785662033650328</v>
      </c>
      <c r="L174" s="215" t="str">
        <f t="shared" si="8"/>
        <v>76.5% - 80.9%</v>
      </c>
      <c r="M174" s="209"/>
      <c r="N174" s="209"/>
      <c r="O174" s="212"/>
      <c r="P174" s="215"/>
      <c r="Q174" s="209"/>
      <c r="R174" s="209"/>
      <c r="S174" s="212"/>
      <c r="T174" s="215"/>
      <c r="U174" s="209"/>
      <c r="V174" s="209"/>
      <c r="W174" s="212"/>
      <c r="X174" s="216"/>
      <c r="Y174" s="219">
        <v>3</v>
      </c>
      <c r="Z174" s="212">
        <f t="shared" si="10"/>
        <v>2.1945866861741038E-3</v>
      </c>
      <c r="AA174" s="233"/>
      <c r="AB174" s="212"/>
      <c r="AC174" s="75"/>
      <c r="AD174" s="92"/>
      <c r="AE174" s="75"/>
      <c r="AF174" s="94"/>
      <c r="AG174" s="271" t="s">
        <v>895</v>
      </c>
      <c r="AH174" s="131">
        <v>0</v>
      </c>
      <c r="AI174" s="131"/>
      <c r="AJ174" s="131"/>
      <c r="AK174" s="131"/>
    </row>
    <row r="175" spans="1:37" s="76" customFormat="1" x14ac:dyDescent="0.2">
      <c r="A175" s="75" t="s">
        <v>896</v>
      </c>
      <c r="B175" s="75" t="s">
        <v>897</v>
      </c>
      <c r="C175" s="75" t="s">
        <v>893</v>
      </c>
      <c r="D175" s="75" t="s">
        <v>894</v>
      </c>
      <c r="E175" s="211">
        <v>2094</v>
      </c>
      <c r="F175" s="209"/>
      <c r="G175" s="209"/>
      <c r="H175" s="210"/>
      <c r="I175" s="211">
        <v>423</v>
      </c>
      <c r="J175" s="209">
        <v>1591</v>
      </c>
      <c r="K175" s="212">
        <f t="shared" si="9"/>
        <v>0.75978987583572111</v>
      </c>
      <c r="L175" s="215" t="str">
        <f t="shared" si="8"/>
        <v>74.1% - 77.8%</v>
      </c>
      <c r="M175" s="209"/>
      <c r="N175" s="209"/>
      <c r="O175" s="212"/>
      <c r="P175" s="215"/>
      <c r="Q175" s="209"/>
      <c r="R175" s="209"/>
      <c r="S175" s="212"/>
      <c r="T175" s="215"/>
      <c r="U175" s="209"/>
      <c r="V175" s="209"/>
      <c r="W175" s="212"/>
      <c r="X175" s="216"/>
      <c r="Y175" s="219">
        <v>80</v>
      </c>
      <c r="Z175" s="212">
        <f t="shared" si="10"/>
        <v>3.8204393505253106E-2</v>
      </c>
      <c r="AA175" s="233"/>
      <c r="AB175" s="212"/>
      <c r="AC175" s="75"/>
      <c r="AD175" s="92"/>
      <c r="AE175" s="75"/>
      <c r="AF175" s="94"/>
      <c r="AG175" s="271" t="s">
        <v>898</v>
      </c>
      <c r="AH175" s="131">
        <v>0</v>
      </c>
      <c r="AI175" s="131"/>
      <c r="AJ175" s="131"/>
      <c r="AK175" s="131"/>
    </row>
    <row r="176" spans="1:37" s="76" customFormat="1" x14ac:dyDescent="0.2">
      <c r="A176" s="75" t="s">
        <v>899</v>
      </c>
      <c r="B176" s="75" t="s">
        <v>900</v>
      </c>
      <c r="C176" s="75" t="s">
        <v>893</v>
      </c>
      <c r="D176" s="75" t="s">
        <v>894</v>
      </c>
      <c r="E176" s="211">
        <v>73</v>
      </c>
      <c r="F176" s="209"/>
      <c r="G176" s="209"/>
      <c r="H176" s="210"/>
      <c r="I176" s="211">
        <v>10</v>
      </c>
      <c r="J176" s="209">
        <v>59</v>
      </c>
      <c r="K176" s="212"/>
      <c r="L176" s="215" t="str">
        <f t="shared" si="8"/>
        <v/>
      </c>
      <c r="M176" s="209"/>
      <c r="N176" s="209"/>
      <c r="O176" s="212"/>
      <c r="P176" s="215"/>
      <c r="Q176" s="209"/>
      <c r="R176" s="209"/>
      <c r="S176" s="212"/>
      <c r="T176" s="215"/>
      <c r="U176" s="209"/>
      <c r="V176" s="209"/>
      <c r="W176" s="212"/>
      <c r="X176" s="216"/>
      <c r="Y176" s="219">
        <v>4</v>
      </c>
      <c r="Z176" s="212">
        <f t="shared" si="10"/>
        <v>5.4794520547945202E-2</v>
      </c>
      <c r="AA176" s="233"/>
      <c r="AB176" s="212"/>
      <c r="AC176" s="75"/>
      <c r="AD176" s="92"/>
      <c r="AE176" s="75"/>
      <c r="AF176" s="94"/>
      <c r="AG176" s="271" t="s">
        <v>901</v>
      </c>
      <c r="AH176" s="131">
        <v>1</v>
      </c>
      <c r="AI176" s="131"/>
      <c r="AJ176" s="131"/>
      <c r="AK176" s="131"/>
    </row>
    <row r="177" spans="1:37" s="76" customFormat="1" x14ac:dyDescent="0.2">
      <c r="A177" s="75" t="s">
        <v>902</v>
      </c>
      <c r="B177" s="75" t="s">
        <v>903</v>
      </c>
      <c r="C177" s="75" t="s">
        <v>904</v>
      </c>
      <c r="D177" s="75" t="s">
        <v>905</v>
      </c>
      <c r="E177" s="211">
        <v>364</v>
      </c>
      <c r="F177" s="209"/>
      <c r="G177" s="209"/>
      <c r="H177" s="210"/>
      <c r="I177" s="211">
        <v>98</v>
      </c>
      <c r="J177" s="209">
        <v>248</v>
      </c>
      <c r="K177" s="212">
        <f t="shared" si="9"/>
        <v>0.68131868131868134</v>
      </c>
      <c r="L177" s="215" t="str">
        <f t="shared" si="8"/>
        <v>63.2% - 72.7%</v>
      </c>
      <c r="M177" s="209"/>
      <c r="N177" s="209"/>
      <c r="O177" s="212"/>
      <c r="P177" s="215"/>
      <c r="Q177" s="209"/>
      <c r="R177" s="209"/>
      <c r="S177" s="212"/>
      <c r="T177" s="215"/>
      <c r="U177" s="209"/>
      <c r="V177" s="209"/>
      <c r="W177" s="212"/>
      <c r="X177" s="216"/>
      <c r="Y177" s="219">
        <v>18</v>
      </c>
      <c r="Z177" s="212">
        <f t="shared" si="10"/>
        <v>4.9450549450549448E-2</v>
      </c>
      <c r="AA177" s="233"/>
      <c r="AB177" s="212"/>
      <c r="AC177" s="75"/>
      <c r="AD177" s="92"/>
      <c r="AE177" s="75"/>
      <c r="AF177" s="94"/>
      <c r="AG177" s="271" t="s">
        <v>906</v>
      </c>
      <c r="AH177" s="131">
        <v>0</v>
      </c>
      <c r="AI177" s="131"/>
      <c r="AJ177" s="131"/>
      <c r="AK177" s="131"/>
    </row>
    <row r="178" spans="1:37" s="76" customFormat="1" x14ac:dyDescent="0.2">
      <c r="A178" s="75" t="s">
        <v>907</v>
      </c>
      <c r="B178" s="75" t="s">
        <v>908</v>
      </c>
      <c r="C178" s="75" t="s">
        <v>904</v>
      </c>
      <c r="D178" s="75" t="s">
        <v>905</v>
      </c>
      <c r="E178" s="211">
        <v>460</v>
      </c>
      <c r="F178" s="209"/>
      <c r="G178" s="209"/>
      <c r="H178" s="210"/>
      <c r="I178" s="211">
        <v>100</v>
      </c>
      <c r="J178" s="209">
        <v>329</v>
      </c>
      <c r="K178" s="212"/>
      <c r="L178" s="215" t="str">
        <f t="shared" si="8"/>
        <v/>
      </c>
      <c r="M178" s="209"/>
      <c r="N178" s="209"/>
      <c r="O178" s="212"/>
      <c r="P178" s="215"/>
      <c r="Q178" s="209"/>
      <c r="R178" s="209"/>
      <c r="S178" s="212"/>
      <c r="T178" s="215"/>
      <c r="U178" s="209"/>
      <c r="V178" s="209"/>
      <c r="W178" s="212"/>
      <c r="X178" s="216"/>
      <c r="Y178" s="219">
        <v>31</v>
      </c>
      <c r="Z178" s="212">
        <f t="shared" si="10"/>
        <v>6.7391304347826086E-2</v>
      </c>
      <c r="AA178" s="233"/>
      <c r="AB178" s="212"/>
      <c r="AC178" s="75"/>
      <c r="AD178" s="92"/>
      <c r="AE178" s="75"/>
      <c r="AF178" s="94"/>
      <c r="AG178" s="271" t="s">
        <v>909</v>
      </c>
      <c r="AH178" s="131">
        <v>0</v>
      </c>
      <c r="AI178" s="131"/>
      <c r="AJ178" s="131"/>
      <c r="AK178" s="131"/>
    </row>
    <row r="179" spans="1:37" s="76" customFormat="1" x14ac:dyDescent="0.2">
      <c r="A179" s="75" t="s">
        <v>910</v>
      </c>
      <c r="B179" s="75" t="s">
        <v>911</v>
      </c>
      <c r="C179" s="75" t="s">
        <v>904</v>
      </c>
      <c r="D179" s="75" t="s">
        <v>905</v>
      </c>
      <c r="E179" s="211">
        <v>798</v>
      </c>
      <c r="F179" s="209"/>
      <c r="G179" s="209"/>
      <c r="H179" s="210"/>
      <c r="I179" s="211">
        <v>241</v>
      </c>
      <c r="J179" s="209">
        <v>557</v>
      </c>
      <c r="K179" s="212">
        <f t="shared" si="9"/>
        <v>0.69799498746867172</v>
      </c>
      <c r="L179" s="215" t="str">
        <f t="shared" si="8"/>
        <v>66.5% - 72.9%</v>
      </c>
      <c r="M179" s="209"/>
      <c r="N179" s="209"/>
      <c r="O179" s="212"/>
      <c r="P179" s="215"/>
      <c r="Q179" s="209"/>
      <c r="R179" s="209"/>
      <c r="S179" s="212"/>
      <c r="T179" s="215"/>
      <c r="U179" s="209"/>
      <c r="V179" s="209"/>
      <c r="W179" s="212"/>
      <c r="X179" s="216"/>
      <c r="Y179" s="219">
        <v>0</v>
      </c>
      <c r="Z179" s="212">
        <f t="shared" si="10"/>
        <v>0</v>
      </c>
      <c r="AA179" s="233"/>
      <c r="AB179" s="212"/>
      <c r="AC179" s="75"/>
      <c r="AD179" s="92"/>
      <c r="AE179" s="75"/>
      <c r="AF179" s="94"/>
      <c r="AG179" s="271" t="s">
        <v>912</v>
      </c>
      <c r="AH179" s="131">
        <v>0</v>
      </c>
      <c r="AI179" s="131"/>
      <c r="AJ179" s="131"/>
      <c r="AK179" s="131"/>
    </row>
    <row r="180" spans="1:37" s="76" customFormat="1" x14ac:dyDescent="0.2">
      <c r="A180" s="75" t="s">
        <v>913</v>
      </c>
      <c r="B180" s="75" t="s">
        <v>914</v>
      </c>
      <c r="C180" s="75" t="s">
        <v>904</v>
      </c>
      <c r="D180" s="75" t="s">
        <v>905</v>
      </c>
      <c r="E180" s="211">
        <v>957</v>
      </c>
      <c r="F180" s="209"/>
      <c r="G180" s="209"/>
      <c r="H180" s="210"/>
      <c r="I180" s="211">
        <v>272</v>
      </c>
      <c r="J180" s="209">
        <v>665</v>
      </c>
      <c r="K180" s="212">
        <f t="shared" si="9"/>
        <v>0.69487983281086729</v>
      </c>
      <c r="L180" s="215" t="str">
        <f t="shared" si="8"/>
        <v>66.5% - 72.3%</v>
      </c>
      <c r="M180" s="209"/>
      <c r="N180" s="209"/>
      <c r="O180" s="212"/>
      <c r="P180" s="215"/>
      <c r="Q180" s="209"/>
      <c r="R180" s="209"/>
      <c r="S180" s="212"/>
      <c r="T180" s="215"/>
      <c r="U180" s="209"/>
      <c r="V180" s="209"/>
      <c r="W180" s="212"/>
      <c r="X180" s="216"/>
      <c r="Y180" s="219">
        <v>20</v>
      </c>
      <c r="Z180" s="212">
        <f t="shared" si="10"/>
        <v>2.0898641588296761E-2</v>
      </c>
      <c r="AA180" s="233"/>
      <c r="AB180" s="212"/>
      <c r="AC180" s="75"/>
      <c r="AD180" s="92"/>
      <c r="AE180" s="75"/>
      <c r="AF180" s="94"/>
      <c r="AG180" s="271" t="s">
        <v>915</v>
      </c>
      <c r="AH180" s="131">
        <v>0</v>
      </c>
      <c r="AI180" s="131"/>
      <c r="AJ180" s="131"/>
      <c r="AK180" s="131"/>
    </row>
    <row r="181" spans="1:37" s="76" customFormat="1" x14ac:dyDescent="0.2">
      <c r="A181" s="75" t="s">
        <v>916</v>
      </c>
      <c r="B181" s="75" t="s">
        <v>917</v>
      </c>
      <c r="C181" s="75" t="s">
        <v>904</v>
      </c>
      <c r="D181" s="75" t="s">
        <v>905</v>
      </c>
      <c r="E181" s="211">
        <v>474</v>
      </c>
      <c r="F181" s="209"/>
      <c r="G181" s="209"/>
      <c r="H181" s="210"/>
      <c r="I181" s="211">
        <v>119</v>
      </c>
      <c r="J181" s="209">
        <v>331</v>
      </c>
      <c r="K181" s="212"/>
      <c r="L181" s="215" t="str">
        <f t="shared" si="8"/>
        <v/>
      </c>
      <c r="M181" s="209"/>
      <c r="N181" s="209"/>
      <c r="O181" s="212"/>
      <c r="P181" s="215"/>
      <c r="Q181" s="209"/>
      <c r="R181" s="209"/>
      <c r="S181" s="212"/>
      <c r="T181" s="215"/>
      <c r="U181" s="209"/>
      <c r="V181" s="209"/>
      <c r="W181" s="212"/>
      <c r="X181" s="216"/>
      <c r="Y181" s="219">
        <v>24</v>
      </c>
      <c r="Z181" s="212">
        <f t="shared" si="10"/>
        <v>5.0632911392405063E-2</v>
      </c>
      <c r="AA181" s="233"/>
      <c r="AB181" s="212"/>
      <c r="AC181" s="75"/>
      <c r="AD181" s="92"/>
      <c r="AE181" s="75"/>
      <c r="AF181" s="94"/>
      <c r="AG181" s="271" t="s">
        <v>918</v>
      </c>
      <c r="AH181" s="131">
        <v>0</v>
      </c>
      <c r="AI181" s="131"/>
      <c r="AJ181" s="131"/>
      <c r="AK181" s="131"/>
    </row>
    <row r="182" spans="1:37" s="76" customFormat="1" x14ac:dyDescent="0.2">
      <c r="A182" s="75" t="s">
        <v>919</v>
      </c>
      <c r="B182" s="75" t="s">
        <v>920</v>
      </c>
      <c r="C182" s="75" t="s">
        <v>904</v>
      </c>
      <c r="D182" s="75" t="s">
        <v>905</v>
      </c>
      <c r="E182" s="211">
        <v>347</v>
      </c>
      <c r="F182" s="209"/>
      <c r="G182" s="209"/>
      <c r="H182" s="210"/>
      <c r="I182" s="211">
        <v>120</v>
      </c>
      <c r="J182" s="209">
        <v>215</v>
      </c>
      <c r="K182" s="212">
        <f t="shared" si="9"/>
        <v>0.6195965417867435</v>
      </c>
      <c r="L182" s="215" t="str">
        <f t="shared" si="8"/>
        <v>56.7% - 66.9%</v>
      </c>
      <c r="M182" s="209"/>
      <c r="N182" s="209"/>
      <c r="O182" s="212"/>
      <c r="P182" s="215"/>
      <c r="Q182" s="209"/>
      <c r="R182" s="209"/>
      <c r="S182" s="212"/>
      <c r="T182" s="215"/>
      <c r="U182" s="209"/>
      <c r="V182" s="209"/>
      <c r="W182" s="212"/>
      <c r="X182" s="216"/>
      <c r="Y182" s="219">
        <v>12</v>
      </c>
      <c r="Z182" s="212">
        <f t="shared" si="10"/>
        <v>3.4582132564841501E-2</v>
      </c>
      <c r="AA182" s="233"/>
      <c r="AB182" s="212"/>
      <c r="AC182" s="75"/>
      <c r="AD182" s="92"/>
      <c r="AE182" s="75"/>
      <c r="AF182" s="94"/>
      <c r="AG182" s="271" t="s">
        <v>921</v>
      </c>
      <c r="AH182" s="131">
        <v>0</v>
      </c>
      <c r="AI182" s="131"/>
      <c r="AJ182" s="131"/>
      <c r="AK182" s="131"/>
    </row>
    <row r="183" spans="1:37" s="76" customFormat="1" x14ac:dyDescent="0.2">
      <c r="A183" s="75" t="s">
        <v>922</v>
      </c>
      <c r="B183" s="75" t="s">
        <v>923</v>
      </c>
      <c r="C183" s="75" t="s">
        <v>904</v>
      </c>
      <c r="D183" s="75" t="s">
        <v>905</v>
      </c>
      <c r="E183" s="211">
        <v>380</v>
      </c>
      <c r="F183" s="209"/>
      <c r="G183" s="209"/>
      <c r="H183" s="210"/>
      <c r="I183" s="211">
        <v>107</v>
      </c>
      <c r="J183" s="209">
        <v>266</v>
      </c>
      <c r="K183" s="212">
        <f t="shared" si="9"/>
        <v>0.7</v>
      </c>
      <c r="L183" s="215" t="str">
        <f t="shared" si="8"/>
        <v>65.2% - 74.4%</v>
      </c>
      <c r="M183" s="209"/>
      <c r="N183" s="209"/>
      <c r="O183" s="212"/>
      <c r="P183" s="215"/>
      <c r="Q183" s="209"/>
      <c r="R183" s="209"/>
      <c r="S183" s="212"/>
      <c r="T183" s="215"/>
      <c r="U183" s="209"/>
      <c r="V183" s="209"/>
      <c r="W183" s="212"/>
      <c r="X183" s="216"/>
      <c r="Y183" s="219">
        <v>7</v>
      </c>
      <c r="Z183" s="212">
        <f t="shared" si="10"/>
        <v>1.8421052631578946E-2</v>
      </c>
      <c r="AA183" s="233"/>
      <c r="AB183" s="212"/>
      <c r="AC183" s="75"/>
      <c r="AD183" s="92"/>
      <c r="AE183" s="75"/>
      <c r="AF183" s="94"/>
      <c r="AG183" s="271" t="s">
        <v>924</v>
      </c>
      <c r="AH183" s="131">
        <v>0</v>
      </c>
      <c r="AI183" s="131"/>
      <c r="AJ183" s="131"/>
      <c r="AK183" s="131"/>
    </row>
    <row r="184" spans="1:37" s="76" customFormat="1" x14ac:dyDescent="0.2">
      <c r="A184" s="75" t="s">
        <v>925</v>
      </c>
      <c r="B184" s="75" t="s">
        <v>926</v>
      </c>
      <c r="C184" s="75" t="s">
        <v>904</v>
      </c>
      <c r="D184" s="75" t="s">
        <v>905</v>
      </c>
      <c r="E184" s="211">
        <v>1333</v>
      </c>
      <c r="F184" s="209"/>
      <c r="G184" s="209"/>
      <c r="H184" s="210"/>
      <c r="I184" s="211">
        <v>249</v>
      </c>
      <c r="J184" s="209">
        <v>1059</v>
      </c>
      <c r="K184" s="212">
        <f t="shared" si="9"/>
        <v>0.7944486121530383</v>
      </c>
      <c r="L184" s="215" t="str">
        <f t="shared" si="8"/>
        <v>77.2% - 81.5%</v>
      </c>
      <c r="M184" s="209"/>
      <c r="N184" s="209"/>
      <c r="O184" s="212"/>
      <c r="P184" s="215"/>
      <c r="Q184" s="209"/>
      <c r="R184" s="209"/>
      <c r="S184" s="212"/>
      <c r="T184" s="215"/>
      <c r="U184" s="209"/>
      <c r="V184" s="209"/>
      <c r="W184" s="212"/>
      <c r="X184" s="216"/>
      <c r="Y184" s="219">
        <v>25</v>
      </c>
      <c r="Z184" s="212">
        <f t="shared" si="10"/>
        <v>1.8754688672168042E-2</v>
      </c>
      <c r="AA184" s="233"/>
      <c r="AB184" s="212"/>
      <c r="AC184" s="75"/>
      <c r="AD184" s="92"/>
      <c r="AE184" s="75"/>
      <c r="AF184" s="94"/>
      <c r="AG184" s="271" t="s">
        <v>927</v>
      </c>
      <c r="AH184" s="131">
        <v>0</v>
      </c>
      <c r="AI184" s="131"/>
      <c r="AJ184" s="131"/>
      <c r="AK184" s="131"/>
    </row>
    <row r="185" spans="1:37" s="76" customFormat="1" x14ac:dyDescent="0.2">
      <c r="A185" s="75" t="s">
        <v>928</v>
      </c>
      <c r="B185" s="75" t="s">
        <v>929</v>
      </c>
      <c r="C185" s="75" t="s">
        <v>930</v>
      </c>
      <c r="D185" s="75" t="s">
        <v>931</v>
      </c>
      <c r="E185" s="211">
        <v>696</v>
      </c>
      <c r="F185" s="209"/>
      <c r="G185" s="209"/>
      <c r="H185" s="210"/>
      <c r="I185" s="211">
        <v>86</v>
      </c>
      <c r="J185" s="209">
        <v>602</v>
      </c>
      <c r="K185" s="212">
        <f t="shared" si="9"/>
        <v>0.86494252873563215</v>
      </c>
      <c r="L185" s="215" t="str">
        <f t="shared" si="8"/>
        <v>83.8% - 88.8%</v>
      </c>
      <c r="M185" s="209"/>
      <c r="N185" s="209"/>
      <c r="O185" s="212"/>
      <c r="P185" s="215"/>
      <c r="Q185" s="209"/>
      <c r="R185" s="209"/>
      <c r="S185" s="212"/>
      <c r="T185" s="215"/>
      <c r="U185" s="209"/>
      <c r="V185" s="209"/>
      <c r="W185" s="212"/>
      <c r="X185" s="216"/>
      <c r="Y185" s="219">
        <v>8</v>
      </c>
      <c r="Z185" s="212">
        <f t="shared" si="10"/>
        <v>1.1494252873563218E-2</v>
      </c>
      <c r="AA185" s="233"/>
      <c r="AB185" s="212"/>
      <c r="AC185" s="75"/>
      <c r="AD185" s="92"/>
      <c r="AE185" s="75"/>
      <c r="AF185" s="94"/>
      <c r="AG185" s="271" t="s">
        <v>932</v>
      </c>
      <c r="AH185" s="131">
        <v>0</v>
      </c>
      <c r="AI185" s="131"/>
      <c r="AJ185" s="131"/>
      <c r="AK185" s="131"/>
    </row>
    <row r="186" spans="1:37" s="76" customFormat="1" x14ac:dyDescent="0.2">
      <c r="A186" s="75" t="s">
        <v>933</v>
      </c>
      <c r="B186" s="75" t="s">
        <v>934</v>
      </c>
      <c r="C186" s="75" t="s">
        <v>930</v>
      </c>
      <c r="D186" s="75" t="s">
        <v>931</v>
      </c>
      <c r="E186" s="211">
        <v>1184</v>
      </c>
      <c r="F186" s="209"/>
      <c r="G186" s="209"/>
      <c r="H186" s="210"/>
      <c r="I186" s="211">
        <v>195</v>
      </c>
      <c r="J186" s="209">
        <v>942</v>
      </c>
      <c r="K186" s="212">
        <f t="shared" si="9"/>
        <v>0.79560810810810811</v>
      </c>
      <c r="L186" s="215" t="str">
        <f t="shared" si="8"/>
        <v>77.2% - 81.8%</v>
      </c>
      <c r="M186" s="209"/>
      <c r="N186" s="209"/>
      <c r="O186" s="212"/>
      <c r="P186" s="215"/>
      <c r="Q186" s="209"/>
      <c r="R186" s="209"/>
      <c r="S186" s="212"/>
      <c r="T186" s="215"/>
      <c r="U186" s="209"/>
      <c r="V186" s="209"/>
      <c r="W186" s="212"/>
      <c r="X186" s="216"/>
      <c r="Y186" s="219">
        <v>47</v>
      </c>
      <c r="Z186" s="212">
        <f t="shared" si="10"/>
        <v>3.9695945945945943E-2</v>
      </c>
      <c r="AA186" s="233"/>
      <c r="AB186" s="212"/>
      <c r="AC186" s="75"/>
      <c r="AD186" s="92"/>
      <c r="AE186" s="75"/>
      <c r="AF186" s="94"/>
      <c r="AG186" s="271" t="s">
        <v>935</v>
      </c>
      <c r="AH186" s="131">
        <v>0</v>
      </c>
      <c r="AI186" s="131"/>
      <c r="AJ186" s="131"/>
      <c r="AK186" s="131"/>
    </row>
    <row r="187" spans="1:37" s="76" customFormat="1" x14ac:dyDescent="0.2">
      <c r="A187" s="75" t="s">
        <v>936</v>
      </c>
      <c r="B187" s="75" t="s">
        <v>937</v>
      </c>
      <c r="C187" s="75" t="s">
        <v>930</v>
      </c>
      <c r="D187" s="75" t="s">
        <v>931</v>
      </c>
      <c r="E187" s="211">
        <v>450</v>
      </c>
      <c r="F187" s="209"/>
      <c r="G187" s="209"/>
      <c r="H187" s="210"/>
      <c r="I187" s="211">
        <v>93</v>
      </c>
      <c r="J187" s="209">
        <v>355</v>
      </c>
      <c r="K187" s="212">
        <f t="shared" si="9"/>
        <v>0.78888888888888886</v>
      </c>
      <c r="L187" s="215" t="str">
        <f t="shared" si="8"/>
        <v>74.9% - 82.4%</v>
      </c>
      <c r="M187" s="209"/>
      <c r="N187" s="209"/>
      <c r="O187" s="212"/>
      <c r="P187" s="215"/>
      <c r="Q187" s="209"/>
      <c r="R187" s="209"/>
      <c r="S187" s="212"/>
      <c r="T187" s="215"/>
      <c r="U187" s="209"/>
      <c r="V187" s="209"/>
      <c r="W187" s="212"/>
      <c r="X187" s="216"/>
      <c r="Y187" s="219">
        <v>2</v>
      </c>
      <c r="Z187" s="212">
        <f t="shared" si="10"/>
        <v>4.4444444444444444E-3</v>
      </c>
      <c r="AA187" s="233"/>
      <c r="AB187" s="212"/>
      <c r="AC187" s="75"/>
      <c r="AD187" s="92"/>
      <c r="AE187" s="75"/>
      <c r="AF187" s="94"/>
      <c r="AG187" s="271" t="s">
        <v>938</v>
      </c>
      <c r="AH187" s="131">
        <v>0</v>
      </c>
      <c r="AI187" s="131"/>
      <c r="AJ187" s="131"/>
      <c r="AK187" s="131"/>
    </row>
    <row r="188" spans="1:37" s="76" customFormat="1" x14ac:dyDescent="0.2">
      <c r="A188" s="75" t="s">
        <v>939</v>
      </c>
      <c r="B188" s="75" t="s">
        <v>940</v>
      </c>
      <c r="C188" s="75" t="s">
        <v>930</v>
      </c>
      <c r="D188" s="75" t="s">
        <v>931</v>
      </c>
      <c r="E188" s="211">
        <v>530</v>
      </c>
      <c r="F188" s="209"/>
      <c r="G188" s="209"/>
      <c r="H188" s="210"/>
      <c r="I188" s="211">
        <v>92</v>
      </c>
      <c r="J188" s="209">
        <v>437</v>
      </c>
      <c r="K188" s="212">
        <f t="shared" si="9"/>
        <v>0.82452830188679249</v>
      </c>
      <c r="L188" s="215" t="str">
        <f t="shared" si="8"/>
        <v>79.0% - 85.5%</v>
      </c>
      <c r="M188" s="209"/>
      <c r="N188" s="209"/>
      <c r="O188" s="212"/>
      <c r="P188" s="215"/>
      <c r="Q188" s="209"/>
      <c r="R188" s="209"/>
      <c r="S188" s="212"/>
      <c r="T188" s="215"/>
      <c r="U188" s="209"/>
      <c r="V188" s="209"/>
      <c r="W188" s="212"/>
      <c r="X188" s="216"/>
      <c r="Y188" s="219">
        <v>1</v>
      </c>
      <c r="Z188" s="212">
        <f t="shared" si="10"/>
        <v>1.8867924528301887E-3</v>
      </c>
      <c r="AA188" s="233"/>
      <c r="AB188" s="212"/>
      <c r="AC188" s="75"/>
      <c r="AD188" s="92"/>
      <c r="AE188" s="75"/>
      <c r="AF188" s="94"/>
      <c r="AG188" s="271" t="s">
        <v>941</v>
      </c>
      <c r="AH188" s="131">
        <v>0</v>
      </c>
      <c r="AI188" s="131"/>
      <c r="AJ188" s="131"/>
      <c r="AK188" s="131"/>
    </row>
    <row r="189" spans="1:37" s="76" customFormat="1" x14ac:dyDescent="0.2">
      <c r="A189" s="75" t="s">
        <v>942</v>
      </c>
      <c r="B189" s="75" t="s">
        <v>943</v>
      </c>
      <c r="C189" s="75" t="s">
        <v>930</v>
      </c>
      <c r="D189" s="75" t="s">
        <v>931</v>
      </c>
      <c r="E189" s="211">
        <v>476</v>
      </c>
      <c r="F189" s="209"/>
      <c r="G189" s="209"/>
      <c r="H189" s="210"/>
      <c r="I189" s="211">
        <v>136</v>
      </c>
      <c r="J189" s="209">
        <v>339</v>
      </c>
      <c r="K189" s="212">
        <f t="shared" si="9"/>
        <v>0.71218487394957986</v>
      </c>
      <c r="L189" s="215" t="str">
        <f t="shared" si="8"/>
        <v>67.0% - 75.1%</v>
      </c>
      <c r="M189" s="209"/>
      <c r="N189" s="209"/>
      <c r="O189" s="212"/>
      <c r="P189" s="215"/>
      <c r="Q189" s="209"/>
      <c r="R189" s="209"/>
      <c r="S189" s="212"/>
      <c r="T189" s="215"/>
      <c r="U189" s="209"/>
      <c r="V189" s="209"/>
      <c r="W189" s="212"/>
      <c r="X189" s="216"/>
      <c r="Y189" s="219">
        <v>1</v>
      </c>
      <c r="Z189" s="212">
        <f t="shared" si="10"/>
        <v>2.1008403361344537E-3</v>
      </c>
      <c r="AA189" s="233"/>
      <c r="AB189" s="212"/>
      <c r="AC189" s="75"/>
      <c r="AD189" s="92"/>
      <c r="AE189" s="75"/>
      <c r="AF189" s="94"/>
      <c r="AG189" s="271" t="s">
        <v>944</v>
      </c>
      <c r="AH189" s="131">
        <v>0</v>
      </c>
      <c r="AI189" s="131"/>
      <c r="AJ189" s="131"/>
      <c r="AK189" s="131"/>
    </row>
    <row r="190" spans="1:37" s="76" customFormat="1" x14ac:dyDescent="0.2">
      <c r="A190" s="75" t="s">
        <v>945</v>
      </c>
      <c r="B190" s="75" t="s">
        <v>946</v>
      </c>
      <c r="C190" s="75" t="s">
        <v>930</v>
      </c>
      <c r="D190" s="75" t="s">
        <v>931</v>
      </c>
      <c r="E190" s="211">
        <v>507</v>
      </c>
      <c r="F190" s="209"/>
      <c r="G190" s="209"/>
      <c r="H190" s="210"/>
      <c r="I190" s="211">
        <v>74</v>
      </c>
      <c r="J190" s="209">
        <v>433</v>
      </c>
      <c r="K190" s="212">
        <f t="shared" si="9"/>
        <v>0.854043392504931</v>
      </c>
      <c r="L190" s="215" t="str">
        <f t="shared" si="8"/>
        <v>82.1% - 88.2%</v>
      </c>
      <c r="M190" s="209"/>
      <c r="N190" s="209"/>
      <c r="O190" s="212"/>
      <c r="P190" s="215"/>
      <c r="Q190" s="209"/>
      <c r="R190" s="209"/>
      <c r="S190" s="212"/>
      <c r="T190" s="215"/>
      <c r="U190" s="209"/>
      <c r="V190" s="209"/>
      <c r="W190" s="212"/>
      <c r="X190" s="216"/>
      <c r="Y190" s="219">
        <v>0</v>
      </c>
      <c r="Z190" s="212">
        <f t="shared" si="10"/>
        <v>0</v>
      </c>
      <c r="AA190" s="233"/>
      <c r="AB190" s="212"/>
      <c r="AC190" s="75"/>
      <c r="AD190" s="92"/>
      <c r="AE190" s="75"/>
      <c r="AF190" s="94"/>
      <c r="AG190" s="271" t="s">
        <v>947</v>
      </c>
      <c r="AH190" s="131">
        <v>0</v>
      </c>
      <c r="AI190" s="131"/>
      <c r="AJ190" s="131"/>
      <c r="AK190" s="131"/>
    </row>
    <row r="191" spans="1:37" s="76" customFormat="1" x14ac:dyDescent="0.2">
      <c r="A191" s="75" t="s">
        <v>948</v>
      </c>
      <c r="B191" s="75" t="s">
        <v>949</v>
      </c>
      <c r="C191" s="75" t="s">
        <v>930</v>
      </c>
      <c r="D191" s="75" t="s">
        <v>931</v>
      </c>
      <c r="E191" s="211">
        <v>449</v>
      </c>
      <c r="F191" s="209"/>
      <c r="G191" s="209"/>
      <c r="H191" s="210"/>
      <c r="I191" s="211">
        <v>151</v>
      </c>
      <c r="J191" s="209">
        <v>297</v>
      </c>
      <c r="K191" s="212">
        <f t="shared" si="9"/>
        <v>0.66146993318485525</v>
      </c>
      <c r="L191" s="215" t="str">
        <f t="shared" si="8"/>
        <v>61.6% - 70.4%</v>
      </c>
      <c r="M191" s="209"/>
      <c r="N191" s="209"/>
      <c r="O191" s="212"/>
      <c r="P191" s="215"/>
      <c r="Q191" s="209"/>
      <c r="R191" s="209"/>
      <c r="S191" s="212"/>
      <c r="T191" s="215"/>
      <c r="U191" s="209"/>
      <c r="V191" s="209"/>
      <c r="W191" s="212"/>
      <c r="X191" s="216"/>
      <c r="Y191" s="219">
        <v>1</v>
      </c>
      <c r="Z191" s="212">
        <f t="shared" si="10"/>
        <v>2.2271714922048997E-3</v>
      </c>
      <c r="AA191" s="233"/>
      <c r="AB191" s="212"/>
      <c r="AC191" s="75"/>
      <c r="AD191" s="92"/>
      <c r="AE191" s="75"/>
      <c r="AF191" s="94"/>
      <c r="AG191" s="271" t="s">
        <v>950</v>
      </c>
      <c r="AH191" s="131">
        <v>0</v>
      </c>
      <c r="AI191" s="131"/>
      <c r="AJ191" s="131"/>
      <c r="AK191" s="131"/>
    </row>
    <row r="192" spans="1:37" s="76" customFormat="1" x14ac:dyDescent="0.2">
      <c r="A192" s="75" t="s">
        <v>951</v>
      </c>
      <c r="B192" s="75" t="s">
        <v>952</v>
      </c>
      <c r="C192" s="75" t="s">
        <v>930</v>
      </c>
      <c r="D192" s="75" t="s">
        <v>931</v>
      </c>
      <c r="E192" s="211">
        <v>350</v>
      </c>
      <c r="F192" s="209"/>
      <c r="G192" s="209"/>
      <c r="H192" s="210"/>
      <c r="I192" s="211">
        <v>44</v>
      </c>
      <c r="J192" s="209">
        <v>302</v>
      </c>
      <c r="K192" s="212">
        <f t="shared" si="9"/>
        <v>0.86285714285714288</v>
      </c>
      <c r="L192" s="215" t="str">
        <f t="shared" si="8"/>
        <v>82.3% - 89.5%</v>
      </c>
      <c r="M192" s="209"/>
      <c r="N192" s="209"/>
      <c r="O192" s="212"/>
      <c r="P192" s="215"/>
      <c r="Q192" s="209"/>
      <c r="R192" s="209"/>
      <c r="S192" s="212"/>
      <c r="T192" s="215"/>
      <c r="U192" s="209"/>
      <c r="V192" s="209"/>
      <c r="W192" s="212"/>
      <c r="X192" s="216"/>
      <c r="Y192" s="219">
        <v>4</v>
      </c>
      <c r="Z192" s="212">
        <f t="shared" si="10"/>
        <v>1.1428571428571429E-2</v>
      </c>
      <c r="AA192" s="233"/>
      <c r="AB192" s="212"/>
      <c r="AC192" s="75"/>
      <c r="AD192" s="92"/>
      <c r="AE192" s="75"/>
      <c r="AF192" s="94"/>
      <c r="AG192" s="271" t="s">
        <v>953</v>
      </c>
      <c r="AH192" s="131">
        <v>0</v>
      </c>
      <c r="AI192" s="131"/>
      <c r="AJ192" s="131"/>
      <c r="AK192" s="131"/>
    </row>
    <row r="193" spans="1:37" s="76" customFormat="1" x14ac:dyDescent="0.2">
      <c r="A193" s="75" t="s">
        <v>954</v>
      </c>
      <c r="B193" s="75" t="s">
        <v>955</v>
      </c>
      <c r="C193" s="75" t="s">
        <v>930</v>
      </c>
      <c r="D193" s="75" t="s">
        <v>931</v>
      </c>
      <c r="E193" s="211">
        <v>575</v>
      </c>
      <c r="F193" s="209"/>
      <c r="G193" s="209"/>
      <c r="H193" s="210"/>
      <c r="I193" s="211">
        <v>59</v>
      </c>
      <c r="J193" s="209">
        <v>510</v>
      </c>
      <c r="K193" s="212">
        <f t="shared" si="9"/>
        <v>0.88695652173913042</v>
      </c>
      <c r="L193" s="215" t="str">
        <f t="shared" si="8"/>
        <v>85.8% - 91.0%</v>
      </c>
      <c r="M193" s="209"/>
      <c r="N193" s="209"/>
      <c r="O193" s="212"/>
      <c r="P193" s="215"/>
      <c r="Q193" s="209"/>
      <c r="R193" s="209"/>
      <c r="S193" s="212"/>
      <c r="T193" s="215"/>
      <c r="U193" s="209"/>
      <c r="V193" s="209"/>
      <c r="W193" s="212"/>
      <c r="X193" s="216"/>
      <c r="Y193" s="219">
        <v>6</v>
      </c>
      <c r="Z193" s="212">
        <f t="shared" si="10"/>
        <v>1.0434782608695653E-2</v>
      </c>
      <c r="AA193" s="233"/>
      <c r="AB193" s="212"/>
      <c r="AC193" s="75"/>
      <c r="AD193" s="92"/>
      <c r="AE193" s="75"/>
      <c r="AF193" s="94"/>
      <c r="AG193" s="271" t="s">
        <v>956</v>
      </c>
      <c r="AH193" s="131">
        <v>0</v>
      </c>
      <c r="AI193" s="131"/>
      <c r="AJ193" s="131"/>
      <c r="AK193" s="131"/>
    </row>
    <row r="194" spans="1:37" s="76" customFormat="1" x14ac:dyDescent="0.2">
      <c r="A194" s="75" t="s">
        <v>957</v>
      </c>
      <c r="B194" s="75" t="s">
        <v>958</v>
      </c>
      <c r="C194" s="75" t="s">
        <v>930</v>
      </c>
      <c r="D194" s="75" t="s">
        <v>931</v>
      </c>
      <c r="E194" s="211">
        <v>1050</v>
      </c>
      <c r="F194" s="209"/>
      <c r="G194" s="209"/>
      <c r="H194" s="210"/>
      <c r="I194" s="211">
        <v>140</v>
      </c>
      <c r="J194" s="209">
        <v>910</v>
      </c>
      <c r="K194" s="212">
        <f t="shared" si="9"/>
        <v>0.8666666666666667</v>
      </c>
      <c r="L194" s="215" t="str">
        <f t="shared" si="8"/>
        <v>84.5% - 88.6%</v>
      </c>
      <c r="M194" s="209"/>
      <c r="N194" s="209"/>
      <c r="O194" s="212"/>
      <c r="P194" s="215"/>
      <c r="Q194" s="209"/>
      <c r="R194" s="209"/>
      <c r="S194" s="212"/>
      <c r="T194" s="215"/>
      <c r="U194" s="209"/>
      <c r="V194" s="209"/>
      <c r="W194" s="212"/>
      <c r="X194" s="216"/>
      <c r="Y194" s="219">
        <v>0</v>
      </c>
      <c r="Z194" s="212">
        <f t="shared" si="10"/>
        <v>0</v>
      </c>
      <c r="AA194" s="233"/>
      <c r="AB194" s="212"/>
      <c r="AC194" s="75"/>
      <c r="AD194" s="92"/>
      <c r="AE194" s="75"/>
      <c r="AF194" s="94"/>
      <c r="AG194" s="271" t="s">
        <v>959</v>
      </c>
      <c r="AH194" s="131">
        <v>0</v>
      </c>
      <c r="AI194" s="131"/>
      <c r="AJ194" s="131"/>
      <c r="AK194" s="131"/>
    </row>
    <row r="195" spans="1:37" s="76" customFormat="1" x14ac:dyDescent="0.2">
      <c r="A195" s="75" t="s">
        <v>960</v>
      </c>
      <c r="B195" s="75" t="s">
        <v>961</v>
      </c>
      <c r="C195" s="75" t="s">
        <v>930</v>
      </c>
      <c r="D195" s="75" t="s">
        <v>931</v>
      </c>
      <c r="E195" s="211">
        <v>341</v>
      </c>
      <c r="F195" s="209"/>
      <c r="G195" s="209"/>
      <c r="H195" s="210"/>
      <c r="I195" s="211">
        <v>30</v>
      </c>
      <c r="J195" s="209">
        <v>307</v>
      </c>
      <c r="K195" s="212"/>
      <c r="L195" s="215" t="str">
        <f t="shared" si="8"/>
        <v/>
      </c>
      <c r="M195" s="209"/>
      <c r="N195" s="209"/>
      <c r="O195" s="212"/>
      <c r="P195" s="215"/>
      <c r="Q195" s="209"/>
      <c r="R195" s="209"/>
      <c r="S195" s="212"/>
      <c r="T195" s="215"/>
      <c r="U195" s="209"/>
      <c r="V195" s="209"/>
      <c r="W195" s="212"/>
      <c r="X195" s="216"/>
      <c r="Y195" s="219">
        <v>4</v>
      </c>
      <c r="Z195" s="212"/>
      <c r="AA195" s="233"/>
      <c r="AB195" s="212"/>
      <c r="AC195" s="75"/>
      <c r="AD195" s="92"/>
      <c r="AE195" s="75"/>
      <c r="AF195" s="94"/>
      <c r="AG195" s="271" t="s">
        <v>962</v>
      </c>
      <c r="AH195" s="131">
        <v>1</v>
      </c>
      <c r="AI195" s="131"/>
      <c r="AJ195" s="131"/>
      <c r="AK195" s="131"/>
    </row>
    <row r="196" spans="1:37" s="76" customFormat="1" x14ac:dyDescent="0.2">
      <c r="A196" s="75" t="s">
        <v>963</v>
      </c>
      <c r="B196" s="75" t="s">
        <v>964</v>
      </c>
      <c r="C196" s="75" t="s">
        <v>930</v>
      </c>
      <c r="D196" s="75" t="s">
        <v>931</v>
      </c>
      <c r="E196" s="211">
        <v>270</v>
      </c>
      <c r="F196" s="209"/>
      <c r="G196" s="209"/>
      <c r="H196" s="210"/>
      <c r="I196" s="211">
        <v>45</v>
      </c>
      <c r="J196" s="209">
        <v>222</v>
      </c>
      <c r="K196" s="212">
        <f t="shared" si="9"/>
        <v>0.82222222222222219</v>
      </c>
      <c r="L196" s="215" t="str">
        <f t="shared" si="8"/>
        <v>77.2% - 86.3%</v>
      </c>
      <c r="M196" s="209"/>
      <c r="N196" s="209"/>
      <c r="O196" s="212"/>
      <c r="P196" s="215"/>
      <c r="Q196" s="209"/>
      <c r="R196" s="209"/>
      <c r="S196" s="212"/>
      <c r="T196" s="215"/>
      <c r="U196" s="209"/>
      <c r="V196" s="209"/>
      <c r="W196" s="212"/>
      <c r="X196" s="216"/>
      <c r="Y196" s="219">
        <v>3</v>
      </c>
      <c r="Z196" s="212">
        <f t="shared" si="10"/>
        <v>1.1111111111111112E-2</v>
      </c>
      <c r="AA196" s="233"/>
      <c r="AB196" s="212"/>
      <c r="AC196" s="75"/>
      <c r="AD196" s="92"/>
      <c r="AE196" s="75"/>
      <c r="AF196" s="94"/>
      <c r="AG196" s="271" t="s">
        <v>965</v>
      </c>
      <c r="AH196" s="131">
        <v>0</v>
      </c>
      <c r="AI196" s="131"/>
      <c r="AJ196" s="131"/>
      <c r="AK196" s="131"/>
    </row>
    <row r="197" spans="1:37" s="76" customFormat="1" x14ac:dyDescent="0.2">
      <c r="A197" s="75" t="s">
        <v>966</v>
      </c>
      <c r="B197" s="75" t="s">
        <v>967</v>
      </c>
      <c r="C197" s="75" t="s">
        <v>968</v>
      </c>
      <c r="D197" s="75" t="s">
        <v>969</v>
      </c>
      <c r="E197" s="211">
        <v>606</v>
      </c>
      <c r="F197" s="209"/>
      <c r="G197" s="209"/>
      <c r="H197" s="210"/>
      <c r="I197" s="211">
        <v>105</v>
      </c>
      <c r="J197" s="209">
        <v>447</v>
      </c>
      <c r="K197" s="212"/>
      <c r="L197" s="215" t="str">
        <f t="shared" si="8"/>
        <v/>
      </c>
      <c r="M197" s="209"/>
      <c r="N197" s="209"/>
      <c r="O197" s="212"/>
      <c r="P197" s="215"/>
      <c r="Q197" s="209"/>
      <c r="R197" s="209"/>
      <c r="S197" s="212"/>
      <c r="T197" s="215"/>
      <c r="U197" s="209"/>
      <c r="V197" s="209"/>
      <c r="W197" s="212"/>
      <c r="X197" s="216"/>
      <c r="Y197" s="219">
        <v>54</v>
      </c>
      <c r="Z197" s="212">
        <f t="shared" si="10"/>
        <v>8.9108910891089105E-2</v>
      </c>
      <c r="AA197" s="233"/>
      <c r="AB197" s="212"/>
      <c r="AC197" s="75"/>
      <c r="AD197" s="92"/>
      <c r="AE197" s="75"/>
      <c r="AF197" s="94"/>
      <c r="AG197" s="271" t="s">
        <v>970</v>
      </c>
      <c r="AH197" s="131">
        <v>0</v>
      </c>
      <c r="AI197" s="131"/>
      <c r="AJ197" s="131"/>
      <c r="AK197" s="131"/>
    </row>
    <row r="198" spans="1:37" s="76" customFormat="1" x14ac:dyDescent="0.2">
      <c r="A198" s="75" t="s">
        <v>971</v>
      </c>
      <c r="B198" s="75" t="s">
        <v>972</v>
      </c>
      <c r="C198" s="75" t="s">
        <v>968</v>
      </c>
      <c r="D198" s="75" t="s">
        <v>969</v>
      </c>
      <c r="E198" s="211">
        <v>385</v>
      </c>
      <c r="F198" s="209"/>
      <c r="G198" s="209"/>
      <c r="H198" s="210"/>
      <c r="I198" s="211">
        <v>76</v>
      </c>
      <c r="J198" s="209">
        <v>307</v>
      </c>
      <c r="K198" s="212">
        <f t="shared" si="9"/>
        <v>0.79740259740259745</v>
      </c>
      <c r="L198" s="215" t="str">
        <f t="shared" si="8"/>
        <v>75.4% - 83.5%</v>
      </c>
      <c r="M198" s="209"/>
      <c r="N198" s="209"/>
      <c r="O198" s="212"/>
      <c r="P198" s="215"/>
      <c r="Q198" s="209"/>
      <c r="R198" s="209"/>
      <c r="S198" s="212"/>
      <c r="T198" s="215"/>
      <c r="U198" s="209"/>
      <c r="V198" s="209"/>
      <c r="W198" s="212"/>
      <c r="X198" s="216"/>
      <c r="Y198" s="219">
        <v>2</v>
      </c>
      <c r="Z198" s="212">
        <f t="shared" si="10"/>
        <v>5.1948051948051948E-3</v>
      </c>
      <c r="AA198" s="233"/>
      <c r="AB198" s="212"/>
      <c r="AC198" s="75"/>
      <c r="AD198" s="92"/>
      <c r="AE198" s="75"/>
      <c r="AF198" s="94"/>
      <c r="AG198" s="271" t="s">
        <v>973</v>
      </c>
      <c r="AH198" s="131">
        <v>0</v>
      </c>
      <c r="AI198" s="131"/>
      <c r="AJ198" s="131"/>
      <c r="AK198" s="131"/>
    </row>
    <row r="199" spans="1:37" s="76" customFormat="1" x14ac:dyDescent="0.2">
      <c r="A199" s="75" t="s">
        <v>974</v>
      </c>
      <c r="B199" s="75" t="s">
        <v>975</v>
      </c>
      <c r="C199" s="75" t="s">
        <v>968</v>
      </c>
      <c r="D199" s="75" t="s">
        <v>969</v>
      </c>
      <c r="E199" s="211">
        <v>922</v>
      </c>
      <c r="F199" s="209"/>
      <c r="G199" s="209"/>
      <c r="H199" s="210"/>
      <c r="I199" s="211">
        <v>199</v>
      </c>
      <c r="J199" s="209">
        <v>689</v>
      </c>
      <c r="K199" s="212">
        <f t="shared" si="9"/>
        <v>0.74728850325379614</v>
      </c>
      <c r="L199" s="215" t="str">
        <f t="shared" si="8"/>
        <v>71.8% - 77.4%</v>
      </c>
      <c r="M199" s="209"/>
      <c r="N199" s="209"/>
      <c r="O199" s="212"/>
      <c r="P199" s="215"/>
      <c r="Q199" s="209"/>
      <c r="R199" s="209"/>
      <c r="S199" s="212"/>
      <c r="T199" s="215"/>
      <c r="U199" s="209"/>
      <c r="V199" s="209"/>
      <c r="W199" s="212"/>
      <c r="X199" s="216"/>
      <c r="Y199" s="219">
        <v>34</v>
      </c>
      <c r="Z199" s="212">
        <f t="shared" si="10"/>
        <v>3.6876355748373099E-2</v>
      </c>
      <c r="AA199" s="233"/>
      <c r="AB199" s="212"/>
      <c r="AC199" s="75"/>
      <c r="AD199" s="92"/>
      <c r="AE199" s="75"/>
      <c r="AF199" s="94"/>
      <c r="AG199" s="271" t="s">
        <v>976</v>
      </c>
      <c r="AH199" s="131">
        <v>0</v>
      </c>
      <c r="AI199" s="131"/>
      <c r="AJ199" s="131"/>
      <c r="AK199" s="131"/>
    </row>
    <row r="200" spans="1:37" s="76" customFormat="1" x14ac:dyDescent="0.2">
      <c r="A200" s="75" t="s">
        <v>977</v>
      </c>
      <c r="B200" s="75" t="s">
        <v>978</v>
      </c>
      <c r="C200" s="75" t="s">
        <v>968</v>
      </c>
      <c r="D200" s="75" t="s">
        <v>969</v>
      </c>
      <c r="E200" s="211">
        <v>276</v>
      </c>
      <c r="F200" s="209"/>
      <c r="G200" s="209"/>
      <c r="H200" s="210"/>
      <c r="I200" s="211">
        <v>50</v>
      </c>
      <c r="J200" s="209">
        <v>225</v>
      </c>
      <c r="K200" s="212">
        <f t="shared" si="9"/>
        <v>0.81521739130434778</v>
      </c>
      <c r="L200" s="215" t="str">
        <f t="shared" si="8"/>
        <v>76.5% - 85.7%</v>
      </c>
      <c r="M200" s="209"/>
      <c r="N200" s="209"/>
      <c r="O200" s="212"/>
      <c r="P200" s="215"/>
      <c r="Q200" s="209"/>
      <c r="R200" s="209"/>
      <c r="S200" s="212"/>
      <c r="T200" s="215"/>
      <c r="U200" s="209"/>
      <c r="V200" s="209"/>
      <c r="W200" s="212"/>
      <c r="X200" s="216"/>
      <c r="Y200" s="219">
        <v>1</v>
      </c>
      <c r="Z200" s="212">
        <f t="shared" si="10"/>
        <v>3.6231884057971015E-3</v>
      </c>
      <c r="AA200" s="233"/>
      <c r="AB200" s="212"/>
      <c r="AC200" s="75"/>
      <c r="AD200" s="92"/>
      <c r="AE200" s="75"/>
      <c r="AF200" s="94"/>
      <c r="AG200" s="271" t="s">
        <v>979</v>
      </c>
      <c r="AH200" s="131">
        <v>0</v>
      </c>
      <c r="AI200" s="131"/>
      <c r="AJ200" s="131"/>
      <c r="AK200" s="131"/>
    </row>
    <row r="201" spans="1:37" s="76" customFormat="1" x14ac:dyDescent="0.2">
      <c r="A201" s="75" t="s">
        <v>980</v>
      </c>
      <c r="B201" s="75" t="s">
        <v>981</v>
      </c>
      <c r="C201" s="75" t="s">
        <v>968</v>
      </c>
      <c r="D201" s="75" t="s">
        <v>969</v>
      </c>
      <c r="E201" s="211">
        <v>330</v>
      </c>
      <c r="F201" s="209"/>
      <c r="G201" s="209"/>
      <c r="H201" s="210"/>
      <c r="I201" s="211">
        <v>64</v>
      </c>
      <c r="J201" s="209">
        <v>264</v>
      </c>
      <c r="K201" s="212">
        <f t="shared" si="9"/>
        <v>0.8</v>
      </c>
      <c r="L201" s="215" t="str">
        <f t="shared" si="8"/>
        <v>75.4% - 84.0%</v>
      </c>
      <c r="M201" s="209"/>
      <c r="N201" s="209"/>
      <c r="O201" s="212"/>
      <c r="P201" s="215"/>
      <c r="Q201" s="209"/>
      <c r="R201" s="209"/>
      <c r="S201" s="212"/>
      <c r="T201" s="215"/>
      <c r="U201" s="209"/>
      <c r="V201" s="209"/>
      <c r="W201" s="212"/>
      <c r="X201" s="216"/>
      <c r="Y201" s="219">
        <v>2</v>
      </c>
      <c r="Z201" s="212">
        <f t="shared" si="10"/>
        <v>6.0606060606060606E-3</v>
      </c>
      <c r="AA201" s="233"/>
      <c r="AB201" s="212"/>
      <c r="AC201" s="75"/>
      <c r="AD201" s="92"/>
      <c r="AE201" s="75"/>
      <c r="AF201" s="94"/>
      <c r="AG201" s="271" t="s">
        <v>982</v>
      </c>
      <c r="AH201" s="131">
        <v>0</v>
      </c>
      <c r="AI201" s="131"/>
      <c r="AJ201" s="131"/>
      <c r="AK201" s="131"/>
    </row>
    <row r="202" spans="1:37" s="76" customFormat="1" x14ac:dyDescent="0.2">
      <c r="A202" s="75" t="s">
        <v>983</v>
      </c>
      <c r="B202" s="75" t="s">
        <v>984</v>
      </c>
      <c r="C202" s="75" t="s">
        <v>968</v>
      </c>
      <c r="D202" s="75" t="s">
        <v>969</v>
      </c>
      <c r="E202" s="211">
        <v>1906</v>
      </c>
      <c r="F202" s="209"/>
      <c r="G202" s="209"/>
      <c r="H202" s="210"/>
      <c r="I202" s="211">
        <v>354</v>
      </c>
      <c r="J202" s="209">
        <v>1550</v>
      </c>
      <c r="K202" s="212">
        <f t="shared" si="9"/>
        <v>0.8132214060860441</v>
      </c>
      <c r="L202" s="215" t="str">
        <f t="shared" ref="L202:L263" si="11">IF(ISNUMBER(K202),TEXT(((2*J202)+(1.96^2)-(1.96*((1.96^2)+(4*J202*(100%-K202)))^0.5))/(2*(E202+(1.96^2))),"0.0%")&amp;" - "&amp;TEXT(((2*J202)+(1.96^2)+(1.96*((1.96^2)+(4*J202*(100%-K202)))^0.5))/(2*(E202+(1.96^2))),"0.0%"),"")</f>
        <v>79.5% - 83.0%</v>
      </c>
      <c r="M202" s="209"/>
      <c r="N202" s="209"/>
      <c r="O202" s="212"/>
      <c r="P202" s="215"/>
      <c r="Q202" s="209"/>
      <c r="R202" s="209"/>
      <c r="S202" s="212"/>
      <c r="T202" s="215"/>
      <c r="U202" s="209"/>
      <c r="V202" s="209"/>
      <c r="W202" s="212"/>
      <c r="X202" s="216"/>
      <c r="Y202" s="219">
        <v>2</v>
      </c>
      <c r="Z202" s="212">
        <f t="shared" si="10"/>
        <v>1.0493179433368311E-3</v>
      </c>
      <c r="AA202" s="233"/>
      <c r="AB202" s="212"/>
      <c r="AC202" s="75"/>
      <c r="AD202" s="92"/>
      <c r="AE202" s="75"/>
      <c r="AF202" s="94"/>
      <c r="AG202" s="271" t="s">
        <v>985</v>
      </c>
      <c r="AH202" s="131">
        <v>0</v>
      </c>
      <c r="AI202" s="131"/>
      <c r="AJ202" s="131"/>
      <c r="AK202" s="131"/>
    </row>
    <row r="203" spans="1:37" s="76" customFormat="1" x14ac:dyDescent="0.2">
      <c r="A203" s="75" t="s">
        <v>986</v>
      </c>
      <c r="B203" s="75" t="s">
        <v>987</v>
      </c>
      <c r="C203" s="75" t="s">
        <v>968</v>
      </c>
      <c r="D203" s="75" t="s">
        <v>969</v>
      </c>
      <c r="E203" s="211">
        <v>592</v>
      </c>
      <c r="F203" s="209"/>
      <c r="G203" s="209"/>
      <c r="H203" s="210"/>
      <c r="I203" s="211">
        <v>153</v>
      </c>
      <c r="J203" s="209">
        <v>438</v>
      </c>
      <c r="K203" s="212">
        <f t="shared" si="9"/>
        <v>0.73986486486486491</v>
      </c>
      <c r="L203" s="215" t="str">
        <f t="shared" si="11"/>
        <v>70.3% - 77.4%</v>
      </c>
      <c r="M203" s="209"/>
      <c r="N203" s="209"/>
      <c r="O203" s="212"/>
      <c r="P203" s="215"/>
      <c r="Q203" s="209"/>
      <c r="R203" s="209"/>
      <c r="S203" s="212"/>
      <c r="T203" s="215"/>
      <c r="U203" s="209"/>
      <c r="V203" s="209"/>
      <c r="W203" s="212"/>
      <c r="X203" s="216"/>
      <c r="Y203" s="219">
        <v>1</v>
      </c>
      <c r="Z203" s="212">
        <f t="shared" si="10"/>
        <v>1.6891891891891893E-3</v>
      </c>
      <c r="AA203" s="233"/>
      <c r="AB203" s="212"/>
      <c r="AC203" s="75"/>
      <c r="AD203" s="92"/>
      <c r="AE203" s="75"/>
      <c r="AF203" s="94"/>
      <c r="AG203" s="271" t="s">
        <v>988</v>
      </c>
      <c r="AH203" s="131">
        <v>0</v>
      </c>
      <c r="AI203" s="131"/>
      <c r="AJ203" s="131"/>
      <c r="AK203" s="131"/>
    </row>
    <row r="204" spans="1:37" s="76" customFormat="1" x14ac:dyDescent="0.2">
      <c r="A204" s="75" t="s">
        <v>989</v>
      </c>
      <c r="B204" s="75" t="s">
        <v>990</v>
      </c>
      <c r="C204" s="75" t="s">
        <v>968</v>
      </c>
      <c r="D204" s="75" t="s">
        <v>969</v>
      </c>
      <c r="E204" s="211">
        <v>465</v>
      </c>
      <c r="F204" s="209"/>
      <c r="G204" s="209"/>
      <c r="H204" s="210"/>
      <c r="I204" s="211">
        <v>91</v>
      </c>
      <c r="J204" s="209">
        <v>367</v>
      </c>
      <c r="K204" s="212">
        <f t="shared" si="9"/>
        <v>0.78924731182795704</v>
      </c>
      <c r="L204" s="215" t="str">
        <f t="shared" si="11"/>
        <v>75.0% - 82.4%</v>
      </c>
      <c r="M204" s="209"/>
      <c r="N204" s="209"/>
      <c r="O204" s="212"/>
      <c r="P204" s="215"/>
      <c r="Q204" s="209"/>
      <c r="R204" s="209"/>
      <c r="S204" s="212"/>
      <c r="T204" s="215"/>
      <c r="U204" s="209"/>
      <c r="V204" s="209"/>
      <c r="W204" s="212"/>
      <c r="X204" s="216"/>
      <c r="Y204" s="219">
        <v>7</v>
      </c>
      <c r="Z204" s="212">
        <f t="shared" si="10"/>
        <v>1.5053763440860216E-2</v>
      </c>
      <c r="AA204" s="233"/>
      <c r="AB204" s="212"/>
      <c r="AC204" s="75"/>
      <c r="AD204" s="92"/>
      <c r="AE204" s="75"/>
      <c r="AF204" s="94"/>
      <c r="AG204" s="271" t="s">
        <v>991</v>
      </c>
      <c r="AH204" s="131">
        <v>0</v>
      </c>
      <c r="AI204" s="131"/>
      <c r="AJ204" s="131"/>
      <c r="AK204" s="131"/>
    </row>
    <row r="205" spans="1:37" s="76" customFormat="1" x14ac:dyDescent="0.2">
      <c r="A205" s="75" t="s">
        <v>992</v>
      </c>
      <c r="B205" s="75" t="s">
        <v>993</v>
      </c>
      <c r="C205" s="75" t="s">
        <v>968</v>
      </c>
      <c r="D205" s="75" t="s">
        <v>969</v>
      </c>
      <c r="E205" s="211">
        <v>390</v>
      </c>
      <c r="F205" s="209"/>
      <c r="G205" s="209"/>
      <c r="H205" s="210"/>
      <c r="I205" s="211">
        <v>64</v>
      </c>
      <c r="J205" s="209">
        <v>325</v>
      </c>
      <c r="K205" s="212">
        <f t="shared" si="9"/>
        <v>0.83333333333333337</v>
      </c>
      <c r="L205" s="215" t="str">
        <f t="shared" si="11"/>
        <v>79.3% - 86.7%</v>
      </c>
      <c r="M205" s="209"/>
      <c r="N205" s="209"/>
      <c r="O205" s="212"/>
      <c r="P205" s="215"/>
      <c r="Q205" s="209"/>
      <c r="R205" s="209"/>
      <c r="S205" s="212"/>
      <c r="T205" s="215"/>
      <c r="U205" s="209"/>
      <c r="V205" s="209"/>
      <c r="W205" s="212"/>
      <c r="X205" s="216"/>
      <c r="Y205" s="219">
        <v>1</v>
      </c>
      <c r="Z205" s="212">
        <f t="shared" si="10"/>
        <v>2.5641025641025641E-3</v>
      </c>
      <c r="AA205" s="233"/>
      <c r="AB205" s="212"/>
      <c r="AC205" s="75"/>
      <c r="AD205" s="92"/>
      <c r="AE205" s="75"/>
      <c r="AF205" s="94"/>
      <c r="AG205" s="271" t="s">
        <v>994</v>
      </c>
      <c r="AH205" s="131">
        <v>0</v>
      </c>
      <c r="AI205" s="131"/>
      <c r="AJ205" s="131"/>
      <c r="AK205" s="131"/>
    </row>
    <row r="206" spans="1:37" s="76" customFormat="1" x14ac:dyDescent="0.2">
      <c r="A206" s="75" t="s">
        <v>995</v>
      </c>
      <c r="B206" s="75" t="s">
        <v>996</v>
      </c>
      <c r="C206" s="75" t="s">
        <v>968</v>
      </c>
      <c r="D206" s="75" t="s">
        <v>969</v>
      </c>
      <c r="E206" s="211">
        <v>390</v>
      </c>
      <c r="F206" s="209"/>
      <c r="G206" s="209"/>
      <c r="H206" s="210"/>
      <c r="I206" s="211">
        <v>72</v>
      </c>
      <c r="J206" s="209">
        <v>313</v>
      </c>
      <c r="K206" s="212">
        <f t="shared" si="9"/>
        <v>0.8025641025641026</v>
      </c>
      <c r="L206" s="215" t="str">
        <f t="shared" si="11"/>
        <v>76.0% - 83.9%</v>
      </c>
      <c r="M206" s="209"/>
      <c r="N206" s="209"/>
      <c r="O206" s="212"/>
      <c r="P206" s="215"/>
      <c r="Q206" s="209"/>
      <c r="R206" s="209"/>
      <c r="S206" s="212"/>
      <c r="T206" s="215"/>
      <c r="U206" s="209"/>
      <c r="V206" s="209"/>
      <c r="W206" s="212"/>
      <c r="X206" s="216"/>
      <c r="Y206" s="219">
        <v>5</v>
      </c>
      <c r="Z206" s="212">
        <f t="shared" si="10"/>
        <v>1.282051282051282E-2</v>
      </c>
      <c r="AA206" s="233"/>
      <c r="AB206" s="212"/>
      <c r="AC206" s="75"/>
      <c r="AD206" s="92"/>
      <c r="AE206" s="75"/>
      <c r="AF206" s="94"/>
      <c r="AG206" s="271" t="s">
        <v>997</v>
      </c>
      <c r="AH206" s="131">
        <v>0</v>
      </c>
      <c r="AI206" s="131"/>
      <c r="AJ206" s="131"/>
      <c r="AK206" s="131"/>
    </row>
    <row r="207" spans="1:37" s="76" customFormat="1" x14ac:dyDescent="0.2">
      <c r="A207" s="75" t="s">
        <v>998</v>
      </c>
      <c r="B207" s="75" t="s">
        <v>999</v>
      </c>
      <c r="C207" s="75" t="s">
        <v>1000</v>
      </c>
      <c r="D207" s="75" t="s">
        <v>1001</v>
      </c>
      <c r="E207" s="211">
        <v>1816</v>
      </c>
      <c r="F207" s="209"/>
      <c r="G207" s="209"/>
      <c r="H207" s="210"/>
      <c r="I207" s="211">
        <v>347</v>
      </c>
      <c r="J207" s="209">
        <v>1452</v>
      </c>
      <c r="K207" s="212">
        <f t="shared" si="9"/>
        <v>0.79955947136563876</v>
      </c>
      <c r="L207" s="215" t="str">
        <f t="shared" si="11"/>
        <v>78.1% - 81.7%</v>
      </c>
      <c r="M207" s="209"/>
      <c r="N207" s="209"/>
      <c r="O207" s="212"/>
      <c r="P207" s="215"/>
      <c r="Q207" s="209"/>
      <c r="R207" s="209"/>
      <c r="S207" s="212"/>
      <c r="T207" s="215"/>
      <c r="U207" s="209"/>
      <c r="V207" s="209"/>
      <c r="W207" s="212"/>
      <c r="X207" s="216"/>
      <c r="Y207" s="219">
        <v>17</v>
      </c>
      <c r="Z207" s="212">
        <f t="shared" si="10"/>
        <v>9.3612334801762113E-3</v>
      </c>
      <c r="AA207" s="233"/>
      <c r="AB207" s="212"/>
      <c r="AC207" s="75"/>
      <c r="AD207" s="92"/>
      <c r="AE207" s="75"/>
      <c r="AF207" s="94"/>
      <c r="AG207" s="271" t="s">
        <v>1002</v>
      </c>
      <c r="AH207" s="131">
        <v>0</v>
      </c>
      <c r="AI207" s="131"/>
      <c r="AJ207" s="131"/>
      <c r="AK207" s="131"/>
    </row>
    <row r="208" spans="1:37" s="76" customFormat="1" x14ac:dyDescent="0.2">
      <c r="A208" s="75" t="s">
        <v>1003</v>
      </c>
      <c r="B208" s="75" t="s">
        <v>1004</v>
      </c>
      <c r="C208" s="75" t="s">
        <v>1000</v>
      </c>
      <c r="D208" s="75" t="s">
        <v>1001</v>
      </c>
      <c r="E208" s="211">
        <v>508</v>
      </c>
      <c r="F208" s="209"/>
      <c r="G208" s="209"/>
      <c r="H208" s="210"/>
      <c r="I208" s="211">
        <v>115</v>
      </c>
      <c r="J208" s="209">
        <v>387</v>
      </c>
      <c r="K208" s="212">
        <f t="shared" si="9"/>
        <v>0.76181102362204722</v>
      </c>
      <c r="L208" s="215" t="str">
        <f t="shared" si="11"/>
        <v>72.3% - 79.7%</v>
      </c>
      <c r="M208" s="209"/>
      <c r="N208" s="209"/>
      <c r="O208" s="212"/>
      <c r="P208" s="215"/>
      <c r="Q208" s="209"/>
      <c r="R208" s="209"/>
      <c r="S208" s="212"/>
      <c r="T208" s="215"/>
      <c r="U208" s="209"/>
      <c r="V208" s="209"/>
      <c r="W208" s="212"/>
      <c r="X208" s="216"/>
      <c r="Y208" s="219">
        <v>6</v>
      </c>
      <c r="Z208" s="212">
        <f t="shared" si="10"/>
        <v>1.1811023622047244E-2</v>
      </c>
      <c r="AA208" s="233"/>
      <c r="AB208" s="212"/>
      <c r="AC208" s="75"/>
      <c r="AD208" s="92"/>
      <c r="AE208" s="75"/>
      <c r="AF208" s="94"/>
      <c r="AG208" s="271" t="s">
        <v>1005</v>
      </c>
      <c r="AH208" s="131">
        <v>0</v>
      </c>
      <c r="AI208" s="131"/>
      <c r="AJ208" s="131"/>
      <c r="AK208" s="131"/>
    </row>
    <row r="209" spans="1:37" s="76" customFormat="1" x14ac:dyDescent="0.2">
      <c r="A209" s="75" t="s">
        <v>1006</v>
      </c>
      <c r="B209" s="75" t="s">
        <v>1007</v>
      </c>
      <c r="C209" s="75" t="s">
        <v>1000</v>
      </c>
      <c r="D209" s="75" t="s">
        <v>1001</v>
      </c>
      <c r="E209" s="211">
        <v>304</v>
      </c>
      <c r="F209" s="209"/>
      <c r="G209" s="209"/>
      <c r="H209" s="210"/>
      <c r="I209" s="211">
        <v>101</v>
      </c>
      <c r="J209" s="209">
        <v>203</v>
      </c>
      <c r="K209" s="212">
        <f t="shared" si="9"/>
        <v>0.66776315789473684</v>
      </c>
      <c r="L209" s="215" t="str">
        <f t="shared" si="11"/>
        <v>61.3% - 71.8%</v>
      </c>
      <c r="M209" s="209"/>
      <c r="N209" s="209"/>
      <c r="O209" s="212"/>
      <c r="P209" s="215"/>
      <c r="Q209" s="209"/>
      <c r="R209" s="209"/>
      <c r="S209" s="212"/>
      <c r="T209" s="215"/>
      <c r="U209" s="209"/>
      <c r="V209" s="209"/>
      <c r="W209" s="212"/>
      <c r="X209" s="216"/>
      <c r="Y209" s="219">
        <v>0</v>
      </c>
      <c r="Z209" s="212">
        <f t="shared" si="10"/>
        <v>0</v>
      </c>
      <c r="AA209" s="233"/>
      <c r="AB209" s="212"/>
      <c r="AC209" s="75"/>
      <c r="AD209" s="92"/>
      <c r="AE209" s="75"/>
      <c r="AF209" s="94"/>
      <c r="AG209" s="271" t="s">
        <v>1008</v>
      </c>
      <c r="AH209" s="131">
        <v>0</v>
      </c>
      <c r="AI209" s="131"/>
      <c r="AJ209" s="131"/>
      <c r="AK209" s="131"/>
    </row>
    <row r="210" spans="1:37" s="76" customFormat="1" x14ac:dyDescent="0.2">
      <c r="A210" s="75" t="s">
        <v>1009</v>
      </c>
      <c r="B210" s="75" t="s">
        <v>1010</v>
      </c>
      <c r="C210" s="75" t="s">
        <v>1000</v>
      </c>
      <c r="D210" s="75" t="s">
        <v>1001</v>
      </c>
      <c r="E210" s="211">
        <v>660</v>
      </c>
      <c r="F210" s="209"/>
      <c r="G210" s="209"/>
      <c r="H210" s="210"/>
      <c r="I210" s="211">
        <v>120</v>
      </c>
      <c r="J210" s="209">
        <v>532</v>
      </c>
      <c r="K210" s="212">
        <f t="shared" si="9"/>
        <v>0.80606060606060603</v>
      </c>
      <c r="L210" s="215" t="str">
        <f t="shared" si="11"/>
        <v>77.4% - 83.4%</v>
      </c>
      <c r="M210" s="209"/>
      <c r="N210" s="209"/>
      <c r="O210" s="212"/>
      <c r="P210" s="215"/>
      <c r="Q210" s="209"/>
      <c r="R210" s="209"/>
      <c r="S210" s="212"/>
      <c r="T210" s="215"/>
      <c r="U210" s="209"/>
      <c r="V210" s="209"/>
      <c r="W210" s="212"/>
      <c r="X210" s="216"/>
      <c r="Y210" s="219">
        <v>8</v>
      </c>
      <c r="Z210" s="212">
        <f t="shared" si="10"/>
        <v>1.2121212121212121E-2</v>
      </c>
      <c r="AA210" s="233"/>
      <c r="AB210" s="212"/>
      <c r="AC210" s="75"/>
      <c r="AD210" s="92"/>
      <c r="AE210" s="75"/>
      <c r="AF210" s="94"/>
      <c r="AG210" s="271" t="s">
        <v>1011</v>
      </c>
      <c r="AH210" s="131">
        <v>0</v>
      </c>
      <c r="AI210" s="131"/>
      <c r="AJ210" s="131"/>
      <c r="AK210" s="131"/>
    </row>
    <row r="211" spans="1:37" s="76" customFormat="1" x14ac:dyDescent="0.2">
      <c r="A211" s="75" t="s">
        <v>1012</v>
      </c>
      <c r="B211" s="75" t="s">
        <v>1013</v>
      </c>
      <c r="C211" s="75" t="s">
        <v>1000</v>
      </c>
      <c r="D211" s="75" t="s">
        <v>1001</v>
      </c>
      <c r="E211" s="211">
        <v>609</v>
      </c>
      <c r="F211" s="209"/>
      <c r="G211" s="209"/>
      <c r="H211" s="210"/>
      <c r="I211" s="211">
        <v>117</v>
      </c>
      <c r="J211" s="209">
        <v>486</v>
      </c>
      <c r="K211" s="212">
        <f t="shared" si="9"/>
        <v>0.79802955665024633</v>
      </c>
      <c r="L211" s="215" t="str">
        <f t="shared" si="11"/>
        <v>76.4% - 82.8%</v>
      </c>
      <c r="M211" s="209"/>
      <c r="N211" s="209"/>
      <c r="O211" s="212"/>
      <c r="P211" s="215"/>
      <c r="Q211" s="209"/>
      <c r="R211" s="209"/>
      <c r="S211" s="212"/>
      <c r="T211" s="215"/>
      <c r="U211" s="209"/>
      <c r="V211" s="209"/>
      <c r="W211" s="212"/>
      <c r="X211" s="216"/>
      <c r="Y211" s="219">
        <v>6</v>
      </c>
      <c r="Z211" s="212">
        <f t="shared" si="10"/>
        <v>9.852216748768473E-3</v>
      </c>
      <c r="AA211" s="233"/>
      <c r="AB211" s="212"/>
      <c r="AC211" s="75"/>
      <c r="AD211" s="92"/>
      <c r="AE211" s="75"/>
      <c r="AF211" s="94"/>
      <c r="AG211" s="271" t="s">
        <v>1014</v>
      </c>
      <c r="AH211" s="131">
        <v>0</v>
      </c>
      <c r="AI211" s="131"/>
      <c r="AJ211" s="131"/>
      <c r="AK211" s="131"/>
    </row>
    <row r="212" spans="1:37" s="76" customFormat="1" x14ac:dyDescent="0.2">
      <c r="A212" s="75" t="s">
        <v>1015</v>
      </c>
      <c r="B212" s="75" t="s">
        <v>1016</v>
      </c>
      <c r="C212" s="75" t="s">
        <v>1000</v>
      </c>
      <c r="D212" s="75" t="s">
        <v>1001</v>
      </c>
      <c r="E212" s="211">
        <v>649</v>
      </c>
      <c r="F212" s="209"/>
      <c r="G212" s="209"/>
      <c r="H212" s="210"/>
      <c r="I212" s="211">
        <v>178</v>
      </c>
      <c r="J212" s="209">
        <v>466</v>
      </c>
      <c r="K212" s="212">
        <f t="shared" si="9"/>
        <v>0.71802773497688754</v>
      </c>
      <c r="L212" s="215" t="str">
        <f t="shared" si="11"/>
        <v>68.2% - 75.1%</v>
      </c>
      <c r="M212" s="209"/>
      <c r="N212" s="209"/>
      <c r="O212" s="212"/>
      <c r="P212" s="215"/>
      <c r="Q212" s="209"/>
      <c r="R212" s="209"/>
      <c r="S212" s="212"/>
      <c r="T212" s="215"/>
      <c r="U212" s="209"/>
      <c r="V212" s="209"/>
      <c r="W212" s="212"/>
      <c r="X212" s="216"/>
      <c r="Y212" s="219">
        <v>5</v>
      </c>
      <c r="Z212" s="212">
        <f t="shared" si="10"/>
        <v>7.7041602465331279E-3</v>
      </c>
      <c r="AA212" s="233"/>
      <c r="AB212" s="212"/>
      <c r="AC212" s="75"/>
      <c r="AD212" s="92"/>
      <c r="AE212" s="75"/>
      <c r="AF212" s="94"/>
      <c r="AG212" s="271" t="s">
        <v>1017</v>
      </c>
      <c r="AH212" s="131">
        <v>0</v>
      </c>
      <c r="AI212" s="131"/>
      <c r="AJ212" s="131"/>
      <c r="AK212" s="131"/>
    </row>
    <row r="213" spans="1:37" s="76" customFormat="1" x14ac:dyDescent="0.2">
      <c r="A213" s="75" t="s">
        <v>1018</v>
      </c>
      <c r="B213" s="75" t="s">
        <v>1019</v>
      </c>
      <c r="C213" s="75" t="s">
        <v>1000</v>
      </c>
      <c r="D213" s="75" t="s">
        <v>1001</v>
      </c>
      <c r="E213" s="211">
        <v>518</v>
      </c>
      <c r="F213" s="209"/>
      <c r="G213" s="209"/>
      <c r="H213" s="210"/>
      <c r="I213" s="211">
        <v>151</v>
      </c>
      <c r="J213" s="209">
        <v>363</v>
      </c>
      <c r="K213" s="212">
        <f t="shared" si="9"/>
        <v>0.70077220077220082</v>
      </c>
      <c r="L213" s="215" t="str">
        <f t="shared" si="11"/>
        <v>66.0% - 73.9%</v>
      </c>
      <c r="M213" s="209"/>
      <c r="N213" s="209"/>
      <c r="O213" s="212"/>
      <c r="P213" s="215"/>
      <c r="Q213" s="209"/>
      <c r="R213" s="209"/>
      <c r="S213" s="212"/>
      <c r="T213" s="215"/>
      <c r="U213" s="209"/>
      <c r="V213" s="209"/>
      <c r="W213" s="212"/>
      <c r="X213" s="216"/>
      <c r="Y213" s="219">
        <v>4</v>
      </c>
      <c r="Z213" s="212">
        <f t="shared" si="10"/>
        <v>7.7220077220077222E-3</v>
      </c>
      <c r="AA213" s="233"/>
      <c r="AB213" s="212"/>
      <c r="AC213" s="75"/>
      <c r="AD213" s="92"/>
      <c r="AE213" s="75"/>
      <c r="AF213" s="94"/>
      <c r="AG213" s="271" t="s">
        <v>1020</v>
      </c>
      <c r="AH213" s="131">
        <v>0</v>
      </c>
      <c r="AI213" s="131"/>
      <c r="AJ213" s="131"/>
      <c r="AK213" s="131"/>
    </row>
    <row r="214" spans="1:37" s="76" customFormat="1" x14ac:dyDescent="0.2">
      <c r="A214" s="75" t="s">
        <v>1021</v>
      </c>
      <c r="B214" s="75" t="s">
        <v>1022</v>
      </c>
      <c r="C214" s="75" t="s">
        <v>1000</v>
      </c>
      <c r="D214" s="75" t="s">
        <v>1001</v>
      </c>
      <c r="E214" s="211">
        <v>860</v>
      </c>
      <c r="F214" s="209"/>
      <c r="G214" s="209"/>
      <c r="H214" s="210"/>
      <c r="I214" s="211">
        <v>200</v>
      </c>
      <c r="J214" s="209">
        <v>643</v>
      </c>
      <c r="K214" s="212">
        <f t="shared" si="9"/>
        <v>0.74767441860465111</v>
      </c>
      <c r="L214" s="215" t="str">
        <f t="shared" si="11"/>
        <v>71.8% - 77.6%</v>
      </c>
      <c r="M214" s="209"/>
      <c r="N214" s="209"/>
      <c r="O214" s="212"/>
      <c r="P214" s="215"/>
      <c r="Q214" s="209"/>
      <c r="R214" s="209"/>
      <c r="S214" s="212"/>
      <c r="T214" s="215"/>
      <c r="U214" s="209"/>
      <c r="V214" s="209"/>
      <c r="W214" s="212"/>
      <c r="X214" s="216"/>
      <c r="Y214" s="219">
        <v>17</v>
      </c>
      <c r="Z214" s="212">
        <f t="shared" si="10"/>
        <v>1.9767441860465116E-2</v>
      </c>
      <c r="AA214" s="233"/>
      <c r="AB214" s="212"/>
      <c r="AC214" s="75"/>
      <c r="AD214" s="92"/>
      <c r="AE214" s="75"/>
      <c r="AF214" s="94"/>
      <c r="AG214" s="271" t="s">
        <v>1023</v>
      </c>
      <c r="AH214" s="131">
        <v>0</v>
      </c>
      <c r="AI214" s="131"/>
      <c r="AJ214" s="131"/>
      <c r="AK214" s="131"/>
    </row>
    <row r="215" spans="1:37" s="76" customFormat="1" x14ac:dyDescent="0.2">
      <c r="A215" s="75" t="s">
        <v>1024</v>
      </c>
      <c r="B215" s="75" t="s">
        <v>1025</v>
      </c>
      <c r="C215" s="75" t="s">
        <v>1000</v>
      </c>
      <c r="D215" s="75" t="s">
        <v>1001</v>
      </c>
      <c r="E215" s="211">
        <v>1307</v>
      </c>
      <c r="F215" s="209"/>
      <c r="G215" s="209"/>
      <c r="H215" s="210"/>
      <c r="I215" s="211">
        <v>224</v>
      </c>
      <c r="J215" s="209">
        <v>1071</v>
      </c>
      <c r="K215" s="212">
        <f t="shared" si="9"/>
        <v>0.81943381790359604</v>
      </c>
      <c r="L215" s="215" t="str">
        <f t="shared" si="11"/>
        <v>79.8% - 83.9%</v>
      </c>
      <c r="M215" s="209"/>
      <c r="N215" s="209"/>
      <c r="O215" s="212"/>
      <c r="P215" s="215"/>
      <c r="Q215" s="209"/>
      <c r="R215" s="209"/>
      <c r="S215" s="212"/>
      <c r="T215" s="215"/>
      <c r="U215" s="209"/>
      <c r="V215" s="209"/>
      <c r="W215" s="212"/>
      <c r="X215" s="216"/>
      <c r="Y215" s="219">
        <v>12</v>
      </c>
      <c r="Z215" s="212">
        <f t="shared" si="10"/>
        <v>9.181331293037491E-3</v>
      </c>
      <c r="AA215" s="233"/>
      <c r="AB215" s="212"/>
      <c r="AC215" s="75"/>
      <c r="AD215" s="92"/>
      <c r="AE215" s="75"/>
      <c r="AF215" s="94"/>
      <c r="AG215" s="271" t="s">
        <v>1026</v>
      </c>
      <c r="AH215" s="131">
        <v>0</v>
      </c>
      <c r="AI215" s="131"/>
      <c r="AJ215" s="131"/>
      <c r="AK215" s="131"/>
    </row>
    <row r="216" spans="1:37" s="76" customFormat="1" x14ac:dyDescent="0.2">
      <c r="A216" s="75" t="s">
        <v>1027</v>
      </c>
      <c r="B216" s="75" t="s">
        <v>1028</v>
      </c>
      <c r="C216" s="75" t="s">
        <v>1029</v>
      </c>
      <c r="D216" s="75" t="s">
        <v>1030</v>
      </c>
      <c r="E216" s="211">
        <v>930</v>
      </c>
      <c r="F216" s="209"/>
      <c r="G216" s="209"/>
      <c r="H216" s="210"/>
      <c r="I216" s="211">
        <v>281</v>
      </c>
      <c r="J216" s="209">
        <v>630</v>
      </c>
      <c r="K216" s="212">
        <f t="shared" si="9"/>
        <v>0.67741935483870963</v>
      </c>
      <c r="L216" s="215" t="str">
        <f t="shared" si="11"/>
        <v>64.7% - 70.7%</v>
      </c>
      <c r="M216" s="209"/>
      <c r="N216" s="209"/>
      <c r="O216" s="212"/>
      <c r="P216" s="215"/>
      <c r="Q216" s="209"/>
      <c r="R216" s="209"/>
      <c r="S216" s="212"/>
      <c r="T216" s="215"/>
      <c r="U216" s="209"/>
      <c r="V216" s="209"/>
      <c r="W216" s="212"/>
      <c r="X216" s="216"/>
      <c r="Y216" s="219">
        <v>19</v>
      </c>
      <c r="Z216" s="212">
        <f t="shared" si="10"/>
        <v>2.0430107526881722E-2</v>
      </c>
      <c r="AA216" s="233"/>
      <c r="AB216" s="212"/>
      <c r="AC216" s="75"/>
      <c r="AD216" s="92"/>
      <c r="AE216" s="75"/>
      <c r="AF216" s="94"/>
      <c r="AG216" s="271" t="s">
        <v>1031</v>
      </c>
      <c r="AH216" s="131">
        <v>0</v>
      </c>
      <c r="AI216" s="131"/>
      <c r="AJ216" s="131"/>
      <c r="AK216" s="131"/>
    </row>
    <row r="217" spans="1:37" s="76" customFormat="1" x14ac:dyDescent="0.2">
      <c r="A217" s="75" t="s">
        <v>1032</v>
      </c>
      <c r="B217" s="75" t="s">
        <v>1033</v>
      </c>
      <c r="C217" s="75" t="s">
        <v>1029</v>
      </c>
      <c r="D217" s="75" t="s">
        <v>1030</v>
      </c>
      <c r="E217" s="211">
        <v>1285</v>
      </c>
      <c r="F217" s="209"/>
      <c r="G217" s="209"/>
      <c r="H217" s="210"/>
      <c r="I217" s="211">
        <v>181</v>
      </c>
      <c r="J217" s="209">
        <v>1088</v>
      </c>
      <c r="K217" s="212">
        <f t="shared" si="9"/>
        <v>0.84669260700389104</v>
      </c>
      <c r="L217" s="215" t="str">
        <f t="shared" si="11"/>
        <v>82.6% - 86.5%</v>
      </c>
      <c r="M217" s="209"/>
      <c r="N217" s="209"/>
      <c r="O217" s="212"/>
      <c r="P217" s="215"/>
      <c r="Q217" s="209"/>
      <c r="R217" s="209"/>
      <c r="S217" s="212"/>
      <c r="T217" s="215"/>
      <c r="U217" s="209"/>
      <c r="V217" s="209"/>
      <c r="W217" s="212"/>
      <c r="X217" s="216"/>
      <c r="Y217" s="219">
        <v>16</v>
      </c>
      <c r="Z217" s="212">
        <f t="shared" si="10"/>
        <v>1.2451361867704281E-2</v>
      </c>
      <c r="AA217" s="233"/>
      <c r="AB217" s="212"/>
      <c r="AC217" s="75"/>
      <c r="AD217" s="92"/>
      <c r="AE217" s="75"/>
      <c r="AF217" s="94"/>
      <c r="AG217" s="271" t="s">
        <v>1034</v>
      </c>
      <c r="AH217" s="131">
        <v>0</v>
      </c>
      <c r="AI217" s="131"/>
      <c r="AJ217" s="131"/>
      <c r="AK217" s="131"/>
    </row>
    <row r="218" spans="1:37" s="76" customFormat="1" x14ac:dyDescent="0.2">
      <c r="A218" s="75" t="s">
        <v>1035</v>
      </c>
      <c r="B218" s="75" t="s">
        <v>1036</v>
      </c>
      <c r="C218" s="75" t="s">
        <v>1029</v>
      </c>
      <c r="D218" s="75" t="s">
        <v>1030</v>
      </c>
      <c r="E218" s="211">
        <v>568</v>
      </c>
      <c r="F218" s="209"/>
      <c r="G218" s="209"/>
      <c r="H218" s="210"/>
      <c r="I218" s="211">
        <v>125</v>
      </c>
      <c r="J218" s="209">
        <v>436</v>
      </c>
      <c r="K218" s="212"/>
      <c r="L218" s="215" t="str">
        <f t="shared" si="11"/>
        <v/>
      </c>
      <c r="M218" s="209"/>
      <c r="N218" s="209"/>
      <c r="O218" s="212"/>
      <c r="P218" s="215"/>
      <c r="Q218" s="209"/>
      <c r="R218" s="209"/>
      <c r="S218" s="212"/>
      <c r="T218" s="215"/>
      <c r="U218" s="209"/>
      <c r="V218" s="209"/>
      <c r="W218" s="212"/>
      <c r="X218" s="216"/>
      <c r="Y218" s="219">
        <v>7</v>
      </c>
      <c r="Z218" s="212"/>
      <c r="AA218" s="233"/>
      <c r="AB218" s="212"/>
      <c r="AC218" s="75"/>
      <c r="AD218" s="92"/>
      <c r="AE218" s="75"/>
      <c r="AF218" s="94"/>
      <c r="AG218" s="271" t="s">
        <v>1037</v>
      </c>
      <c r="AH218" s="131">
        <v>1</v>
      </c>
      <c r="AI218" s="131"/>
      <c r="AJ218" s="131"/>
      <c r="AK218" s="131"/>
    </row>
    <row r="219" spans="1:37" s="76" customFormat="1" x14ac:dyDescent="0.2">
      <c r="A219" s="75" t="s">
        <v>1038</v>
      </c>
      <c r="B219" s="75" t="s">
        <v>1039</v>
      </c>
      <c r="C219" s="75" t="s">
        <v>1029</v>
      </c>
      <c r="D219" s="75" t="s">
        <v>1030</v>
      </c>
      <c r="E219" s="211">
        <v>772</v>
      </c>
      <c r="F219" s="209"/>
      <c r="G219" s="209"/>
      <c r="H219" s="210"/>
      <c r="I219" s="211">
        <v>78</v>
      </c>
      <c r="J219" s="209">
        <v>685</v>
      </c>
      <c r="K219" s="212"/>
      <c r="L219" s="215" t="str">
        <f t="shared" si="11"/>
        <v/>
      </c>
      <c r="M219" s="209"/>
      <c r="N219" s="209"/>
      <c r="O219" s="212"/>
      <c r="P219" s="215"/>
      <c r="Q219" s="209"/>
      <c r="R219" s="209"/>
      <c r="S219" s="212"/>
      <c r="T219" s="215"/>
      <c r="U219" s="209"/>
      <c r="V219" s="209"/>
      <c r="W219" s="212"/>
      <c r="X219" s="216"/>
      <c r="Y219" s="219">
        <v>9</v>
      </c>
      <c r="Z219" s="212"/>
      <c r="AA219" s="233"/>
      <c r="AB219" s="212"/>
      <c r="AC219" s="75"/>
      <c r="AD219" s="92"/>
      <c r="AE219" s="75"/>
      <c r="AF219" s="94"/>
      <c r="AG219" s="271" t="s">
        <v>1040</v>
      </c>
      <c r="AH219" s="131">
        <v>1</v>
      </c>
      <c r="AI219" s="131"/>
      <c r="AJ219" s="131"/>
      <c r="AK219" s="131"/>
    </row>
    <row r="220" spans="1:37" s="76" customFormat="1" x14ac:dyDescent="0.2">
      <c r="A220" s="75" t="s">
        <v>1041</v>
      </c>
      <c r="B220" s="75" t="s">
        <v>1042</v>
      </c>
      <c r="C220" s="75" t="s">
        <v>1029</v>
      </c>
      <c r="D220" s="75" t="s">
        <v>1030</v>
      </c>
      <c r="E220" s="211">
        <v>133</v>
      </c>
      <c r="F220" s="209"/>
      <c r="G220" s="209"/>
      <c r="H220" s="210"/>
      <c r="I220" s="211">
        <v>25</v>
      </c>
      <c r="J220" s="209">
        <v>107</v>
      </c>
      <c r="K220" s="212"/>
      <c r="L220" s="215" t="str">
        <f t="shared" si="11"/>
        <v/>
      </c>
      <c r="M220" s="209"/>
      <c r="N220" s="209"/>
      <c r="O220" s="212"/>
      <c r="P220" s="215"/>
      <c r="Q220" s="209"/>
      <c r="R220" s="209"/>
      <c r="S220" s="212"/>
      <c r="T220" s="215"/>
      <c r="U220" s="209"/>
      <c r="V220" s="209"/>
      <c r="W220" s="212"/>
      <c r="X220" s="216"/>
      <c r="Y220" s="219">
        <v>1</v>
      </c>
      <c r="Z220" s="212"/>
      <c r="AA220" s="233"/>
      <c r="AB220" s="212"/>
      <c r="AC220" s="75"/>
      <c r="AD220" s="92"/>
      <c r="AE220" s="75"/>
      <c r="AF220" s="94"/>
      <c r="AG220" s="271" t="s">
        <v>1043</v>
      </c>
      <c r="AH220" s="131">
        <v>1</v>
      </c>
      <c r="AI220" s="131"/>
      <c r="AJ220" s="131"/>
      <c r="AK220" s="131"/>
    </row>
    <row r="221" spans="1:37" s="76" customFormat="1" x14ac:dyDescent="0.2">
      <c r="A221" s="75" t="s">
        <v>1044</v>
      </c>
      <c r="B221" s="75" t="s">
        <v>1045</v>
      </c>
      <c r="C221" s="75" t="s">
        <v>1029</v>
      </c>
      <c r="D221" s="75" t="s">
        <v>1030</v>
      </c>
      <c r="E221" s="211">
        <v>616</v>
      </c>
      <c r="F221" s="209"/>
      <c r="G221" s="209"/>
      <c r="H221" s="210"/>
      <c r="I221" s="211">
        <v>38</v>
      </c>
      <c r="J221" s="209">
        <v>549</v>
      </c>
      <c r="K221" s="212">
        <f t="shared" si="9"/>
        <v>0.89123376623376627</v>
      </c>
      <c r="L221" s="215" t="str">
        <f t="shared" si="11"/>
        <v>86.4% - 91.3%</v>
      </c>
      <c r="M221" s="209"/>
      <c r="N221" s="209"/>
      <c r="O221" s="212"/>
      <c r="P221" s="215"/>
      <c r="Q221" s="209"/>
      <c r="R221" s="209"/>
      <c r="S221" s="212"/>
      <c r="T221" s="215"/>
      <c r="U221" s="209"/>
      <c r="V221" s="209"/>
      <c r="W221" s="212"/>
      <c r="X221" s="216"/>
      <c r="Y221" s="219">
        <v>29</v>
      </c>
      <c r="Z221" s="212">
        <f t="shared" si="10"/>
        <v>4.707792207792208E-2</v>
      </c>
      <c r="AA221" s="233"/>
      <c r="AB221" s="212"/>
      <c r="AC221" s="75"/>
      <c r="AD221" s="92"/>
      <c r="AE221" s="75"/>
      <c r="AF221" s="94"/>
      <c r="AG221" s="271" t="s">
        <v>1046</v>
      </c>
      <c r="AH221" s="131">
        <v>0</v>
      </c>
      <c r="AI221" s="131"/>
      <c r="AJ221" s="131"/>
      <c r="AK221" s="131"/>
    </row>
    <row r="222" spans="1:37" s="76" customFormat="1" x14ac:dyDescent="0.2">
      <c r="A222" s="75" t="s">
        <v>1047</v>
      </c>
      <c r="B222" s="75" t="s">
        <v>1048</v>
      </c>
      <c r="C222" s="75" t="s">
        <v>1029</v>
      </c>
      <c r="D222" s="75" t="s">
        <v>1030</v>
      </c>
      <c r="E222" s="211">
        <v>236</v>
      </c>
      <c r="F222" s="209"/>
      <c r="G222" s="209"/>
      <c r="H222" s="210"/>
      <c r="I222" s="211">
        <v>16</v>
      </c>
      <c r="J222" s="209">
        <v>217</v>
      </c>
      <c r="K222" s="212"/>
      <c r="L222" s="215" t="str">
        <f t="shared" si="11"/>
        <v/>
      </c>
      <c r="M222" s="209"/>
      <c r="N222" s="209"/>
      <c r="O222" s="212"/>
      <c r="P222" s="215"/>
      <c r="Q222" s="209"/>
      <c r="R222" s="209"/>
      <c r="S222" s="212"/>
      <c r="T222" s="215"/>
      <c r="U222" s="209"/>
      <c r="V222" s="209"/>
      <c r="W222" s="212"/>
      <c r="X222" s="216"/>
      <c r="Y222" s="219">
        <v>3</v>
      </c>
      <c r="Z222" s="212"/>
      <c r="AA222" s="233"/>
      <c r="AB222" s="212"/>
      <c r="AC222" s="75"/>
      <c r="AD222" s="92"/>
      <c r="AE222" s="75"/>
      <c r="AF222" s="94"/>
      <c r="AG222" s="271" t="s">
        <v>1049</v>
      </c>
      <c r="AH222" s="131">
        <v>1</v>
      </c>
      <c r="AI222" s="131"/>
      <c r="AJ222" s="131"/>
      <c r="AK222" s="131"/>
    </row>
    <row r="223" spans="1:37" s="76" customFormat="1" x14ac:dyDescent="0.2">
      <c r="A223" s="75" t="s">
        <v>1050</v>
      </c>
      <c r="B223" s="75" t="s">
        <v>1051</v>
      </c>
      <c r="C223" s="75" t="s">
        <v>1029</v>
      </c>
      <c r="D223" s="75" t="s">
        <v>1030</v>
      </c>
      <c r="E223" s="211">
        <v>1161</v>
      </c>
      <c r="F223" s="209"/>
      <c r="G223" s="209"/>
      <c r="H223" s="210"/>
      <c r="I223" s="211">
        <v>78</v>
      </c>
      <c r="J223" s="209">
        <v>1076</v>
      </c>
      <c r="K223" s="212">
        <f t="shared" si="9"/>
        <v>0.92678725236864767</v>
      </c>
      <c r="L223" s="215" t="str">
        <f t="shared" si="11"/>
        <v>91.0% - 94.0%</v>
      </c>
      <c r="M223" s="209"/>
      <c r="N223" s="209"/>
      <c r="O223" s="212"/>
      <c r="P223" s="215"/>
      <c r="Q223" s="209"/>
      <c r="R223" s="209"/>
      <c r="S223" s="212"/>
      <c r="T223" s="215"/>
      <c r="U223" s="209"/>
      <c r="V223" s="209"/>
      <c r="W223" s="212"/>
      <c r="X223" s="216"/>
      <c r="Y223" s="219">
        <v>7</v>
      </c>
      <c r="Z223" s="212">
        <f t="shared" si="10"/>
        <v>6.029285099052541E-3</v>
      </c>
      <c r="AA223" s="233"/>
      <c r="AB223" s="212"/>
      <c r="AC223" s="75"/>
      <c r="AD223" s="92"/>
      <c r="AE223" s="75"/>
      <c r="AF223" s="94"/>
      <c r="AG223" s="271" t="s">
        <v>1052</v>
      </c>
      <c r="AH223" s="131">
        <v>0</v>
      </c>
      <c r="AI223" s="131"/>
      <c r="AJ223" s="131"/>
      <c r="AK223" s="131"/>
    </row>
    <row r="224" spans="1:37" s="76" customFormat="1" x14ac:dyDescent="0.2">
      <c r="A224" s="75" t="s">
        <v>1053</v>
      </c>
      <c r="B224" s="75" t="s">
        <v>1054</v>
      </c>
      <c r="C224" s="75" t="s">
        <v>1029</v>
      </c>
      <c r="D224" s="75" t="s">
        <v>1030</v>
      </c>
      <c r="E224" s="211">
        <v>1202</v>
      </c>
      <c r="F224" s="209"/>
      <c r="G224" s="209"/>
      <c r="H224" s="210"/>
      <c r="I224" s="211">
        <v>205</v>
      </c>
      <c r="J224" s="209">
        <v>972</v>
      </c>
      <c r="K224" s="212">
        <f t="shared" si="9"/>
        <v>0.80865224625623955</v>
      </c>
      <c r="L224" s="215" t="str">
        <f t="shared" si="11"/>
        <v>78.5% - 83.0%</v>
      </c>
      <c r="M224" s="209"/>
      <c r="N224" s="209"/>
      <c r="O224" s="212"/>
      <c r="P224" s="215"/>
      <c r="Q224" s="209"/>
      <c r="R224" s="209"/>
      <c r="S224" s="212"/>
      <c r="T224" s="215"/>
      <c r="U224" s="209"/>
      <c r="V224" s="209"/>
      <c r="W224" s="212"/>
      <c r="X224" s="216"/>
      <c r="Y224" s="219">
        <v>25</v>
      </c>
      <c r="Z224" s="212">
        <f t="shared" si="10"/>
        <v>2.0798668885191347E-2</v>
      </c>
      <c r="AA224" s="233"/>
      <c r="AB224" s="212"/>
      <c r="AC224" s="75"/>
      <c r="AD224" s="92"/>
      <c r="AE224" s="75"/>
      <c r="AF224" s="94"/>
      <c r="AG224" s="271" t="s">
        <v>1055</v>
      </c>
      <c r="AH224" s="131">
        <v>0</v>
      </c>
      <c r="AI224" s="131"/>
      <c r="AJ224" s="131"/>
      <c r="AK224" s="131"/>
    </row>
    <row r="225" spans="1:39" s="76" customFormat="1" x14ac:dyDescent="0.2">
      <c r="A225" s="75" t="s">
        <v>1056</v>
      </c>
      <c r="B225" s="75" t="s">
        <v>1057</v>
      </c>
      <c r="C225" s="75" t="s">
        <v>1029</v>
      </c>
      <c r="D225" s="75" t="s">
        <v>1030</v>
      </c>
      <c r="E225" s="211">
        <v>834</v>
      </c>
      <c r="F225" s="209"/>
      <c r="G225" s="209"/>
      <c r="H225" s="210"/>
      <c r="I225" s="211">
        <v>72</v>
      </c>
      <c r="J225" s="209">
        <v>747</v>
      </c>
      <c r="K225" s="212"/>
      <c r="L225" s="215" t="str">
        <f t="shared" si="11"/>
        <v/>
      </c>
      <c r="M225" s="209"/>
      <c r="N225" s="209"/>
      <c r="O225" s="212"/>
      <c r="P225" s="215"/>
      <c r="Q225" s="209"/>
      <c r="R225" s="209"/>
      <c r="S225" s="212"/>
      <c r="T225" s="215"/>
      <c r="U225" s="209"/>
      <c r="V225" s="209"/>
      <c r="W225" s="212"/>
      <c r="X225" s="216"/>
      <c r="Y225" s="219">
        <v>15</v>
      </c>
      <c r="Z225" s="212"/>
      <c r="AA225" s="233"/>
      <c r="AB225" s="212"/>
      <c r="AC225" s="75"/>
      <c r="AD225" s="92"/>
      <c r="AE225" s="75"/>
      <c r="AF225" s="94"/>
      <c r="AG225" s="271" t="s">
        <v>1058</v>
      </c>
      <c r="AH225" s="131">
        <v>1</v>
      </c>
      <c r="AI225" s="131"/>
      <c r="AJ225" s="131"/>
      <c r="AK225" s="131"/>
    </row>
    <row r="226" spans="1:39" x14ac:dyDescent="0.2">
      <c r="A226" s="75" t="s">
        <v>1059</v>
      </c>
      <c r="B226" s="75" t="s">
        <v>1060</v>
      </c>
      <c r="C226" s="75" t="s">
        <v>1029</v>
      </c>
      <c r="D226" s="75" t="s">
        <v>1030</v>
      </c>
      <c r="E226" s="211">
        <v>1133</v>
      </c>
      <c r="F226" s="209"/>
      <c r="G226" s="209"/>
      <c r="H226" s="210"/>
      <c r="I226" s="211">
        <v>152</v>
      </c>
      <c r="J226" s="209">
        <v>974</v>
      </c>
      <c r="K226" s="212">
        <f t="shared" si="9"/>
        <v>0.85966460723742277</v>
      </c>
      <c r="L226" s="215" t="str">
        <f t="shared" si="11"/>
        <v>83.8% - 87.9%</v>
      </c>
      <c r="M226" s="209"/>
      <c r="N226" s="209"/>
      <c r="O226" s="212"/>
      <c r="P226" s="215"/>
      <c r="Q226" s="209"/>
      <c r="R226" s="209"/>
      <c r="S226" s="212"/>
      <c r="T226" s="215"/>
      <c r="U226" s="209"/>
      <c r="V226" s="209"/>
      <c r="W226" s="212"/>
      <c r="X226" s="216"/>
      <c r="Y226" s="219">
        <v>7</v>
      </c>
      <c r="Z226" s="212">
        <f t="shared" si="10"/>
        <v>6.1782877316857903E-3</v>
      </c>
      <c r="AA226" s="233"/>
      <c r="AB226" s="212"/>
      <c r="AD226" s="92"/>
      <c r="AF226" s="94"/>
      <c r="AG226" s="271" t="s">
        <v>1061</v>
      </c>
      <c r="AH226" s="131">
        <v>0</v>
      </c>
      <c r="AL226" s="76"/>
      <c r="AM226" s="76"/>
    </row>
    <row r="227" spans="1:39" x14ac:dyDescent="0.2">
      <c r="A227" s="75" t="s">
        <v>1062</v>
      </c>
      <c r="B227" s="75" t="s">
        <v>1063</v>
      </c>
      <c r="C227" s="75" t="s">
        <v>1029</v>
      </c>
      <c r="D227" s="75" t="s">
        <v>1030</v>
      </c>
      <c r="E227" s="211">
        <v>1121</v>
      </c>
      <c r="F227" s="209"/>
      <c r="G227" s="209"/>
      <c r="H227" s="210"/>
      <c r="I227" s="211">
        <v>162</v>
      </c>
      <c r="J227" s="209">
        <v>923</v>
      </c>
      <c r="K227" s="212">
        <f t="shared" si="9"/>
        <v>0.82337198929527211</v>
      </c>
      <c r="L227" s="215" t="str">
        <f t="shared" si="11"/>
        <v>80.0% - 84.5%</v>
      </c>
      <c r="M227" s="209"/>
      <c r="N227" s="209"/>
      <c r="O227" s="212"/>
      <c r="P227" s="215"/>
      <c r="Q227" s="209"/>
      <c r="R227" s="209"/>
      <c r="S227" s="212"/>
      <c r="T227" s="215"/>
      <c r="U227" s="209"/>
      <c r="V227" s="209"/>
      <c r="W227" s="212"/>
      <c r="X227" s="216"/>
      <c r="Y227" s="219">
        <v>36</v>
      </c>
      <c r="Z227" s="212">
        <f t="shared" si="10"/>
        <v>3.2114183764495985E-2</v>
      </c>
      <c r="AA227" s="233"/>
      <c r="AB227" s="212"/>
      <c r="AD227" s="92"/>
      <c r="AF227" s="94"/>
      <c r="AG227" s="271" t="s">
        <v>1064</v>
      </c>
      <c r="AH227" s="131">
        <v>0</v>
      </c>
      <c r="AL227" s="76"/>
      <c r="AM227" s="76"/>
    </row>
    <row r="228" spans="1:39" x14ac:dyDescent="0.2">
      <c r="A228" s="75" t="s">
        <v>1065</v>
      </c>
      <c r="B228" s="75" t="s">
        <v>1066</v>
      </c>
      <c r="C228" s="75" t="s">
        <v>1029</v>
      </c>
      <c r="D228" s="75" t="s">
        <v>1030</v>
      </c>
      <c r="E228" s="211">
        <v>310</v>
      </c>
      <c r="F228" s="209"/>
      <c r="G228" s="209"/>
      <c r="H228" s="210"/>
      <c r="I228" s="211">
        <v>37</v>
      </c>
      <c r="J228" s="209">
        <v>272</v>
      </c>
      <c r="K228" s="212"/>
      <c r="L228" s="215" t="str">
        <f t="shared" si="11"/>
        <v/>
      </c>
      <c r="M228" s="209"/>
      <c r="N228" s="209"/>
      <c r="O228" s="212"/>
      <c r="P228" s="215"/>
      <c r="Q228" s="209"/>
      <c r="R228" s="209"/>
      <c r="S228" s="212"/>
      <c r="T228" s="215"/>
      <c r="U228" s="209"/>
      <c r="V228" s="209"/>
      <c r="W228" s="212"/>
      <c r="X228" s="216"/>
      <c r="Y228" s="219">
        <v>1</v>
      </c>
      <c r="Z228" s="212"/>
      <c r="AA228" s="233"/>
      <c r="AB228" s="212"/>
      <c r="AD228" s="92"/>
      <c r="AF228" s="94"/>
      <c r="AG228" s="271" t="s">
        <v>1067</v>
      </c>
      <c r="AH228" s="131">
        <v>1</v>
      </c>
      <c r="AL228" s="76"/>
      <c r="AM228" s="76"/>
    </row>
    <row r="229" spans="1:39" x14ac:dyDescent="0.2">
      <c r="A229" s="75" t="s">
        <v>1068</v>
      </c>
      <c r="B229" s="75" t="s">
        <v>1069</v>
      </c>
      <c r="C229" s="75" t="s">
        <v>1029</v>
      </c>
      <c r="D229" s="75" t="s">
        <v>1030</v>
      </c>
      <c r="E229" s="211">
        <v>1015</v>
      </c>
      <c r="F229" s="209"/>
      <c r="G229" s="209"/>
      <c r="H229" s="210"/>
      <c r="I229" s="211">
        <v>88</v>
      </c>
      <c r="J229" s="209">
        <v>919</v>
      </c>
      <c r="K229" s="212">
        <f t="shared" si="9"/>
        <v>0.90541871921182271</v>
      </c>
      <c r="L229" s="215" t="str">
        <f t="shared" si="11"/>
        <v>88.6% - 92.2%</v>
      </c>
      <c r="M229" s="209"/>
      <c r="N229" s="209"/>
      <c r="O229" s="212"/>
      <c r="P229" s="215"/>
      <c r="Q229" s="209"/>
      <c r="R229" s="209"/>
      <c r="S229" s="212"/>
      <c r="T229" s="215"/>
      <c r="U229" s="209"/>
      <c r="V229" s="209"/>
      <c r="W229" s="212"/>
      <c r="X229" s="216"/>
      <c r="Y229" s="219">
        <v>8</v>
      </c>
      <c r="Z229" s="212">
        <f t="shared" si="10"/>
        <v>7.8817733990147777E-3</v>
      </c>
      <c r="AA229" s="233"/>
      <c r="AB229" s="212"/>
      <c r="AD229" s="92"/>
      <c r="AF229" s="94"/>
      <c r="AG229" s="271" t="s">
        <v>1070</v>
      </c>
      <c r="AH229" s="131">
        <v>0</v>
      </c>
      <c r="AL229" s="76"/>
      <c r="AM229" s="76"/>
    </row>
    <row r="230" spans="1:39" x14ac:dyDescent="0.2">
      <c r="A230" s="75" t="s">
        <v>1071</v>
      </c>
      <c r="B230" s="75" t="s">
        <v>1072</v>
      </c>
      <c r="C230" s="75" t="s">
        <v>1029</v>
      </c>
      <c r="D230" s="75" t="s">
        <v>1030</v>
      </c>
      <c r="E230" s="211">
        <v>749</v>
      </c>
      <c r="F230" s="209"/>
      <c r="G230" s="209"/>
      <c r="H230" s="210"/>
      <c r="I230" s="211">
        <v>95</v>
      </c>
      <c r="J230" s="209">
        <v>649</v>
      </c>
      <c r="K230" s="212">
        <f t="shared" ref="K230:K246" si="12">J230/E230</f>
        <v>0.86648865153538046</v>
      </c>
      <c r="L230" s="215" t="str">
        <f t="shared" si="11"/>
        <v>84.0% - 88.9%</v>
      </c>
      <c r="M230" s="209"/>
      <c r="N230" s="209"/>
      <c r="O230" s="212"/>
      <c r="P230" s="215"/>
      <c r="Q230" s="209"/>
      <c r="R230" s="209"/>
      <c r="S230" s="212"/>
      <c r="T230" s="215"/>
      <c r="U230" s="209"/>
      <c r="V230" s="209"/>
      <c r="W230" s="212"/>
      <c r="X230" s="216"/>
      <c r="Y230" s="219">
        <v>5</v>
      </c>
      <c r="Z230" s="212">
        <f t="shared" ref="Z230:Z246" si="13">Y230/E230</f>
        <v>6.6755674232309749E-3</v>
      </c>
      <c r="AA230" s="233"/>
      <c r="AB230" s="212"/>
      <c r="AD230" s="92"/>
      <c r="AF230" s="94"/>
      <c r="AG230" s="271" t="s">
        <v>1073</v>
      </c>
      <c r="AH230" s="131">
        <v>0</v>
      </c>
      <c r="AL230" s="76"/>
      <c r="AM230" s="76"/>
    </row>
    <row r="231" spans="1:39" x14ac:dyDescent="0.2">
      <c r="A231" s="75" t="s">
        <v>1074</v>
      </c>
      <c r="B231" s="75" t="s">
        <v>1075</v>
      </c>
      <c r="C231" s="75" t="s">
        <v>1029</v>
      </c>
      <c r="D231" s="75" t="s">
        <v>1030</v>
      </c>
      <c r="E231" s="211">
        <v>850</v>
      </c>
      <c r="F231" s="209"/>
      <c r="G231" s="209"/>
      <c r="H231" s="210"/>
      <c r="I231" s="211">
        <v>312</v>
      </c>
      <c r="J231" s="209">
        <v>531</v>
      </c>
      <c r="K231" s="212">
        <f t="shared" si="12"/>
        <v>0.62470588235294122</v>
      </c>
      <c r="L231" s="215" t="str">
        <f t="shared" si="11"/>
        <v>59.2% - 65.7%</v>
      </c>
      <c r="M231" s="209"/>
      <c r="N231" s="209"/>
      <c r="O231" s="212"/>
      <c r="P231" s="215"/>
      <c r="Q231" s="209"/>
      <c r="R231" s="209"/>
      <c r="S231" s="212"/>
      <c r="T231" s="215"/>
      <c r="U231" s="209"/>
      <c r="V231" s="209"/>
      <c r="W231" s="212"/>
      <c r="X231" s="216"/>
      <c r="Y231" s="219">
        <v>7</v>
      </c>
      <c r="Z231" s="212">
        <f t="shared" si="13"/>
        <v>8.2352941176470594E-3</v>
      </c>
      <c r="AA231" s="233"/>
      <c r="AB231" s="212"/>
      <c r="AD231" s="92"/>
      <c r="AF231" s="94"/>
      <c r="AG231" s="271" t="s">
        <v>1076</v>
      </c>
      <c r="AH231" s="131">
        <v>0</v>
      </c>
      <c r="AL231" s="76"/>
      <c r="AM231" s="76"/>
    </row>
    <row r="232" spans="1:39" x14ac:dyDescent="0.2">
      <c r="A232" s="75" t="s">
        <v>1077</v>
      </c>
      <c r="B232" s="75" t="s">
        <v>1078</v>
      </c>
      <c r="C232" s="75" t="s">
        <v>1029</v>
      </c>
      <c r="D232" s="75" t="s">
        <v>1030</v>
      </c>
      <c r="E232" s="211">
        <v>930</v>
      </c>
      <c r="F232" s="209"/>
      <c r="G232" s="209"/>
      <c r="H232" s="210"/>
      <c r="I232" s="211">
        <v>141</v>
      </c>
      <c r="J232" s="209">
        <v>781</v>
      </c>
      <c r="K232" s="212">
        <f t="shared" si="12"/>
        <v>0.83978494623655919</v>
      </c>
      <c r="L232" s="215" t="str">
        <f t="shared" si="11"/>
        <v>81.5% - 86.2%</v>
      </c>
      <c r="M232" s="209"/>
      <c r="N232" s="209"/>
      <c r="O232" s="212"/>
      <c r="P232" s="215"/>
      <c r="Q232" s="209"/>
      <c r="R232" s="209"/>
      <c r="S232" s="212"/>
      <c r="T232" s="215"/>
      <c r="U232" s="209"/>
      <c r="V232" s="209"/>
      <c r="W232" s="212"/>
      <c r="X232" s="216"/>
      <c r="Y232" s="219">
        <v>8</v>
      </c>
      <c r="Z232" s="212">
        <f t="shared" si="13"/>
        <v>8.6021505376344086E-3</v>
      </c>
      <c r="AA232" s="233"/>
      <c r="AB232" s="212"/>
      <c r="AD232" s="92"/>
      <c r="AF232" s="94"/>
      <c r="AG232" s="271" t="s">
        <v>1079</v>
      </c>
      <c r="AH232" s="131">
        <v>0</v>
      </c>
      <c r="AL232" s="76"/>
      <c r="AM232" s="76"/>
    </row>
    <row r="233" spans="1:39" x14ac:dyDescent="0.2">
      <c r="A233" s="75" t="s">
        <v>1080</v>
      </c>
      <c r="B233" s="75" t="s">
        <v>1081</v>
      </c>
      <c r="C233" s="75" t="s">
        <v>1029</v>
      </c>
      <c r="D233" s="75" t="s">
        <v>1030</v>
      </c>
      <c r="E233" s="211">
        <v>949</v>
      </c>
      <c r="F233" s="209"/>
      <c r="G233" s="209"/>
      <c r="H233" s="210"/>
      <c r="I233" s="211">
        <v>83</v>
      </c>
      <c r="J233" s="209">
        <v>859</v>
      </c>
      <c r="K233" s="212">
        <f t="shared" si="12"/>
        <v>0.90516332982086412</v>
      </c>
      <c r="L233" s="215" t="str">
        <f t="shared" si="11"/>
        <v>88.5% - 92.2%</v>
      </c>
      <c r="M233" s="209"/>
      <c r="N233" s="209"/>
      <c r="O233" s="212"/>
      <c r="P233" s="215"/>
      <c r="Q233" s="209"/>
      <c r="R233" s="209"/>
      <c r="S233" s="212"/>
      <c r="T233" s="215"/>
      <c r="U233" s="209"/>
      <c r="V233" s="209"/>
      <c r="W233" s="212"/>
      <c r="X233" s="216"/>
      <c r="Y233" s="219">
        <v>7</v>
      </c>
      <c r="Z233" s="212">
        <f t="shared" si="13"/>
        <v>7.3761854583772393E-3</v>
      </c>
      <c r="AA233" s="233"/>
      <c r="AB233" s="212"/>
      <c r="AD233" s="92"/>
      <c r="AF233" s="94"/>
      <c r="AG233" s="271" t="s">
        <v>1082</v>
      </c>
      <c r="AH233" s="131">
        <v>0</v>
      </c>
      <c r="AL233" s="76"/>
      <c r="AM233" s="76"/>
    </row>
    <row r="234" spans="1:39" x14ac:dyDescent="0.2">
      <c r="A234" s="75" t="s">
        <v>1083</v>
      </c>
      <c r="B234" s="75" t="s">
        <v>1084</v>
      </c>
      <c r="C234" s="75" t="s">
        <v>1029</v>
      </c>
      <c r="D234" s="75" t="s">
        <v>1030</v>
      </c>
      <c r="E234" s="211">
        <v>747</v>
      </c>
      <c r="F234" s="209"/>
      <c r="G234" s="209"/>
      <c r="H234" s="210"/>
      <c r="I234" s="211">
        <v>73</v>
      </c>
      <c r="J234" s="209">
        <v>654</v>
      </c>
      <c r="K234" s="212">
        <f t="shared" si="12"/>
        <v>0.87550200803212852</v>
      </c>
      <c r="L234" s="215" t="str">
        <f t="shared" si="11"/>
        <v>85.0% - 89.7%</v>
      </c>
      <c r="M234" s="209"/>
      <c r="N234" s="209"/>
      <c r="O234" s="212"/>
      <c r="P234" s="215"/>
      <c r="Q234" s="209"/>
      <c r="R234" s="209"/>
      <c r="S234" s="212"/>
      <c r="T234" s="215"/>
      <c r="U234" s="209"/>
      <c r="V234" s="209"/>
      <c r="W234" s="212"/>
      <c r="X234" s="216"/>
      <c r="Y234" s="219">
        <v>20</v>
      </c>
      <c r="Z234" s="212">
        <f t="shared" si="13"/>
        <v>2.677376171352075E-2</v>
      </c>
      <c r="AA234" s="233"/>
      <c r="AB234" s="212"/>
      <c r="AD234" s="92"/>
      <c r="AF234" s="94"/>
      <c r="AG234" s="271" t="s">
        <v>1085</v>
      </c>
      <c r="AH234" s="131">
        <v>0</v>
      </c>
      <c r="AL234" s="76"/>
      <c r="AM234" s="76"/>
    </row>
    <row r="235" spans="1:39" x14ac:dyDescent="0.2">
      <c r="A235" s="75" t="s">
        <v>1086</v>
      </c>
      <c r="B235" s="75" t="s">
        <v>1087</v>
      </c>
      <c r="C235" s="75" t="s">
        <v>1029</v>
      </c>
      <c r="D235" s="75" t="s">
        <v>1030</v>
      </c>
      <c r="E235" s="211">
        <v>611</v>
      </c>
      <c r="F235" s="209"/>
      <c r="G235" s="209"/>
      <c r="H235" s="210"/>
      <c r="I235" s="211">
        <v>54</v>
      </c>
      <c r="J235" s="209">
        <v>543</v>
      </c>
      <c r="K235" s="212">
        <f t="shared" si="12"/>
        <v>0.88870703764320791</v>
      </c>
      <c r="L235" s="215" t="str">
        <f t="shared" si="11"/>
        <v>86.1% - 91.1%</v>
      </c>
      <c r="M235" s="209"/>
      <c r="N235" s="209"/>
      <c r="O235" s="212"/>
      <c r="P235" s="215"/>
      <c r="Q235" s="209"/>
      <c r="R235" s="209"/>
      <c r="S235" s="212"/>
      <c r="T235" s="215"/>
      <c r="U235" s="209"/>
      <c r="V235" s="209"/>
      <c r="W235" s="212"/>
      <c r="X235" s="216"/>
      <c r="Y235" s="219">
        <v>14</v>
      </c>
      <c r="Z235" s="212">
        <f t="shared" si="13"/>
        <v>2.2913256955810146E-2</v>
      </c>
      <c r="AA235" s="233"/>
      <c r="AB235" s="212"/>
      <c r="AD235" s="92"/>
      <c r="AF235" s="94"/>
      <c r="AG235" s="271" t="s">
        <v>1088</v>
      </c>
      <c r="AH235" s="131">
        <v>0</v>
      </c>
      <c r="AL235" s="76"/>
      <c r="AM235" s="76"/>
    </row>
    <row r="236" spans="1:39" x14ac:dyDescent="0.2">
      <c r="A236" s="75" t="s">
        <v>1089</v>
      </c>
      <c r="B236" s="75" t="s">
        <v>1090</v>
      </c>
      <c r="C236" s="75" t="s">
        <v>1029</v>
      </c>
      <c r="D236" s="75" t="s">
        <v>1030</v>
      </c>
      <c r="E236" s="211">
        <v>1255</v>
      </c>
      <c r="F236" s="209"/>
      <c r="G236" s="209"/>
      <c r="H236" s="210"/>
      <c r="I236" s="211">
        <v>90</v>
      </c>
      <c r="J236" s="209">
        <v>1158</v>
      </c>
      <c r="K236" s="212">
        <f t="shared" si="12"/>
        <v>0.92270916334661357</v>
      </c>
      <c r="L236" s="215" t="str">
        <f t="shared" si="11"/>
        <v>90.7% - 93.6%</v>
      </c>
      <c r="M236" s="209"/>
      <c r="N236" s="209"/>
      <c r="O236" s="212"/>
      <c r="P236" s="215"/>
      <c r="Q236" s="209"/>
      <c r="R236" s="209"/>
      <c r="S236" s="212"/>
      <c r="T236" s="215"/>
      <c r="U236" s="209"/>
      <c r="V236" s="209"/>
      <c r="W236" s="212"/>
      <c r="X236" s="216"/>
      <c r="Y236" s="219">
        <v>7</v>
      </c>
      <c r="Z236" s="212">
        <f t="shared" si="13"/>
        <v>5.5776892430278889E-3</v>
      </c>
      <c r="AA236" s="233"/>
      <c r="AB236" s="212"/>
      <c r="AD236" s="92"/>
      <c r="AF236" s="94"/>
      <c r="AG236" s="271" t="s">
        <v>1091</v>
      </c>
      <c r="AH236" s="131">
        <v>0</v>
      </c>
      <c r="AL236" s="76"/>
      <c r="AM236" s="76"/>
    </row>
    <row r="237" spans="1:39" x14ac:dyDescent="0.2">
      <c r="A237" s="75" t="s">
        <v>1092</v>
      </c>
      <c r="B237" s="75" t="s">
        <v>1093</v>
      </c>
      <c r="C237" s="75" t="s">
        <v>1029</v>
      </c>
      <c r="D237" s="75" t="s">
        <v>1030</v>
      </c>
      <c r="E237" s="211">
        <v>1089</v>
      </c>
      <c r="F237" s="209"/>
      <c r="G237" s="209"/>
      <c r="H237" s="210"/>
      <c r="I237" s="211">
        <v>129</v>
      </c>
      <c r="J237" s="209">
        <v>942</v>
      </c>
      <c r="K237" s="212">
        <f t="shared" si="12"/>
        <v>0.86501377410468316</v>
      </c>
      <c r="L237" s="215" t="str">
        <f t="shared" si="11"/>
        <v>84.3% - 88.4%</v>
      </c>
      <c r="M237" s="209"/>
      <c r="N237" s="209"/>
      <c r="O237" s="212"/>
      <c r="P237" s="215"/>
      <c r="Q237" s="209"/>
      <c r="R237" s="209"/>
      <c r="S237" s="212"/>
      <c r="T237" s="215"/>
      <c r="U237" s="209"/>
      <c r="V237" s="209"/>
      <c r="W237" s="212"/>
      <c r="X237" s="216"/>
      <c r="Y237" s="219">
        <v>18</v>
      </c>
      <c r="Z237" s="212">
        <f t="shared" si="13"/>
        <v>1.6528925619834711E-2</v>
      </c>
      <c r="AA237" s="233"/>
      <c r="AB237" s="212"/>
      <c r="AD237" s="92"/>
      <c r="AF237" s="94"/>
      <c r="AG237" s="271" t="s">
        <v>1094</v>
      </c>
      <c r="AH237" s="131">
        <v>0</v>
      </c>
      <c r="AL237" s="76"/>
      <c r="AM237" s="76"/>
    </row>
    <row r="238" spans="1:39" x14ac:dyDescent="0.2">
      <c r="A238" s="75" t="s">
        <v>1095</v>
      </c>
      <c r="B238" s="75" t="s">
        <v>1096</v>
      </c>
      <c r="C238" s="75" t="s">
        <v>1029</v>
      </c>
      <c r="D238" s="75" t="s">
        <v>1030</v>
      </c>
      <c r="E238" s="211">
        <v>576</v>
      </c>
      <c r="F238" s="209"/>
      <c r="G238" s="209"/>
      <c r="H238" s="210"/>
      <c r="I238" s="211">
        <v>41</v>
      </c>
      <c r="J238" s="209">
        <v>522</v>
      </c>
      <c r="K238" s="212"/>
      <c r="L238" s="215" t="str">
        <f t="shared" si="11"/>
        <v/>
      </c>
      <c r="M238" s="209"/>
      <c r="N238" s="209"/>
      <c r="O238" s="212"/>
      <c r="P238" s="215"/>
      <c r="Q238" s="209"/>
      <c r="R238" s="209"/>
      <c r="S238" s="212"/>
      <c r="T238" s="215"/>
      <c r="U238" s="209"/>
      <c r="V238" s="209"/>
      <c r="W238" s="212"/>
      <c r="X238" s="216"/>
      <c r="Y238" s="219">
        <v>13</v>
      </c>
      <c r="Z238" s="212"/>
      <c r="AA238" s="233"/>
      <c r="AB238" s="212"/>
      <c r="AD238" s="92"/>
      <c r="AF238" s="94"/>
      <c r="AG238" s="271" t="s">
        <v>1097</v>
      </c>
      <c r="AH238" s="131">
        <v>1</v>
      </c>
      <c r="AL238" s="76"/>
      <c r="AM238" s="76"/>
    </row>
    <row r="239" spans="1:39" x14ac:dyDescent="0.2">
      <c r="A239" s="75" t="s">
        <v>1098</v>
      </c>
      <c r="B239" s="75" t="s">
        <v>1099</v>
      </c>
      <c r="C239" s="75" t="s">
        <v>1029</v>
      </c>
      <c r="D239" s="75" t="s">
        <v>1030</v>
      </c>
      <c r="E239" s="211">
        <v>1606</v>
      </c>
      <c r="F239" s="209"/>
      <c r="G239" s="209"/>
      <c r="H239" s="210"/>
      <c r="I239" s="211">
        <v>100</v>
      </c>
      <c r="J239" s="209">
        <v>1413</v>
      </c>
      <c r="K239" s="212"/>
      <c r="L239" s="215" t="str">
        <f t="shared" si="11"/>
        <v/>
      </c>
      <c r="M239" s="209"/>
      <c r="N239" s="209"/>
      <c r="O239" s="212"/>
      <c r="P239" s="215"/>
      <c r="Q239" s="209"/>
      <c r="R239" s="209"/>
      <c r="S239" s="212"/>
      <c r="T239" s="215"/>
      <c r="U239" s="209"/>
      <c r="V239" s="209"/>
      <c r="W239" s="212"/>
      <c r="X239" s="216"/>
      <c r="Y239" s="219">
        <v>93</v>
      </c>
      <c r="Z239" s="212">
        <f t="shared" si="13"/>
        <v>5.7907845579078458E-2</v>
      </c>
      <c r="AA239" s="233"/>
      <c r="AB239" s="212"/>
      <c r="AD239" s="92"/>
      <c r="AF239" s="94"/>
      <c r="AG239" s="271" t="s">
        <v>1100</v>
      </c>
      <c r="AH239" s="131">
        <v>0</v>
      </c>
      <c r="AL239" s="76"/>
      <c r="AM239" s="76"/>
    </row>
    <row r="240" spans="1:39" x14ac:dyDescent="0.2">
      <c r="A240" s="75" t="s">
        <v>1101</v>
      </c>
      <c r="B240" s="75" t="s">
        <v>1102</v>
      </c>
      <c r="C240" s="75" t="s">
        <v>1029</v>
      </c>
      <c r="D240" s="75" t="s">
        <v>1030</v>
      </c>
      <c r="E240" s="211">
        <v>1147</v>
      </c>
      <c r="F240" s="209"/>
      <c r="G240" s="209"/>
      <c r="H240" s="210"/>
      <c r="I240" s="211">
        <v>234</v>
      </c>
      <c r="J240" s="209">
        <v>883</v>
      </c>
      <c r="K240" s="212">
        <f t="shared" si="12"/>
        <v>0.76983435047951176</v>
      </c>
      <c r="L240" s="215" t="str">
        <f t="shared" si="11"/>
        <v>74.5% - 79.3%</v>
      </c>
      <c r="M240" s="209"/>
      <c r="N240" s="209"/>
      <c r="O240" s="212"/>
      <c r="P240" s="215"/>
      <c r="Q240" s="209"/>
      <c r="R240" s="209"/>
      <c r="S240" s="212"/>
      <c r="T240" s="215"/>
      <c r="U240" s="209"/>
      <c r="V240" s="209"/>
      <c r="W240" s="212"/>
      <c r="X240" s="216"/>
      <c r="Y240" s="219">
        <v>30</v>
      </c>
      <c r="Z240" s="212">
        <f t="shared" si="13"/>
        <v>2.6155187445510025E-2</v>
      </c>
      <c r="AA240" s="233"/>
      <c r="AB240" s="212"/>
      <c r="AD240" s="92"/>
      <c r="AF240" s="94"/>
      <c r="AG240" s="271" t="s">
        <v>1103</v>
      </c>
      <c r="AH240" s="131">
        <v>0</v>
      </c>
      <c r="AL240" s="76"/>
      <c r="AM240" s="76"/>
    </row>
    <row r="241" spans="1:39" x14ac:dyDescent="0.2">
      <c r="A241" s="75" t="s">
        <v>1104</v>
      </c>
      <c r="B241" s="75" t="s">
        <v>1105</v>
      </c>
      <c r="C241" s="75" t="s">
        <v>1029</v>
      </c>
      <c r="D241" s="75" t="s">
        <v>1030</v>
      </c>
      <c r="E241" s="211">
        <v>635</v>
      </c>
      <c r="F241" s="209"/>
      <c r="G241" s="209"/>
      <c r="H241" s="210"/>
      <c r="I241" s="211">
        <v>39</v>
      </c>
      <c r="J241" s="209">
        <v>589</v>
      </c>
      <c r="K241" s="212">
        <f t="shared" si="12"/>
        <v>0.92755905511811021</v>
      </c>
      <c r="L241" s="215" t="str">
        <f t="shared" si="11"/>
        <v>90.5% - 94.5%</v>
      </c>
      <c r="M241" s="209"/>
      <c r="N241" s="209"/>
      <c r="O241" s="212"/>
      <c r="P241" s="215"/>
      <c r="Q241" s="209"/>
      <c r="R241" s="209"/>
      <c r="S241" s="212"/>
      <c r="T241" s="215"/>
      <c r="U241" s="209"/>
      <c r="V241" s="209"/>
      <c r="W241" s="212"/>
      <c r="X241" s="216"/>
      <c r="Y241" s="219">
        <v>7</v>
      </c>
      <c r="Z241" s="212">
        <f t="shared" si="13"/>
        <v>1.1023622047244094E-2</v>
      </c>
      <c r="AA241" s="233"/>
      <c r="AB241" s="212"/>
      <c r="AD241" s="92"/>
      <c r="AF241" s="94"/>
      <c r="AG241" s="271" t="s">
        <v>1106</v>
      </c>
      <c r="AH241" s="131">
        <v>0</v>
      </c>
      <c r="AL241" s="76"/>
      <c r="AM241" s="76"/>
    </row>
    <row r="242" spans="1:39" x14ac:dyDescent="0.2">
      <c r="A242" s="75" t="s">
        <v>1107</v>
      </c>
      <c r="B242" s="75" t="s">
        <v>1108</v>
      </c>
      <c r="C242" s="75" t="s">
        <v>1029</v>
      </c>
      <c r="D242" s="199" t="s">
        <v>1030</v>
      </c>
      <c r="E242" s="211">
        <v>1140</v>
      </c>
      <c r="F242" s="209"/>
      <c r="G242" s="209"/>
      <c r="H242" s="210"/>
      <c r="I242" s="211">
        <v>100</v>
      </c>
      <c r="J242" s="209">
        <v>1029</v>
      </c>
      <c r="K242" s="212">
        <f t="shared" si="12"/>
        <v>0.90263157894736845</v>
      </c>
      <c r="L242" s="215" t="str">
        <f t="shared" si="11"/>
        <v>88.4% - 91.9%</v>
      </c>
      <c r="M242" s="209"/>
      <c r="N242" s="209"/>
      <c r="O242" s="212"/>
      <c r="P242" s="215"/>
      <c r="Q242" s="209"/>
      <c r="R242" s="209"/>
      <c r="S242" s="212"/>
      <c r="T242" s="215"/>
      <c r="U242" s="209"/>
      <c r="V242" s="209"/>
      <c r="W242" s="212"/>
      <c r="X242" s="216"/>
      <c r="Y242" s="219">
        <v>11</v>
      </c>
      <c r="Z242" s="212">
        <f t="shared" si="13"/>
        <v>9.6491228070175444E-3</v>
      </c>
      <c r="AA242" s="233"/>
      <c r="AB242" s="212"/>
      <c r="AD242" s="92"/>
      <c r="AF242" s="94"/>
      <c r="AG242" s="271" t="s">
        <v>1109</v>
      </c>
      <c r="AH242" s="131">
        <v>0</v>
      </c>
      <c r="AL242" s="76"/>
      <c r="AM242" s="76"/>
    </row>
    <row r="243" spans="1:39" x14ac:dyDescent="0.2">
      <c r="A243" s="75" t="s">
        <v>1110</v>
      </c>
      <c r="B243" s="75" t="s">
        <v>1111</v>
      </c>
      <c r="C243" s="75" t="s">
        <v>1029</v>
      </c>
      <c r="D243" s="199" t="s">
        <v>1030</v>
      </c>
      <c r="E243" s="211">
        <v>90</v>
      </c>
      <c r="F243" s="209"/>
      <c r="G243" s="209"/>
      <c r="H243" s="210"/>
      <c r="I243" s="211">
        <v>13</v>
      </c>
      <c r="J243" s="209">
        <v>76</v>
      </c>
      <c r="K243" s="212"/>
      <c r="L243" s="215" t="str">
        <f t="shared" si="11"/>
        <v/>
      </c>
      <c r="M243" s="209"/>
      <c r="N243" s="209"/>
      <c r="O243" s="212"/>
      <c r="P243" s="215"/>
      <c r="Q243" s="209"/>
      <c r="R243" s="209"/>
      <c r="S243" s="212"/>
      <c r="T243" s="215"/>
      <c r="U243" s="209"/>
      <c r="V243" s="209"/>
      <c r="W243" s="212"/>
      <c r="X243" s="216"/>
      <c r="Y243" s="219">
        <v>1</v>
      </c>
      <c r="Z243" s="212"/>
      <c r="AA243" s="233"/>
      <c r="AB243" s="212"/>
      <c r="AD243" s="92"/>
      <c r="AF243" s="94"/>
      <c r="AG243" s="271" t="s">
        <v>1112</v>
      </c>
      <c r="AH243" s="131">
        <v>1</v>
      </c>
      <c r="AL243" s="76"/>
      <c r="AM243" s="76"/>
    </row>
    <row r="244" spans="1:39" x14ac:dyDescent="0.2">
      <c r="A244" s="75" t="s">
        <v>1113</v>
      </c>
      <c r="B244" s="75" t="s">
        <v>1114</v>
      </c>
      <c r="C244" s="75" t="s">
        <v>1029</v>
      </c>
      <c r="D244" s="199" t="s">
        <v>1030</v>
      </c>
      <c r="E244" s="211">
        <v>1127</v>
      </c>
      <c r="F244" s="209"/>
      <c r="G244" s="209"/>
      <c r="H244" s="210"/>
      <c r="I244" s="211">
        <v>155</v>
      </c>
      <c r="J244" s="209">
        <v>935</v>
      </c>
      <c r="K244" s="212">
        <f t="shared" si="12"/>
        <v>0.82963620230700974</v>
      </c>
      <c r="L244" s="215" t="str">
        <f t="shared" si="11"/>
        <v>80.7% - 85.0%</v>
      </c>
      <c r="M244" s="209"/>
      <c r="N244" s="209"/>
      <c r="O244" s="212"/>
      <c r="P244" s="215"/>
      <c r="Q244" s="209"/>
      <c r="R244" s="209"/>
      <c r="S244" s="212"/>
      <c r="T244" s="215"/>
      <c r="U244" s="209"/>
      <c r="V244" s="209"/>
      <c r="W244" s="212"/>
      <c r="X244" s="216"/>
      <c r="Y244" s="219">
        <v>37</v>
      </c>
      <c r="Z244" s="212">
        <f t="shared" si="13"/>
        <v>3.2830523513753325E-2</v>
      </c>
      <c r="AA244" s="233"/>
      <c r="AB244" s="212"/>
      <c r="AD244" s="92"/>
      <c r="AF244" s="94"/>
      <c r="AG244" s="271" t="s">
        <v>1115</v>
      </c>
      <c r="AH244" s="131">
        <v>0</v>
      </c>
      <c r="AL244" s="76"/>
      <c r="AM244" s="76"/>
    </row>
    <row r="245" spans="1:39" x14ac:dyDescent="0.2">
      <c r="A245" s="75" t="s">
        <v>1116</v>
      </c>
      <c r="B245" s="75" t="s">
        <v>1117</v>
      </c>
      <c r="C245" s="75" t="s">
        <v>1029</v>
      </c>
      <c r="D245" s="199" t="s">
        <v>1030</v>
      </c>
      <c r="E245" s="211">
        <v>1114</v>
      </c>
      <c r="F245" s="209"/>
      <c r="G245" s="209"/>
      <c r="H245" s="210"/>
      <c r="I245" s="211">
        <v>154</v>
      </c>
      <c r="J245" s="209">
        <v>923</v>
      </c>
      <c r="K245" s="212">
        <f t="shared" si="12"/>
        <v>0.8285457809694794</v>
      </c>
      <c r="L245" s="215" t="str">
        <f t="shared" si="11"/>
        <v>80.5% - 85.0%</v>
      </c>
      <c r="M245" s="209"/>
      <c r="N245" s="209"/>
      <c r="O245" s="212"/>
      <c r="P245" s="215"/>
      <c r="Q245" s="209"/>
      <c r="R245" s="209"/>
      <c r="S245" s="212"/>
      <c r="T245" s="215"/>
      <c r="U245" s="209"/>
      <c r="V245" s="209"/>
      <c r="W245" s="212"/>
      <c r="X245" s="216"/>
      <c r="Y245" s="219">
        <v>37</v>
      </c>
      <c r="Z245" s="212">
        <f t="shared" si="13"/>
        <v>3.3213644524236981E-2</v>
      </c>
      <c r="AA245" s="233"/>
      <c r="AB245" s="212"/>
      <c r="AD245" s="92"/>
      <c r="AF245" s="94"/>
      <c r="AG245" s="271" t="s">
        <v>1118</v>
      </c>
      <c r="AH245" s="131">
        <v>0</v>
      </c>
      <c r="AL245" s="76"/>
      <c r="AM245" s="76"/>
    </row>
    <row r="246" spans="1:39" x14ac:dyDescent="0.2">
      <c r="A246" s="75" t="s">
        <v>1119</v>
      </c>
      <c r="B246" s="75" t="s">
        <v>1120</v>
      </c>
      <c r="C246" s="75" t="s">
        <v>1029</v>
      </c>
      <c r="D246" s="199" t="s">
        <v>1030</v>
      </c>
      <c r="E246" s="211">
        <v>1348</v>
      </c>
      <c r="F246" s="209"/>
      <c r="G246" s="209"/>
      <c r="H246" s="210"/>
      <c r="I246" s="211">
        <v>107</v>
      </c>
      <c r="J246" s="209">
        <v>1220</v>
      </c>
      <c r="K246" s="212">
        <f t="shared" si="12"/>
        <v>0.90504451038575673</v>
      </c>
      <c r="L246" s="215" t="str">
        <f t="shared" si="11"/>
        <v>88.8% - 92.0%</v>
      </c>
      <c r="M246" s="209"/>
      <c r="N246" s="209"/>
      <c r="O246" s="212"/>
      <c r="P246" s="215"/>
      <c r="Q246" s="209"/>
      <c r="R246" s="209"/>
      <c r="S246" s="212"/>
      <c r="T246" s="215"/>
      <c r="U246" s="209"/>
      <c r="V246" s="209"/>
      <c r="W246" s="212"/>
      <c r="X246" s="216"/>
      <c r="Y246" s="219">
        <v>21</v>
      </c>
      <c r="Z246" s="212">
        <f t="shared" si="13"/>
        <v>1.5578635014836795E-2</v>
      </c>
      <c r="AA246" s="233"/>
      <c r="AB246" s="212"/>
      <c r="AD246" s="92"/>
      <c r="AF246" s="94"/>
      <c r="AG246" s="271" t="s">
        <v>1121</v>
      </c>
      <c r="AH246" s="131">
        <v>0</v>
      </c>
      <c r="AL246" s="76"/>
      <c r="AM246" s="76"/>
    </row>
    <row r="247" spans="1:39" x14ac:dyDescent="0.2">
      <c r="A247" s="75" t="s">
        <v>1122</v>
      </c>
      <c r="B247" s="75" t="s">
        <v>1123</v>
      </c>
      <c r="C247" s="75" t="s">
        <v>1029</v>
      </c>
      <c r="D247" s="199" t="s">
        <v>1030</v>
      </c>
      <c r="E247" s="211">
        <v>368</v>
      </c>
      <c r="F247" s="209"/>
      <c r="G247" s="209"/>
      <c r="H247" s="210"/>
      <c r="I247" s="211">
        <v>34</v>
      </c>
      <c r="J247" s="209">
        <v>333</v>
      </c>
      <c r="K247" s="212"/>
      <c r="L247" s="215" t="str">
        <f t="shared" si="11"/>
        <v/>
      </c>
      <c r="M247" s="209"/>
      <c r="N247" s="209"/>
      <c r="O247" s="212"/>
      <c r="P247" s="215"/>
      <c r="Q247" s="209"/>
      <c r="R247" s="209"/>
      <c r="S247" s="212"/>
      <c r="T247" s="215"/>
      <c r="U247" s="209"/>
      <c r="V247" s="209"/>
      <c r="W247" s="212"/>
      <c r="X247" s="216"/>
      <c r="Y247" s="219">
        <v>1</v>
      </c>
      <c r="Z247" s="212"/>
      <c r="AA247" s="233"/>
      <c r="AB247" s="212"/>
      <c r="AD247" s="92"/>
      <c r="AF247" s="94"/>
      <c r="AG247" s="271" t="s">
        <v>1124</v>
      </c>
      <c r="AH247" s="131">
        <v>1</v>
      </c>
      <c r="AL247" s="76"/>
      <c r="AM247" s="76"/>
    </row>
    <row r="248" spans="1:39" x14ac:dyDescent="0.2">
      <c r="D248" s="199"/>
      <c r="E248" s="211"/>
      <c r="F248" s="209"/>
      <c r="G248" s="209"/>
      <c r="H248" s="210"/>
      <c r="I248" s="211"/>
      <c r="J248" s="209"/>
      <c r="K248" s="212"/>
      <c r="L248" s="215" t="str">
        <f t="shared" si="11"/>
        <v/>
      </c>
      <c r="M248" s="209"/>
      <c r="N248" s="209"/>
      <c r="O248" s="212"/>
      <c r="P248" s="215"/>
      <c r="Q248" s="209"/>
      <c r="R248" s="209"/>
      <c r="S248" s="212"/>
      <c r="T248" s="215"/>
      <c r="U248" s="209"/>
      <c r="V248" s="209"/>
      <c r="W248" s="212"/>
      <c r="X248" s="216"/>
      <c r="Y248" s="219"/>
      <c r="Z248" s="212"/>
      <c r="AA248" s="206"/>
      <c r="AB248" s="212"/>
      <c r="AD248" s="92"/>
      <c r="AF248" s="94"/>
      <c r="AG248" s="271"/>
      <c r="AL248" s="76"/>
      <c r="AM248" s="76"/>
    </row>
    <row r="249" spans="1:39" x14ac:dyDescent="0.2">
      <c r="A249" s="75" t="s">
        <v>1396</v>
      </c>
      <c r="B249" s="75" t="s">
        <v>1397</v>
      </c>
      <c r="C249" s="75" t="s">
        <v>1396</v>
      </c>
      <c r="D249" s="199" t="s">
        <v>1398</v>
      </c>
      <c r="E249" s="211">
        <v>239</v>
      </c>
      <c r="F249" s="209"/>
      <c r="G249" s="209"/>
      <c r="H249" s="210"/>
      <c r="I249" s="211">
        <v>46</v>
      </c>
      <c r="J249" s="209">
        <v>187</v>
      </c>
      <c r="K249" s="212">
        <f>J249/E249</f>
        <v>0.78242677824267781</v>
      </c>
      <c r="L249" s="215" t="str">
        <f t="shared" si="11"/>
        <v>72.6% - 83.0%</v>
      </c>
      <c r="M249" s="209"/>
      <c r="N249" s="209"/>
      <c r="O249" s="212"/>
      <c r="P249" s="215"/>
      <c r="Q249" s="209"/>
      <c r="R249" s="209"/>
      <c r="S249" s="212"/>
      <c r="T249" s="215"/>
      <c r="U249" s="209"/>
      <c r="V249" s="209"/>
      <c r="W249" s="212"/>
      <c r="X249" s="216"/>
      <c r="Y249" s="219">
        <v>6</v>
      </c>
      <c r="Z249" s="212">
        <f>Y249/E249</f>
        <v>2.5104602510460251E-2</v>
      </c>
      <c r="AA249" s="206"/>
      <c r="AB249" s="212"/>
      <c r="AD249" s="92"/>
      <c r="AF249" s="94"/>
      <c r="AG249" s="271"/>
      <c r="AL249" s="76"/>
      <c r="AM249" s="76"/>
    </row>
    <row r="250" spans="1:39" x14ac:dyDescent="0.2">
      <c r="A250" s="75" t="s">
        <v>1399</v>
      </c>
      <c r="B250" s="75" t="s">
        <v>1400</v>
      </c>
      <c r="C250" s="75" t="s">
        <v>464</v>
      </c>
      <c r="D250" s="199" t="s">
        <v>1401</v>
      </c>
      <c r="E250" s="211">
        <v>0</v>
      </c>
      <c r="F250" s="209"/>
      <c r="G250" s="209"/>
      <c r="H250" s="210"/>
      <c r="I250" s="211">
        <v>0</v>
      </c>
      <c r="J250" s="209">
        <v>0</v>
      </c>
      <c r="K250" s="212"/>
      <c r="L250" s="215" t="str">
        <f t="shared" si="11"/>
        <v/>
      </c>
      <c r="M250" s="209"/>
      <c r="N250" s="209"/>
      <c r="O250" s="212"/>
      <c r="P250" s="215"/>
      <c r="Q250" s="209"/>
      <c r="R250" s="209"/>
      <c r="S250" s="212"/>
      <c r="T250" s="215"/>
      <c r="U250" s="209"/>
      <c r="V250" s="209"/>
      <c r="W250" s="212"/>
      <c r="X250" s="216"/>
      <c r="Y250" s="219">
        <v>0</v>
      </c>
      <c r="Z250" s="212"/>
      <c r="AA250" s="233"/>
      <c r="AB250" s="212"/>
      <c r="AD250" s="92"/>
      <c r="AF250" s="94"/>
      <c r="AG250" s="271"/>
      <c r="AL250" s="76"/>
      <c r="AM250" s="76"/>
    </row>
    <row r="251" spans="1:39" x14ac:dyDescent="0.2">
      <c r="A251" s="75" t="s">
        <v>1402</v>
      </c>
      <c r="B251" s="75" t="s">
        <v>1403</v>
      </c>
      <c r="C251" s="75" t="s">
        <v>519</v>
      </c>
      <c r="D251" s="199" t="s">
        <v>322</v>
      </c>
      <c r="E251" s="211">
        <v>0</v>
      </c>
      <c r="F251" s="209"/>
      <c r="G251" s="209"/>
      <c r="H251" s="210"/>
      <c r="I251" s="211">
        <v>0</v>
      </c>
      <c r="J251" s="209">
        <v>0</v>
      </c>
      <c r="K251" s="212"/>
      <c r="L251" s="215" t="str">
        <f t="shared" si="11"/>
        <v/>
      </c>
      <c r="M251" s="209"/>
      <c r="N251" s="209"/>
      <c r="O251" s="212"/>
      <c r="P251" s="215"/>
      <c r="Q251" s="209"/>
      <c r="R251" s="209"/>
      <c r="S251" s="212"/>
      <c r="T251" s="215"/>
      <c r="U251" s="209"/>
      <c r="V251" s="209"/>
      <c r="W251" s="212"/>
      <c r="X251" s="216"/>
      <c r="Y251" s="219">
        <v>0</v>
      </c>
      <c r="Z251" s="212"/>
      <c r="AA251" s="233"/>
      <c r="AB251" s="212"/>
      <c r="AD251" s="92"/>
      <c r="AF251" s="94"/>
      <c r="AG251" s="271"/>
      <c r="AL251" s="76"/>
      <c r="AM251" s="76"/>
    </row>
    <row r="252" spans="1:39" x14ac:dyDescent="0.2">
      <c r="A252" s="75" t="s">
        <v>1404</v>
      </c>
      <c r="B252" s="75" t="s">
        <v>1405</v>
      </c>
      <c r="C252" s="75" t="s">
        <v>565</v>
      </c>
      <c r="D252" s="199" t="s">
        <v>1406</v>
      </c>
      <c r="E252" s="211">
        <v>0</v>
      </c>
      <c r="F252" s="209"/>
      <c r="G252" s="209"/>
      <c r="H252" s="210"/>
      <c r="I252" s="211">
        <v>0</v>
      </c>
      <c r="J252" s="209">
        <v>0</v>
      </c>
      <c r="K252" s="212"/>
      <c r="L252" s="215" t="str">
        <f t="shared" si="11"/>
        <v/>
      </c>
      <c r="M252" s="209"/>
      <c r="N252" s="209"/>
      <c r="O252" s="212"/>
      <c r="P252" s="215"/>
      <c r="Q252" s="209"/>
      <c r="R252" s="209"/>
      <c r="S252" s="212"/>
      <c r="T252" s="215"/>
      <c r="U252" s="209"/>
      <c r="V252" s="209"/>
      <c r="W252" s="212"/>
      <c r="X252" s="216"/>
      <c r="Y252" s="219">
        <v>0</v>
      </c>
      <c r="Z252" s="212"/>
      <c r="AA252" s="233"/>
      <c r="AB252" s="212"/>
      <c r="AD252" s="92"/>
      <c r="AF252" s="94"/>
      <c r="AG252" s="271"/>
      <c r="AL252" s="76"/>
      <c r="AM252" s="76"/>
    </row>
    <row r="253" spans="1:39" x14ac:dyDescent="0.2">
      <c r="A253" s="75" t="s">
        <v>1407</v>
      </c>
      <c r="B253" s="75" t="s">
        <v>1408</v>
      </c>
      <c r="C253" s="75" t="s">
        <v>634</v>
      </c>
      <c r="D253" s="199" t="s">
        <v>1409</v>
      </c>
      <c r="E253" s="211">
        <v>0</v>
      </c>
      <c r="F253" s="209"/>
      <c r="G253" s="209"/>
      <c r="H253" s="210"/>
      <c r="I253" s="211">
        <v>0</v>
      </c>
      <c r="J253" s="209">
        <v>0</v>
      </c>
      <c r="K253" s="212"/>
      <c r="L253" s="215" t="str">
        <f t="shared" si="11"/>
        <v/>
      </c>
      <c r="M253" s="209"/>
      <c r="N253" s="209"/>
      <c r="O253" s="212"/>
      <c r="P253" s="215"/>
      <c r="Q253" s="209"/>
      <c r="R253" s="209"/>
      <c r="S253" s="212"/>
      <c r="T253" s="215"/>
      <c r="U253" s="209"/>
      <c r="V253" s="209"/>
      <c r="W253" s="212"/>
      <c r="X253" s="216"/>
      <c r="Y253" s="219">
        <v>0</v>
      </c>
      <c r="Z253" s="212"/>
      <c r="AA253" s="233"/>
      <c r="AB253" s="212"/>
      <c r="AD253" s="92"/>
      <c r="AF253" s="94"/>
      <c r="AG253" s="271"/>
      <c r="AL253" s="76"/>
      <c r="AM253" s="76"/>
    </row>
    <row r="254" spans="1:39" x14ac:dyDescent="0.2">
      <c r="A254" s="75" t="s">
        <v>1410</v>
      </c>
      <c r="B254" s="75" t="s">
        <v>1411</v>
      </c>
      <c r="C254" s="75" t="s">
        <v>712</v>
      </c>
      <c r="D254" s="199" t="s">
        <v>1412</v>
      </c>
      <c r="E254" s="211">
        <v>0</v>
      </c>
      <c r="F254" s="209"/>
      <c r="G254" s="209"/>
      <c r="H254" s="210"/>
      <c r="I254" s="211">
        <v>0</v>
      </c>
      <c r="J254" s="209">
        <v>0</v>
      </c>
      <c r="K254" s="212"/>
      <c r="L254" s="215" t="str">
        <f t="shared" si="11"/>
        <v/>
      </c>
      <c r="M254" s="209"/>
      <c r="N254" s="209"/>
      <c r="O254" s="212"/>
      <c r="P254" s="215"/>
      <c r="Q254" s="209"/>
      <c r="R254" s="209"/>
      <c r="S254" s="212"/>
      <c r="T254" s="215"/>
      <c r="U254" s="209"/>
      <c r="V254" s="209"/>
      <c r="W254" s="212"/>
      <c r="X254" s="216"/>
      <c r="Y254" s="219">
        <v>0</v>
      </c>
      <c r="Z254" s="212"/>
      <c r="AA254" s="233"/>
      <c r="AB254" s="212"/>
      <c r="AD254" s="92"/>
      <c r="AF254" s="94"/>
      <c r="AG254" s="271"/>
      <c r="AL254" s="76"/>
      <c r="AM254" s="76"/>
    </row>
    <row r="255" spans="1:39" x14ac:dyDescent="0.2">
      <c r="A255" s="75" t="s">
        <v>1413</v>
      </c>
      <c r="B255" s="75" t="s">
        <v>1414</v>
      </c>
      <c r="C255" s="75" t="s">
        <v>744</v>
      </c>
      <c r="D255" s="199" t="s">
        <v>1415</v>
      </c>
      <c r="E255" s="211">
        <v>3</v>
      </c>
      <c r="F255" s="209"/>
      <c r="G255" s="209"/>
      <c r="H255" s="210"/>
      <c r="I255" s="211">
        <v>0</v>
      </c>
      <c r="J255" s="209">
        <v>3</v>
      </c>
      <c r="K255" s="212">
        <f t="shared" ref="K255" si="14">J255/E255</f>
        <v>1</v>
      </c>
      <c r="L255" s="215" t="str">
        <f t="shared" si="11"/>
        <v>43.8% - 100.0%</v>
      </c>
      <c r="M255" s="209"/>
      <c r="N255" s="209"/>
      <c r="O255" s="212"/>
      <c r="P255" s="215"/>
      <c r="Q255" s="209"/>
      <c r="R255" s="209"/>
      <c r="S255" s="212"/>
      <c r="T255" s="215"/>
      <c r="U255" s="209"/>
      <c r="V255" s="209"/>
      <c r="W255" s="212"/>
      <c r="X255" s="216"/>
      <c r="Y255" s="219">
        <v>0</v>
      </c>
      <c r="Z255" s="212">
        <f t="shared" ref="Z255" si="15">Y255/E255</f>
        <v>0</v>
      </c>
      <c r="AA255" s="233"/>
      <c r="AB255" s="212"/>
      <c r="AD255" s="92"/>
      <c r="AF255" s="94"/>
      <c r="AG255" s="271"/>
      <c r="AL255" s="76"/>
      <c r="AM255" s="76"/>
    </row>
    <row r="256" spans="1:39" x14ac:dyDescent="0.2">
      <c r="A256" s="75" t="s">
        <v>1416</v>
      </c>
      <c r="B256" s="75" t="s">
        <v>1417</v>
      </c>
      <c r="C256" s="75" t="s">
        <v>839</v>
      </c>
      <c r="D256" s="199" t="s">
        <v>1418</v>
      </c>
      <c r="E256" s="211">
        <v>0</v>
      </c>
      <c r="F256" s="209"/>
      <c r="G256" s="209"/>
      <c r="H256" s="210"/>
      <c r="I256" s="211">
        <v>0</v>
      </c>
      <c r="J256" s="209">
        <v>0</v>
      </c>
      <c r="K256" s="212"/>
      <c r="L256" s="215" t="str">
        <f t="shared" si="11"/>
        <v/>
      </c>
      <c r="M256" s="209"/>
      <c r="N256" s="209"/>
      <c r="O256" s="212"/>
      <c r="P256" s="215"/>
      <c r="Q256" s="209"/>
      <c r="R256" s="209"/>
      <c r="S256" s="212"/>
      <c r="T256" s="215"/>
      <c r="U256" s="209"/>
      <c r="V256" s="209"/>
      <c r="W256" s="212"/>
      <c r="X256" s="216"/>
      <c r="Y256" s="219">
        <v>0</v>
      </c>
      <c r="Z256" s="212"/>
      <c r="AA256" s="233"/>
      <c r="AB256" s="212"/>
      <c r="AD256" s="92"/>
      <c r="AF256" s="94"/>
      <c r="AG256" s="271"/>
      <c r="AL256" s="76"/>
      <c r="AM256" s="76"/>
    </row>
    <row r="257" spans="1:39" x14ac:dyDescent="0.2">
      <c r="A257" s="75" t="s">
        <v>1419</v>
      </c>
      <c r="B257" s="75" t="s">
        <v>1420</v>
      </c>
      <c r="C257" s="75" t="s">
        <v>1029</v>
      </c>
      <c r="D257" s="199" t="s">
        <v>1421</v>
      </c>
      <c r="E257" s="211">
        <v>0</v>
      </c>
      <c r="F257" s="209"/>
      <c r="G257" s="209"/>
      <c r="H257" s="210"/>
      <c r="I257" s="211">
        <v>0</v>
      </c>
      <c r="J257" s="209">
        <v>0</v>
      </c>
      <c r="K257" s="212"/>
      <c r="L257" s="215" t="str">
        <f t="shared" si="11"/>
        <v/>
      </c>
      <c r="M257" s="209"/>
      <c r="N257" s="209"/>
      <c r="O257" s="212"/>
      <c r="P257" s="215"/>
      <c r="Q257" s="209"/>
      <c r="R257" s="209"/>
      <c r="S257" s="212"/>
      <c r="T257" s="215"/>
      <c r="U257" s="209"/>
      <c r="V257" s="209"/>
      <c r="W257" s="212"/>
      <c r="X257" s="216"/>
      <c r="Y257" s="219">
        <v>0</v>
      </c>
      <c r="Z257" s="212"/>
      <c r="AA257" s="233"/>
      <c r="AB257" s="212"/>
      <c r="AD257" s="92"/>
      <c r="AF257" s="94"/>
      <c r="AG257" s="271"/>
      <c r="AL257" s="76"/>
      <c r="AM257" s="76"/>
    </row>
    <row r="258" spans="1:39" x14ac:dyDescent="0.2">
      <c r="A258" s="75" t="s">
        <v>1422</v>
      </c>
      <c r="B258" s="75" t="s">
        <v>1423</v>
      </c>
      <c r="C258" s="75" t="s">
        <v>1029</v>
      </c>
      <c r="D258" s="199" t="s">
        <v>1421</v>
      </c>
      <c r="E258" s="211">
        <v>0</v>
      </c>
      <c r="F258" s="209"/>
      <c r="G258" s="209"/>
      <c r="H258" s="210"/>
      <c r="I258" s="211">
        <v>0</v>
      </c>
      <c r="J258" s="209">
        <v>0</v>
      </c>
      <c r="K258" s="212"/>
      <c r="L258" s="215" t="str">
        <f t="shared" si="11"/>
        <v/>
      </c>
      <c r="M258" s="209"/>
      <c r="N258" s="209"/>
      <c r="O258" s="212"/>
      <c r="P258" s="215"/>
      <c r="Q258" s="209"/>
      <c r="R258" s="209"/>
      <c r="S258" s="212"/>
      <c r="T258" s="215"/>
      <c r="U258" s="209"/>
      <c r="V258" s="209"/>
      <c r="W258" s="212"/>
      <c r="X258" s="216"/>
      <c r="Y258" s="219">
        <v>0</v>
      </c>
      <c r="Z258" s="212"/>
      <c r="AA258" s="239"/>
      <c r="AB258" s="212"/>
      <c r="AD258" s="92"/>
      <c r="AF258" s="94"/>
      <c r="AG258" s="271"/>
      <c r="AL258" s="76"/>
      <c r="AM258" s="76"/>
    </row>
    <row r="259" spans="1:39" x14ac:dyDescent="0.2">
      <c r="A259" s="75" t="s">
        <v>1424</v>
      </c>
      <c r="B259" s="75" t="s">
        <v>1425</v>
      </c>
      <c r="C259" s="75" t="s">
        <v>879</v>
      </c>
      <c r="D259" s="199" t="s">
        <v>1426</v>
      </c>
      <c r="E259" s="211">
        <v>0</v>
      </c>
      <c r="F259" s="209"/>
      <c r="G259" s="209"/>
      <c r="H259" s="210"/>
      <c r="I259" s="211">
        <v>0</v>
      </c>
      <c r="J259" s="209">
        <v>0</v>
      </c>
      <c r="K259" s="212"/>
      <c r="L259" s="215" t="str">
        <f t="shared" si="11"/>
        <v/>
      </c>
      <c r="M259" s="209"/>
      <c r="N259" s="209"/>
      <c r="O259" s="212"/>
      <c r="P259" s="215"/>
      <c r="Q259" s="209"/>
      <c r="R259" s="209"/>
      <c r="S259" s="212"/>
      <c r="T259" s="215"/>
      <c r="U259" s="209"/>
      <c r="V259" s="209"/>
      <c r="W259" s="212"/>
      <c r="X259" s="216"/>
      <c r="Y259" s="219">
        <v>0</v>
      </c>
      <c r="Z259" s="212"/>
      <c r="AA259" s="239"/>
      <c r="AB259" s="212"/>
      <c r="AD259" s="92"/>
      <c r="AF259" s="94"/>
      <c r="AG259" s="271"/>
      <c r="AL259" s="76"/>
      <c r="AM259" s="76"/>
    </row>
    <row r="260" spans="1:39" x14ac:dyDescent="0.2">
      <c r="A260" s="75" t="s">
        <v>1427</v>
      </c>
      <c r="B260" s="75" t="s">
        <v>1428</v>
      </c>
      <c r="C260" s="75" t="s">
        <v>904</v>
      </c>
      <c r="D260" s="199" t="s">
        <v>1429</v>
      </c>
      <c r="E260" s="211">
        <v>0</v>
      </c>
      <c r="F260" s="209"/>
      <c r="G260" s="209"/>
      <c r="H260" s="210"/>
      <c r="I260" s="211">
        <v>0</v>
      </c>
      <c r="J260" s="209">
        <v>0</v>
      </c>
      <c r="K260" s="212"/>
      <c r="L260" s="215" t="str">
        <f t="shared" si="11"/>
        <v/>
      </c>
      <c r="M260" s="209"/>
      <c r="N260" s="209"/>
      <c r="O260" s="212"/>
      <c r="P260" s="215"/>
      <c r="Q260" s="209"/>
      <c r="R260" s="209"/>
      <c r="S260" s="212"/>
      <c r="T260" s="215"/>
      <c r="U260" s="209"/>
      <c r="V260" s="209"/>
      <c r="W260" s="212"/>
      <c r="X260" s="216"/>
      <c r="Y260" s="219">
        <v>0</v>
      </c>
      <c r="Z260" s="212"/>
      <c r="AA260" s="239"/>
      <c r="AB260" s="212"/>
      <c r="AD260" s="92"/>
      <c r="AF260" s="94"/>
      <c r="AG260" s="271"/>
      <c r="AL260" s="76"/>
      <c r="AM260" s="76"/>
    </row>
    <row r="261" spans="1:39" x14ac:dyDescent="0.2">
      <c r="A261" s="75" t="s">
        <v>1430</v>
      </c>
      <c r="B261" s="75" t="s">
        <v>1431</v>
      </c>
      <c r="C261" s="75" t="s">
        <v>968</v>
      </c>
      <c r="D261" s="199" t="s">
        <v>1432</v>
      </c>
      <c r="E261" s="211">
        <v>0</v>
      </c>
      <c r="F261" s="209"/>
      <c r="G261" s="209"/>
      <c r="H261" s="210"/>
      <c r="I261" s="211">
        <v>0</v>
      </c>
      <c r="J261" s="209">
        <v>0</v>
      </c>
      <c r="K261" s="212"/>
      <c r="L261" s="215" t="str">
        <f t="shared" si="11"/>
        <v/>
      </c>
      <c r="M261" s="209"/>
      <c r="N261" s="209"/>
      <c r="O261" s="212"/>
      <c r="P261" s="215"/>
      <c r="Q261" s="209"/>
      <c r="R261" s="209"/>
      <c r="S261" s="212"/>
      <c r="T261" s="215"/>
      <c r="U261" s="209"/>
      <c r="V261" s="209"/>
      <c r="W261" s="212"/>
      <c r="X261" s="216"/>
      <c r="Y261" s="219">
        <v>0</v>
      </c>
      <c r="Z261" s="212"/>
      <c r="AA261" s="239"/>
      <c r="AB261" s="212"/>
      <c r="AD261" s="92"/>
      <c r="AF261" s="94"/>
      <c r="AG261" s="271"/>
      <c r="AL261" s="76"/>
      <c r="AM261" s="76"/>
    </row>
    <row r="262" spans="1:39" x14ac:dyDescent="0.2">
      <c r="A262" s="75" t="s">
        <v>1433</v>
      </c>
      <c r="B262" s="75" t="s">
        <v>1435</v>
      </c>
      <c r="C262" s="75" t="s">
        <v>816</v>
      </c>
      <c r="D262" s="199" t="s">
        <v>1186</v>
      </c>
      <c r="E262" s="211">
        <v>0</v>
      </c>
      <c r="F262" s="209"/>
      <c r="G262" s="209"/>
      <c r="H262" s="210"/>
      <c r="I262" s="211">
        <v>0</v>
      </c>
      <c r="J262" s="209">
        <v>0</v>
      </c>
      <c r="K262" s="212"/>
      <c r="L262" s="215" t="str">
        <f t="shared" si="11"/>
        <v/>
      </c>
      <c r="M262" s="209"/>
      <c r="N262" s="209"/>
      <c r="O262" s="212"/>
      <c r="P262" s="215"/>
      <c r="Q262" s="209"/>
      <c r="R262" s="209"/>
      <c r="S262" s="212"/>
      <c r="T262" s="215"/>
      <c r="U262" s="209"/>
      <c r="V262" s="209"/>
      <c r="W262" s="212"/>
      <c r="X262" s="216"/>
      <c r="Y262" s="219">
        <v>0</v>
      </c>
      <c r="Z262" s="212"/>
      <c r="AA262" s="239"/>
      <c r="AB262" s="212"/>
      <c r="AD262" s="92"/>
      <c r="AF262" s="94"/>
      <c r="AG262" s="271"/>
      <c r="AL262" s="76"/>
      <c r="AM262" s="76"/>
    </row>
    <row r="263" spans="1:39" x14ac:dyDescent="0.2">
      <c r="A263" s="95" t="s">
        <v>1434</v>
      </c>
      <c r="B263" s="95" t="s">
        <v>1436</v>
      </c>
      <c r="C263" s="95" t="s">
        <v>1029</v>
      </c>
      <c r="D263" s="200" t="s">
        <v>1421</v>
      </c>
      <c r="E263" s="262">
        <v>0</v>
      </c>
      <c r="F263" s="213"/>
      <c r="G263" s="213"/>
      <c r="H263" s="240"/>
      <c r="I263" s="262">
        <v>0</v>
      </c>
      <c r="J263" s="213">
        <v>0</v>
      </c>
      <c r="K263" s="214"/>
      <c r="L263" s="217" t="str">
        <f t="shared" si="11"/>
        <v/>
      </c>
      <c r="M263" s="213"/>
      <c r="N263" s="213"/>
      <c r="O263" s="214"/>
      <c r="P263" s="217"/>
      <c r="Q263" s="213"/>
      <c r="R263" s="213"/>
      <c r="S263" s="214"/>
      <c r="T263" s="217"/>
      <c r="U263" s="213"/>
      <c r="V263" s="213"/>
      <c r="W263" s="214"/>
      <c r="X263" s="218"/>
      <c r="Y263" s="263">
        <v>0</v>
      </c>
      <c r="Z263" s="214"/>
      <c r="AA263" s="180"/>
      <c r="AB263" s="214"/>
      <c r="AC263" s="95"/>
      <c r="AD263" s="96"/>
      <c r="AE263" s="95"/>
      <c r="AF263" s="97"/>
      <c r="AG263" s="271"/>
      <c r="AL263" s="76"/>
      <c r="AM263" s="76"/>
    </row>
    <row r="264" spans="1:39" x14ac:dyDescent="0.2">
      <c r="E264" s="91"/>
      <c r="F264" s="91"/>
      <c r="G264" s="91"/>
      <c r="H264" s="91"/>
      <c r="I264" s="91"/>
      <c r="J264" s="91"/>
      <c r="K264" s="92"/>
      <c r="L264" s="93"/>
      <c r="M264" s="91"/>
      <c r="N264" s="91"/>
      <c r="O264" s="92"/>
      <c r="P264" s="93"/>
      <c r="Q264" s="91"/>
      <c r="R264" s="91"/>
      <c r="S264" s="92"/>
      <c r="T264" s="93"/>
      <c r="U264" s="91"/>
      <c r="V264" s="91"/>
      <c r="W264" s="92"/>
      <c r="X264" s="93"/>
      <c r="Y264" s="198"/>
      <c r="Z264" s="92"/>
      <c r="AB264" s="92"/>
      <c r="AD264" s="92"/>
      <c r="AF264" s="92"/>
      <c r="AG264" s="271"/>
      <c r="AL264" s="76"/>
      <c r="AM264" s="76"/>
    </row>
    <row r="265" spans="1:39" x14ac:dyDescent="0.2">
      <c r="E265" s="91"/>
      <c r="F265" s="91"/>
      <c r="G265" s="91"/>
      <c r="H265" s="91"/>
      <c r="I265" s="91"/>
      <c r="J265" s="91"/>
      <c r="K265" s="92"/>
      <c r="L265" s="93"/>
      <c r="M265" s="91"/>
      <c r="N265" s="91"/>
      <c r="O265" s="92"/>
      <c r="P265" s="93"/>
      <c r="Q265" s="91"/>
      <c r="R265" s="91"/>
      <c r="S265" s="92"/>
      <c r="T265" s="93"/>
      <c r="U265" s="91"/>
      <c r="V265" s="91"/>
      <c r="W265" s="92"/>
      <c r="X265" s="93"/>
      <c r="Y265" s="198"/>
      <c r="Z265" s="92"/>
      <c r="AB265" s="92"/>
      <c r="AD265" s="92"/>
      <c r="AF265" s="92"/>
      <c r="AG265" s="271"/>
      <c r="AL265" s="76"/>
      <c r="AM265" s="76"/>
    </row>
    <row r="266" spans="1:39" x14ac:dyDescent="0.2">
      <c r="E266" s="91"/>
      <c r="F266" s="91"/>
      <c r="G266" s="91"/>
      <c r="H266" s="91"/>
      <c r="I266" s="91"/>
      <c r="J266" s="91"/>
      <c r="K266" s="92"/>
      <c r="L266" s="93"/>
      <c r="M266" s="91"/>
      <c r="N266" s="91"/>
      <c r="O266" s="92"/>
      <c r="P266" s="93"/>
      <c r="Q266" s="91"/>
      <c r="R266" s="91"/>
      <c r="S266" s="92"/>
      <c r="T266" s="93"/>
      <c r="U266" s="91"/>
      <c r="V266" s="91"/>
      <c r="W266" s="92"/>
      <c r="X266" s="93"/>
      <c r="Y266" s="198"/>
      <c r="Z266" s="92"/>
      <c r="AB266" s="92"/>
      <c r="AD266" s="92"/>
      <c r="AF266" s="92"/>
      <c r="AG266" s="271"/>
      <c r="AL266" s="76"/>
      <c r="AM266" s="76"/>
    </row>
    <row r="267" spans="1:39" x14ac:dyDescent="0.2">
      <c r="E267" s="98"/>
      <c r="F267" s="98"/>
      <c r="G267" s="98"/>
      <c r="H267" s="98"/>
      <c r="I267" s="98"/>
      <c r="J267" s="98"/>
      <c r="K267" s="168"/>
      <c r="L267" s="98"/>
      <c r="M267" s="98"/>
      <c r="N267" s="98"/>
      <c r="O267" s="168"/>
      <c r="P267" s="98"/>
      <c r="Q267" s="98"/>
      <c r="R267" s="98"/>
      <c r="S267" s="168"/>
      <c r="T267" s="98"/>
      <c r="U267" s="98"/>
      <c r="V267" s="98"/>
      <c r="W267" s="168"/>
      <c r="X267" s="98"/>
      <c r="Y267" s="98"/>
      <c r="Z267" s="168"/>
      <c r="AA267" s="98"/>
      <c r="AB267" s="168"/>
      <c r="AC267" s="98"/>
      <c r="AD267" s="168"/>
      <c r="AE267" s="98"/>
      <c r="AF267" s="168"/>
      <c r="AG267" s="271"/>
      <c r="AL267" s="76"/>
      <c r="AM267" s="76"/>
    </row>
    <row r="268" spans="1:39" x14ac:dyDescent="0.2">
      <c r="A268" s="57" t="s">
        <v>42</v>
      </c>
      <c r="H268" s="99"/>
      <c r="I268" s="99"/>
      <c r="J268" s="99"/>
      <c r="K268" s="169"/>
      <c r="L268" s="99"/>
      <c r="M268" s="99"/>
      <c r="N268" s="99"/>
      <c r="O268" s="169"/>
      <c r="P268" s="99"/>
      <c r="Q268" s="99"/>
      <c r="R268" s="99"/>
      <c r="S268" s="169"/>
      <c r="T268" s="99"/>
      <c r="U268" s="99"/>
      <c r="V268" s="99"/>
      <c r="W268" s="169"/>
      <c r="AG268" s="271"/>
      <c r="AL268" s="76"/>
      <c r="AM268" s="76"/>
    </row>
    <row r="269" spans="1:39" x14ac:dyDescent="0.2">
      <c r="A269" s="91"/>
      <c r="B269" s="100" t="s">
        <v>293</v>
      </c>
      <c r="H269" s="99"/>
      <c r="I269" s="99"/>
      <c r="J269" s="99"/>
      <c r="K269" s="169"/>
      <c r="L269" s="99"/>
      <c r="M269" s="99"/>
      <c r="N269" s="99"/>
      <c r="O269" s="169"/>
      <c r="P269" s="99"/>
      <c r="Q269" s="99"/>
      <c r="R269" s="99"/>
      <c r="S269" s="169"/>
      <c r="T269" s="99"/>
      <c r="U269" s="99"/>
      <c r="V269" s="99"/>
      <c r="W269" s="169"/>
      <c r="AD269" s="170">
        <v>1</v>
      </c>
      <c r="AG269" s="271"/>
      <c r="AL269" s="76"/>
      <c r="AM269" s="76"/>
    </row>
    <row r="270" spans="1:39" x14ac:dyDescent="0.2">
      <c r="A270" s="76"/>
      <c r="B270" s="100" t="s">
        <v>294</v>
      </c>
      <c r="H270" s="99"/>
      <c r="I270" s="99"/>
      <c r="J270" s="99"/>
      <c r="K270" s="169"/>
      <c r="L270" s="99"/>
      <c r="M270" s="99"/>
      <c r="N270" s="99"/>
      <c r="O270" s="169"/>
      <c r="P270" s="99"/>
      <c r="Q270" s="99"/>
      <c r="R270" s="99"/>
      <c r="S270" s="169"/>
      <c r="T270" s="99"/>
      <c r="U270" s="99"/>
      <c r="V270" s="99"/>
      <c r="W270" s="169"/>
      <c r="X270" s="193"/>
      <c r="AG270" s="271"/>
      <c r="AL270" s="76"/>
      <c r="AM270" s="76"/>
    </row>
    <row r="271" spans="1:39" x14ac:dyDescent="0.2">
      <c r="A271" s="107"/>
      <c r="B271" s="100" t="s">
        <v>295</v>
      </c>
      <c r="H271" s="99"/>
      <c r="I271" s="99"/>
      <c r="J271" s="99"/>
      <c r="K271" s="169"/>
      <c r="L271" s="99"/>
      <c r="M271" s="99"/>
      <c r="N271" s="99"/>
      <c r="O271" s="169"/>
      <c r="P271" s="99"/>
      <c r="Q271" s="99"/>
      <c r="R271" s="99"/>
      <c r="S271" s="169"/>
      <c r="T271" s="99"/>
      <c r="U271" s="99"/>
      <c r="V271" s="99"/>
      <c r="W271" s="169"/>
      <c r="X271" s="193"/>
      <c r="AG271" s="271"/>
      <c r="AL271" s="76"/>
      <c r="AM271" s="76"/>
    </row>
    <row r="272" spans="1:39" x14ac:dyDescent="0.2">
      <c r="A272" s="76"/>
      <c r="B272" s="109" t="s">
        <v>1382</v>
      </c>
      <c r="H272" s="99"/>
      <c r="I272" s="99"/>
      <c r="J272" s="99"/>
      <c r="K272" s="169"/>
      <c r="L272" s="99"/>
      <c r="M272" s="99"/>
      <c r="N272" s="99"/>
      <c r="O272" s="169"/>
      <c r="P272" s="99"/>
      <c r="Q272" s="99"/>
      <c r="R272" s="99"/>
      <c r="S272" s="169"/>
      <c r="T272" s="99"/>
      <c r="U272" s="99"/>
      <c r="V272" s="99"/>
      <c r="W272" s="169"/>
      <c r="X272" s="193"/>
      <c r="AG272" s="271"/>
      <c r="AL272" s="76"/>
      <c r="AM272" s="76"/>
    </row>
    <row r="275" spans="5:31" x14ac:dyDescent="0.2">
      <c r="E275" s="91"/>
      <c r="F275" s="91"/>
      <c r="G275" s="91"/>
      <c r="H275" s="91"/>
      <c r="I275" s="91"/>
      <c r="J275" s="91"/>
      <c r="L275" s="91"/>
      <c r="M275" s="91"/>
      <c r="N275" s="91"/>
      <c r="P275" s="91"/>
      <c r="Q275" s="91"/>
      <c r="R275" s="91"/>
      <c r="T275" s="91"/>
      <c r="U275" s="91"/>
      <c r="V275" s="91"/>
      <c r="X275" s="91"/>
      <c r="Y275" s="91"/>
      <c r="AA275" s="91"/>
      <c r="AC275" s="91"/>
      <c r="AE275" s="91"/>
    </row>
  </sheetData>
  <mergeCells count="11">
    <mergeCell ref="AE7:AF7"/>
    <mergeCell ref="E6:H6"/>
    <mergeCell ref="I6:X6"/>
    <mergeCell ref="Y6:AF6"/>
    <mergeCell ref="I7:L7"/>
    <mergeCell ref="M7:P7"/>
    <mergeCell ref="Q7:T7"/>
    <mergeCell ref="U7:X7"/>
    <mergeCell ref="Y7:Z7"/>
    <mergeCell ref="AA7:AB7"/>
    <mergeCell ref="AC7:AD7"/>
  </mergeCells>
  <conditionalFormatting sqref="F267:F398 G9:H398 E9:F266">
    <cfRule type="expression" dxfId="36" priority="6" stopIfTrue="1">
      <formula>AH9=1</formula>
    </cfRule>
  </conditionalFormatting>
  <conditionalFormatting sqref="A269">
    <cfRule type="expression" dxfId="35" priority="2" stopIfTrue="1">
      <formula>AD269=1</formula>
    </cfRule>
  </conditionalFormatting>
  <conditionalFormatting sqref="I9:I35">
    <cfRule type="expression" dxfId="34" priority="1" stopIfTrue="1">
      <formula>AL9=1</formula>
    </cfRule>
  </conditionalFormatting>
  <conditionalFormatting sqref="Z9:Z263 AB9:AB263 AD9:AD263 AF9:AF263">
    <cfRule type="cellIs" dxfId="33" priority="4" stopIfTrue="1" operator="lessThan">
      <formula>0</formula>
    </cfRule>
    <cfRule type="cellIs" dxfId="32" priority="5" stopIfTrue="1" operator="greaterThan">
      <formula>0.05</formula>
    </cfRule>
  </conditionalFormatting>
  <printOptions horizontalCentered="1"/>
  <pageMargins left="0.39370078740157483" right="0.39370078740157483" top="0.39370078740157483" bottom="0.59055118110236227" header="0.51181102362204722" footer="0.51181102362204722"/>
  <pageSetup paperSize="9" scale="26" fitToHeight="2" orientation="landscape" r:id="rId1"/>
  <headerFooter alignWithMargins="0">
    <oddFooter>&amp;L&amp;6&amp;F &amp;A&amp;R&amp;6Standards and Quality Analytical Team (SAT)</oddFooter>
  </headerFooter>
  <rowBreaks count="1" manualBreakCount="1">
    <brk id="143"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A212"/>
  <sheetViews>
    <sheetView workbookViewId="0"/>
  </sheetViews>
  <sheetFormatPr defaultRowHeight="15" x14ac:dyDescent="0.25"/>
  <cols>
    <col min="1" max="16384" width="9.140625" style="103"/>
  </cols>
  <sheetData>
    <row r="1" spans="1:27" ht="64.5" x14ac:dyDescent="0.25">
      <c r="A1" s="103" t="s">
        <v>296</v>
      </c>
      <c r="B1" s="103" t="s">
        <v>297</v>
      </c>
      <c r="C1" s="103" t="s">
        <v>69</v>
      </c>
      <c r="D1" s="103" t="s">
        <v>440</v>
      </c>
      <c r="E1" s="103" t="s">
        <v>69</v>
      </c>
      <c r="F1" s="103" t="s">
        <v>1125</v>
      </c>
      <c r="G1" s="104" t="s">
        <v>1324</v>
      </c>
      <c r="H1" s="104" t="s">
        <v>1325</v>
      </c>
      <c r="I1" s="104" t="s">
        <v>1326</v>
      </c>
      <c r="J1" s="104" t="s">
        <v>1327</v>
      </c>
      <c r="K1" s="104" t="s">
        <v>1328</v>
      </c>
      <c r="L1" s="104" t="s">
        <v>1329</v>
      </c>
      <c r="M1" s="104" t="s">
        <v>1330</v>
      </c>
      <c r="O1" s="103" t="s">
        <v>296</v>
      </c>
      <c r="P1" s="103" t="s">
        <v>297</v>
      </c>
      <c r="Q1" s="103" t="s">
        <v>69</v>
      </c>
      <c r="R1" s="103" t="s">
        <v>440</v>
      </c>
      <c r="S1" s="103" t="s">
        <v>69</v>
      </c>
      <c r="T1" s="103" t="s">
        <v>1125</v>
      </c>
      <c r="U1" s="104" t="s">
        <v>1324</v>
      </c>
      <c r="V1" s="104" t="s">
        <v>1325</v>
      </c>
      <c r="W1" s="104" t="s">
        <v>1326</v>
      </c>
      <c r="X1" s="104" t="s">
        <v>1327</v>
      </c>
      <c r="Y1" s="104" t="s">
        <v>1328</v>
      </c>
      <c r="Z1" s="104" t="s">
        <v>1329</v>
      </c>
      <c r="AA1" s="104" t="s">
        <v>1330</v>
      </c>
    </row>
    <row r="2" spans="1:27" x14ac:dyDescent="0.25">
      <c r="A2" s="103" t="s">
        <v>1331</v>
      </c>
      <c r="B2" s="103" t="s">
        <v>304</v>
      </c>
      <c r="C2" s="103" t="s">
        <v>545</v>
      </c>
      <c r="D2" s="103" t="s">
        <v>546</v>
      </c>
      <c r="E2" s="103" t="s">
        <v>548</v>
      </c>
      <c r="F2" s="103" t="s">
        <v>1263</v>
      </c>
      <c r="G2" s="115">
        <v>0.12100456621004566</v>
      </c>
      <c r="H2" s="115">
        <v>5.4794520547945202E-2</v>
      </c>
      <c r="I2" s="115">
        <v>0.78995433789954339</v>
      </c>
      <c r="J2" s="27">
        <v>3.4246575342465752E-2</v>
      </c>
      <c r="K2" s="115">
        <v>0.17579908675799086</v>
      </c>
      <c r="L2" s="27">
        <v>-4.7826086956521685E-2</v>
      </c>
      <c r="M2" s="27">
        <v>-0.15930902111324374</v>
      </c>
      <c r="O2" s="103" t="s">
        <v>1331</v>
      </c>
      <c r="P2" s="103" t="s">
        <v>304</v>
      </c>
      <c r="Q2" s="103" t="s">
        <v>464</v>
      </c>
      <c r="R2" s="103" t="s">
        <v>1128</v>
      </c>
      <c r="S2" s="103" t="s">
        <v>467</v>
      </c>
      <c r="T2" s="103" t="s">
        <v>1260</v>
      </c>
      <c r="U2" s="115">
        <v>0.21560846560846561</v>
      </c>
      <c r="V2" s="115">
        <v>5.1587301587301584E-2</v>
      </c>
      <c r="W2" s="115">
        <v>0.73280423280423279</v>
      </c>
      <c r="X2" s="27">
        <v>0</v>
      </c>
      <c r="Y2" s="115">
        <v>0.26719576719576721</v>
      </c>
      <c r="Z2" s="27">
        <v>1.4765100671140896E-2</v>
      </c>
      <c r="AA2" s="27">
        <v>-7.5794621026894826E-2</v>
      </c>
    </row>
    <row r="3" spans="1:27" x14ac:dyDescent="0.25">
      <c r="A3" s="103" t="s">
        <v>1331</v>
      </c>
      <c r="B3" s="103" t="s">
        <v>304</v>
      </c>
      <c r="C3" s="103" t="s">
        <v>545</v>
      </c>
      <c r="D3" s="103" t="s">
        <v>546</v>
      </c>
      <c r="E3" s="103" t="s">
        <v>543</v>
      </c>
      <c r="F3" s="103" t="s">
        <v>1250</v>
      </c>
      <c r="G3" s="115">
        <v>0.15404040404040403</v>
      </c>
      <c r="H3" s="115">
        <v>5.808080808080808E-2</v>
      </c>
      <c r="I3" s="115">
        <v>0.77020202020202022</v>
      </c>
      <c r="J3" s="27">
        <v>1.7676767676767676E-2</v>
      </c>
      <c r="K3" s="115">
        <v>0.2121212121212121</v>
      </c>
      <c r="L3" s="27">
        <v>1.538461538461533E-2</v>
      </c>
      <c r="M3" s="27">
        <v>-0.13913043478260867</v>
      </c>
      <c r="O3" s="103" t="s">
        <v>1331</v>
      </c>
      <c r="P3" s="103" t="s">
        <v>304</v>
      </c>
      <c r="Q3" s="103" t="s">
        <v>617</v>
      </c>
      <c r="R3" s="103" t="s">
        <v>1135</v>
      </c>
      <c r="S3" s="103" t="s">
        <v>620</v>
      </c>
      <c r="T3" s="103" t="s">
        <v>1312</v>
      </c>
      <c r="U3" s="115">
        <v>0.25951557093425603</v>
      </c>
      <c r="V3" s="115">
        <v>7.2664359861591699E-2</v>
      </c>
      <c r="W3" s="115">
        <v>0.66782006920415227</v>
      </c>
      <c r="X3" s="27">
        <v>0</v>
      </c>
      <c r="Y3" s="115">
        <v>0.33217993079584773</v>
      </c>
      <c r="Z3" s="27">
        <v>-4.3046357615894038E-2</v>
      </c>
      <c r="AA3" s="27">
        <v>-7.9617834394904441E-2</v>
      </c>
    </row>
    <row r="4" spans="1:27" x14ac:dyDescent="0.25">
      <c r="A4" s="103" t="s">
        <v>1331</v>
      </c>
      <c r="B4" s="103" t="s">
        <v>304</v>
      </c>
      <c r="C4" s="103" t="s">
        <v>545</v>
      </c>
      <c r="D4" s="103" t="s">
        <v>546</v>
      </c>
      <c r="E4" s="103" t="s">
        <v>554</v>
      </c>
      <c r="F4" s="103" t="s">
        <v>1274</v>
      </c>
      <c r="G4" s="115">
        <v>0.18264840182648401</v>
      </c>
      <c r="H4" s="115">
        <v>3.8812785388127852E-2</v>
      </c>
      <c r="I4" s="115">
        <v>0.73287671232876717</v>
      </c>
      <c r="J4" s="27">
        <v>4.5662100456621002E-2</v>
      </c>
      <c r="K4" s="115">
        <v>0.22146118721461186</v>
      </c>
      <c r="L4" s="27">
        <v>0.14360313315926887</v>
      </c>
      <c r="M4" s="27">
        <v>-8.7500000000000022E-2</v>
      </c>
      <c r="O4" s="103" t="s">
        <v>1331</v>
      </c>
      <c r="P4" s="103" t="s">
        <v>304</v>
      </c>
      <c r="Q4" s="103" t="s">
        <v>464</v>
      </c>
      <c r="R4" s="103" t="s">
        <v>1128</v>
      </c>
      <c r="S4" s="103" t="s">
        <v>462</v>
      </c>
      <c r="T4" s="103" t="s">
        <v>1134</v>
      </c>
      <c r="U4" s="115">
        <v>0.25259515570934254</v>
      </c>
      <c r="V4" s="115">
        <v>0.10380622837370242</v>
      </c>
      <c r="W4" s="115">
        <v>0.643598615916955</v>
      </c>
      <c r="X4" s="27">
        <v>0</v>
      </c>
      <c r="Y4" s="115">
        <v>0.35640138408304495</v>
      </c>
      <c r="Z4" s="27">
        <v>-9.1194968553459099E-2</v>
      </c>
      <c r="AA4" s="27">
        <v>-0.19944598337950137</v>
      </c>
    </row>
    <row r="5" spans="1:27" x14ac:dyDescent="0.25">
      <c r="A5" s="103" t="s">
        <v>1331</v>
      </c>
      <c r="B5" s="103" t="s">
        <v>304</v>
      </c>
      <c r="C5" s="103" t="s">
        <v>565</v>
      </c>
      <c r="D5" s="103" t="s">
        <v>1162</v>
      </c>
      <c r="E5" s="103" t="s">
        <v>583</v>
      </c>
      <c r="F5" s="103" t="s">
        <v>308</v>
      </c>
      <c r="G5" s="115">
        <v>0.16546762589928057</v>
      </c>
      <c r="H5" s="115">
        <v>7.4340527577937646E-2</v>
      </c>
      <c r="I5" s="115">
        <v>0.72422062350119909</v>
      </c>
      <c r="J5" s="27">
        <v>3.5971223021582732E-2</v>
      </c>
      <c r="K5" s="115">
        <v>0.23980815347721823</v>
      </c>
      <c r="L5" s="27">
        <v>1.4598540145985384E-2</v>
      </c>
      <c r="M5" s="27">
        <v>-2.5700934579439227E-2</v>
      </c>
      <c r="O5" s="103" t="s">
        <v>1331</v>
      </c>
      <c r="P5" s="103" t="s">
        <v>304</v>
      </c>
      <c r="Q5" s="103" t="s">
        <v>712</v>
      </c>
      <c r="R5" s="103" t="s">
        <v>1147</v>
      </c>
      <c r="S5" s="103" t="s">
        <v>721</v>
      </c>
      <c r="T5" s="103" t="s">
        <v>1258</v>
      </c>
      <c r="U5" s="115">
        <v>0.27164179104477609</v>
      </c>
      <c r="V5" s="115">
        <v>0.11343283582089553</v>
      </c>
      <c r="W5" s="115">
        <v>0.61492537313432838</v>
      </c>
      <c r="X5" s="27">
        <v>0</v>
      </c>
      <c r="Y5" s="115">
        <v>0.38507462686567162</v>
      </c>
      <c r="Z5" s="27">
        <v>0.12040133779264206</v>
      </c>
      <c r="AA5" s="27">
        <v>-5.8988764044943798E-2</v>
      </c>
    </row>
    <row r="6" spans="1:27" x14ac:dyDescent="0.25">
      <c r="A6" s="103" t="s">
        <v>1331</v>
      </c>
      <c r="B6" s="103" t="s">
        <v>304</v>
      </c>
      <c r="C6" s="103" t="s">
        <v>464</v>
      </c>
      <c r="D6" s="103" t="s">
        <v>1128</v>
      </c>
      <c r="E6" s="103" t="s">
        <v>470</v>
      </c>
      <c r="F6" s="103" t="s">
        <v>1283</v>
      </c>
      <c r="G6" s="115">
        <v>0.20973348783314022</v>
      </c>
      <c r="H6" s="115">
        <v>4.8667439165701043E-2</v>
      </c>
      <c r="I6" s="115">
        <v>0.7334878331402086</v>
      </c>
      <c r="J6" s="27">
        <v>8.1112398609501733E-3</v>
      </c>
      <c r="K6" s="115">
        <v>0.25840092699884126</v>
      </c>
      <c r="L6" s="27">
        <v>-2.3121387283236983E-3</v>
      </c>
      <c r="M6" s="27">
        <v>-9.8223615464994807E-2</v>
      </c>
      <c r="O6" s="103" t="s">
        <v>1331</v>
      </c>
      <c r="P6" s="103" t="s">
        <v>304</v>
      </c>
      <c r="Q6" s="103" t="s">
        <v>481</v>
      </c>
      <c r="R6" s="103" t="s">
        <v>482</v>
      </c>
      <c r="S6" s="103" t="s">
        <v>496</v>
      </c>
      <c r="T6" s="103" t="s">
        <v>1175</v>
      </c>
      <c r="U6" s="115">
        <v>0.23748668796592121</v>
      </c>
      <c r="V6" s="115">
        <v>0.16187433439829607</v>
      </c>
      <c r="W6" s="115">
        <v>0.60063897763578278</v>
      </c>
      <c r="X6" s="27">
        <v>0</v>
      </c>
      <c r="Y6" s="115">
        <v>0.39936102236421728</v>
      </c>
      <c r="Z6" s="27">
        <v>0.20076726342711004</v>
      </c>
      <c r="AA6" s="27">
        <v>0.10340775558166859</v>
      </c>
    </row>
    <row r="7" spans="1:27" x14ac:dyDescent="0.25">
      <c r="A7" s="103" t="s">
        <v>1331</v>
      </c>
      <c r="B7" s="103" t="s">
        <v>304</v>
      </c>
      <c r="C7" s="103" t="s">
        <v>591</v>
      </c>
      <c r="D7" s="103" t="s">
        <v>1157</v>
      </c>
      <c r="E7" s="103" t="s">
        <v>603</v>
      </c>
      <c r="F7" s="103" t="s">
        <v>1313</v>
      </c>
      <c r="G7" s="115">
        <v>0.20355731225296442</v>
      </c>
      <c r="H7" s="115">
        <v>6.3241106719367585E-2</v>
      </c>
      <c r="I7" s="115">
        <v>0.68972332015810278</v>
      </c>
      <c r="J7" s="27">
        <v>4.3478260869565216E-2</v>
      </c>
      <c r="K7" s="115">
        <v>0.26679841897233203</v>
      </c>
      <c r="L7" s="27">
        <v>9.0517241379310276E-2</v>
      </c>
      <c r="M7" s="27">
        <v>-5.9479553903345694E-2</v>
      </c>
      <c r="O7" s="103" t="s">
        <v>1331</v>
      </c>
      <c r="P7" s="103" t="s">
        <v>304</v>
      </c>
      <c r="Q7" s="103" t="s">
        <v>712</v>
      </c>
      <c r="R7" s="103" t="s">
        <v>1147</v>
      </c>
      <c r="S7" s="103" t="s">
        <v>727</v>
      </c>
      <c r="T7" s="103" t="s">
        <v>1222</v>
      </c>
      <c r="U7" s="115">
        <v>0.32765151515151514</v>
      </c>
      <c r="V7" s="115">
        <v>0.15435606060606061</v>
      </c>
      <c r="W7" s="115">
        <v>0.5179924242424242</v>
      </c>
      <c r="X7" s="27">
        <v>0</v>
      </c>
      <c r="Y7" s="115">
        <v>0.48200757575757575</v>
      </c>
      <c r="Z7" s="27">
        <v>-2.3126734505087843E-2</v>
      </c>
      <c r="AA7" s="27">
        <v>-6.2166962699822359E-2</v>
      </c>
    </row>
    <row r="8" spans="1:27" x14ac:dyDescent="0.25">
      <c r="A8" s="103" t="s">
        <v>1331</v>
      </c>
      <c r="B8" s="103" t="s">
        <v>304</v>
      </c>
      <c r="C8" s="103" t="s">
        <v>464</v>
      </c>
      <c r="D8" s="103" t="s">
        <v>1128</v>
      </c>
      <c r="E8" s="103" t="s">
        <v>467</v>
      </c>
      <c r="F8" s="103" t="s">
        <v>1260</v>
      </c>
      <c r="G8" s="115">
        <v>0.21560846560846561</v>
      </c>
      <c r="H8" s="115">
        <v>5.1587301587301584E-2</v>
      </c>
      <c r="I8" s="115">
        <v>0.73280423280423279</v>
      </c>
      <c r="J8" s="27">
        <v>0</v>
      </c>
      <c r="K8" s="115">
        <v>0.26719576719576721</v>
      </c>
      <c r="L8" s="27">
        <v>1.4765100671140896E-2</v>
      </c>
      <c r="M8" s="27">
        <v>-7.5794621026894826E-2</v>
      </c>
      <c r="O8" s="103" t="s">
        <v>1331</v>
      </c>
      <c r="P8" s="103" t="s">
        <v>304</v>
      </c>
      <c r="Q8" s="103" t="s">
        <v>565</v>
      </c>
      <c r="R8" s="103" t="s">
        <v>1162</v>
      </c>
      <c r="S8" s="103" t="s">
        <v>571</v>
      </c>
      <c r="T8" s="103" t="s">
        <v>1310</v>
      </c>
      <c r="U8" s="115">
        <v>0.4352078239608802</v>
      </c>
      <c r="V8" s="115">
        <v>0.11735941320293398</v>
      </c>
      <c r="W8" s="115">
        <v>0.44743276283618583</v>
      </c>
      <c r="X8" s="27">
        <v>0</v>
      </c>
      <c r="Y8" s="115">
        <v>0.55256723716381417</v>
      </c>
      <c r="Z8" s="27">
        <v>0.23939393939393949</v>
      </c>
      <c r="AA8" s="27">
        <v>7.3490813648293907E-2</v>
      </c>
    </row>
    <row r="9" spans="1:27" x14ac:dyDescent="0.25">
      <c r="A9" s="103" t="s">
        <v>1331</v>
      </c>
      <c r="B9" s="103" t="s">
        <v>304</v>
      </c>
      <c r="C9" s="103" t="s">
        <v>565</v>
      </c>
      <c r="D9" s="103" t="s">
        <v>1162</v>
      </c>
      <c r="E9" s="103" t="s">
        <v>586</v>
      </c>
      <c r="F9" s="103" t="s">
        <v>1289</v>
      </c>
      <c r="G9" s="115">
        <v>0.21778350515463918</v>
      </c>
      <c r="H9" s="115">
        <v>7.4742268041237112E-2</v>
      </c>
      <c r="I9" s="115">
        <v>0.6829896907216495</v>
      </c>
      <c r="J9" s="27">
        <v>2.4484536082474227E-2</v>
      </c>
      <c r="K9" s="115">
        <v>0.2925257731958763</v>
      </c>
      <c r="L9" s="27">
        <v>3.1914893617021267E-2</v>
      </c>
      <c r="M9" s="27">
        <v>-3.3623910336239127E-2</v>
      </c>
      <c r="O9" s="103" t="s">
        <v>1331</v>
      </c>
      <c r="P9" s="103" t="s">
        <v>304</v>
      </c>
      <c r="Q9" s="103" t="s">
        <v>1029</v>
      </c>
      <c r="R9" s="103" t="s">
        <v>1030</v>
      </c>
      <c r="S9" s="103" t="s">
        <v>1044</v>
      </c>
      <c r="T9" s="103" t="s">
        <v>21</v>
      </c>
      <c r="U9" s="115">
        <v>0.49841269841269842</v>
      </c>
      <c r="V9" s="115">
        <v>0.29206349206349208</v>
      </c>
      <c r="W9" s="115">
        <v>0.20952380952380953</v>
      </c>
      <c r="X9" s="27">
        <v>0</v>
      </c>
      <c r="Y9" s="115">
        <v>0.79047619047619055</v>
      </c>
      <c r="Z9" s="27">
        <v>-9.0909090909090939E-2</v>
      </c>
      <c r="AA9" s="27">
        <v>-0.19127086007702188</v>
      </c>
    </row>
    <row r="10" spans="1:27" x14ac:dyDescent="0.25">
      <c r="A10" s="103" t="s">
        <v>1331</v>
      </c>
      <c r="B10" s="103" t="s">
        <v>304</v>
      </c>
      <c r="C10" s="103" t="s">
        <v>617</v>
      </c>
      <c r="D10" s="103" t="s">
        <v>1135</v>
      </c>
      <c r="E10" s="103" t="s">
        <v>615</v>
      </c>
      <c r="F10" s="103" t="s">
        <v>318</v>
      </c>
      <c r="G10" s="115">
        <v>0.21246458923512748</v>
      </c>
      <c r="H10" s="115">
        <v>8.0736543909348438E-2</v>
      </c>
      <c r="I10" s="115">
        <v>0.67847025495750712</v>
      </c>
      <c r="J10" s="27">
        <v>2.8328611898016998E-2</v>
      </c>
      <c r="K10" s="115">
        <v>0.29320113314447593</v>
      </c>
      <c r="L10" s="27">
        <v>-7.0323488045006544E-3</v>
      </c>
      <c r="M10" s="27">
        <v>-9.3709884467265692E-2</v>
      </c>
      <c r="O10" s="103" t="s">
        <v>1331</v>
      </c>
      <c r="P10" s="103" t="s">
        <v>304</v>
      </c>
      <c r="Q10" s="103" t="s">
        <v>1029</v>
      </c>
      <c r="R10" s="103" t="s">
        <v>1030</v>
      </c>
      <c r="S10" s="103" t="s">
        <v>1047</v>
      </c>
      <c r="T10" s="103" t="s">
        <v>1264</v>
      </c>
      <c r="U10" s="115">
        <v>0.53830645161290325</v>
      </c>
      <c r="V10" s="115">
        <v>0.29838709677419356</v>
      </c>
      <c r="W10" s="115">
        <v>0.16330645161290322</v>
      </c>
      <c r="X10" s="27">
        <v>0</v>
      </c>
      <c r="Y10" s="115">
        <v>0.83669354838709675</v>
      </c>
      <c r="Z10" s="27">
        <v>1.6393442622950838E-2</v>
      </c>
      <c r="AA10" s="27">
        <v>-2.3622047244094446E-2</v>
      </c>
    </row>
    <row r="11" spans="1:27" x14ac:dyDescent="0.25">
      <c r="A11" s="103" t="s">
        <v>1331</v>
      </c>
      <c r="B11" s="103" t="s">
        <v>304</v>
      </c>
      <c r="C11" s="103" t="s">
        <v>712</v>
      </c>
      <c r="D11" s="103" t="s">
        <v>1147</v>
      </c>
      <c r="E11" s="103" t="s">
        <v>718</v>
      </c>
      <c r="F11" s="103" t="s">
        <v>1148</v>
      </c>
      <c r="G11" s="115">
        <v>0.21797004991680533</v>
      </c>
      <c r="H11" s="115">
        <v>8.8186356073211319E-2</v>
      </c>
      <c r="I11" s="115">
        <v>0.68718801996672207</v>
      </c>
      <c r="J11" s="27">
        <v>6.6555740432612314E-3</v>
      </c>
      <c r="K11" s="115">
        <v>0.30615640599001664</v>
      </c>
      <c r="L11" s="27">
        <v>1.1784511784511675E-2</v>
      </c>
      <c r="M11" s="27">
        <v>-8.1039755351681952E-2</v>
      </c>
      <c r="O11" s="103" t="s">
        <v>1331</v>
      </c>
      <c r="P11" s="103" t="s">
        <v>304</v>
      </c>
      <c r="Q11" s="103" t="s">
        <v>770</v>
      </c>
      <c r="R11" s="103" t="s">
        <v>771</v>
      </c>
      <c r="S11" s="103" t="s">
        <v>788</v>
      </c>
      <c r="T11" s="103" t="s">
        <v>1298</v>
      </c>
      <c r="U11" s="115">
        <v>0.35073068893528186</v>
      </c>
      <c r="V11" s="115">
        <v>0.1336116910229645</v>
      </c>
      <c r="W11" s="115">
        <v>0.51461377870563674</v>
      </c>
      <c r="X11" s="27">
        <v>1.0438413361169101E-3</v>
      </c>
      <c r="Y11" s="115">
        <v>0.48434237995824636</v>
      </c>
      <c r="Z11" s="27">
        <v>6.9196428571428603E-2</v>
      </c>
      <c r="AA11" s="27">
        <v>-9.021842355175691E-2</v>
      </c>
    </row>
    <row r="12" spans="1:27" x14ac:dyDescent="0.25">
      <c r="A12" s="103" t="s">
        <v>1331</v>
      </c>
      <c r="B12" s="103" t="s">
        <v>304</v>
      </c>
      <c r="C12" s="103" t="s">
        <v>464</v>
      </c>
      <c r="D12" s="103" t="s">
        <v>1128</v>
      </c>
      <c r="E12" s="103" t="s">
        <v>473</v>
      </c>
      <c r="F12" s="103" t="s">
        <v>1237</v>
      </c>
      <c r="G12" s="115">
        <v>0.23111782477341389</v>
      </c>
      <c r="H12" s="115">
        <v>8.1570996978851965E-2</v>
      </c>
      <c r="I12" s="115">
        <v>0.68429003021148038</v>
      </c>
      <c r="J12" s="27">
        <v>3.0211480362537764E-3</v>
      </c>
      <c r="K12" s="115">
        <v>0.31268882175226587</v>
      </c>
      <c r="L12" s="27">
        <v>6.7741935483870863E-2</v>
      </c>
      <c r="M12" s="27">
        <v>-1.7804154302670572E-2</v>
      </c>
      <c r="O12" s="103" t="s">
        <v>1331</v>
      </c>
      <c r="P12" s="103" t="s">
        <v>304</v>
      </c>
      <c r="Q12" s="103" t="s">
        <v>879</v>
      </c>
      <c r="R12" s="103" t="s">
        <v>1199</v>
      </c>
      <c r="S12" s="103" t="s">
        <v>888</v>
      </c>
      <c r="T12" s="103" t="s">
        <v>1206</v>
      </c>
      <c r="U12" s="115">
        <v>0.34718498659517427</v>
      </c>
      <c r="V12" s="115">
        <v>0.13404825737265416</v>
      </c>
      <c r="W12" s="115">
        <v>0.51742627345844505</v>
      </c>
      <c r="X12" s="27">
        <v>1.3404825737265416E-3</v>
      </c>
      <c r="Y12" s="115">
        <v>0.48123324396782841</v>
      </c>
      <c r="Z12" s="27">
        <v>-3.3678756476683946E-2</v>
      </c>
      <c r="AA12" s="27">
        <v>-0.12338425381903639</v>
      </c>
    </row>
    <row r="13" spans="1:27" x14ac:dyDescent="0.25">
      <c r="A13" s="103" t="s">
        <v>1331</v>
      </c>
      <c r="B13" s="103" t="s">
        <v>304</v>
      </c>
      <c r="C13" s="103" t="s">
        <v>545</v>
      </c>
      <c r="D13" s="103" t="s">
        <v>546</v>
      </c>
      <c r="E13" s="103" t="s">
        <v>551</v>
      </c>
      <c r="F13" s="103" t="s">
        <v>1297</v>
      </c>
      <c r="G13" s="115">
        <v>0.21542738012508686</v>
      </c>
      <c r="H13" s="115">
        <v>0.10006949270326616</v>
      </c>
      <c r="I13" s="115">
        <v>0.63933287004864492</v>
      </c>
      <c r="J13" s="27">
        <v>4.5170257123002086E-2</v>
      </c>
      <c r="K13" s="115">
        <v>0.31549687282835304</v>
      </c>
      <c r="L13" s="27">
        <v>1.3380281690140938E-2</v>
      </c>
      <c r="M13" s="27">
        <v>-5.3911900065746199E-2</v>
      </c>
      <c r="O13" s="103" t="s">
        <v>1331</v>
      </c>
      <c r="P13" s="103" t="s">
        <v>304</v>
      </c>
      <c r="Q13" s="103" t="s">
        <v>481</v>
      </c>
      <c r="R13" s="103" t="s">
        <v>482</v>
      </c>
      <c r="S13" s="103" t="s">
        <v>484</v>
      </c>
      <c r="T13" s="103" t="s">
        <v>1178</v>
      </c>
      <c r="U13" s="115">
        <v>0.28888888888888886</v>
      </c>
      <c r="V13" s="115">
        <v>6.8148148148148152E-2</v>
      </c>
      <c r="W13" s="115">
        <v>0.64148148148148143</v>
      </c>
      <c r="X13" s="27">
        <v>1.4814814814814814E-3</v>
      </c>
      <c r="Y13" s="115">
        <v>0.35703703703703704</v>
      </c>
      <c r="Z13" s="27">
        <v>0.12876254180602009</v>
      </c>
      <c r="AA13" s="27">
        <v>4.006163328197232E-2</v>
      </c>
    </row>
    <row r="14" spans="1:27" x14ac:dyDescent="0.25">
      <c r="A14" s="103" t="s">
        <v>1331</v>
      </c>
      <c r="B14" s="103" t="s">
        <v>304</v>
      </c>
      <c r="C14" s="103" t="s">
        <v>481</v>
      </c>
      <c r="D14" s="103" t="s">
        <v>482</v>
      </c>
      <c r="E14" s="103" t="s">
        <v>514</v>
      </c>
      <c r="F14" s="103" t="s">
        <v>1136</v>
      </c>
      <c r="G14" s="115">
        <v>0.20085929108485501</v>
      </c>
      <c r="H14" s="115">
        <v>0.13104189044038669</v>
      </c>
      <c r="I14" s="115">
        <v>0.66595059076262086</v>
      </c>
      <c r="J14" s="27">
        <v>2.1482277121374865E-3</v>
      </c>
      <c r="K14" s="115">
        <v>0.33190118152524173</v>
      </c>
      <c r="L14" s="27">
        <v>8.0046403712296987E-2</v>
      </c>
      <c r="M14" s="27">
        <v>-4.5128205128205146E-2</v>
      </c>
      <c r="O14" s="103" t="s">
        <v>1331</v>
      </c>
      <c r="P14" s="103" t="s">
        <v>304</v>
      </c>
      <c r="Q14" s="103" t="s">
        <v>634</v>
      </c>
      <c r="R14" s="103" t="s">
        <v>635</v>
      </c>
      <c r="S14" s="103" t="s">
        <v>649</v>
      </c>
      <c r="T14" s="103" t="s">
        <v>1184</v>
      </c>
      <c r="U14" s="115">
        <v>0.5188536953242836</v>
      </c>
      <c r="V14" s="115">
        <v>0.13273001508295626</v>
      </c>
      <c r="W14" s="115">
        <v>0.34690799396681749</v>
      </c>
      <c r="X14" s="27">
        <v>1.5082956259426848E-3</v>
      </c>
      <c r="Y14" s="115">
        <v>0.65158371040723984</v>
      </c>
      <c r="Z14" s="27">
        <v>8.1566068515497525E-2</v>
      </c>
      <c r="AA14" s="27">
        <v>-2.0679468242245203E-2</v>
      </c>
    </row>
    <row r="15" spans="1:27" x14ac:dyDescent="0.25">
      <c r="A15" s="103" t="s">
        <v>1331</v>
      </c>
      <c r="B15" s="103" t="s">
        <v>304</v>
      </c>
      <c r="C15" s="103" t="s">
        <v>617</v>
      </c>
      <c r="D15" s="103" t="s">
        <v>1135</v>
      </c>
      <c r="E15" s="103" t="s">
        <v>620</v>
      </c>
      <c r="F15" s="103" t="s">
        <v>1312</v>
      </c>
      <c r="G15" s="115">
        <v>0.25951557093425603</v>
      </c>
      <c r="H15" s="115">
        <v>7.2664359861591699E-2</v>
      </c>
      <c r="I15" s="115">
        <v>0.66782006920415227</v>
      </c>
      <c r="J15" s="27">
        <v>0</v>
      </c>
      <c r="K15" s="115">
        <v>0.33217993079584773</v>
      </c>
      <c r="L15" s="27">
        <v>-4.3046357615894038E-2</v>
      </c>
      <c r="M15" s="27">
        <v>-7.9617834394904441E-2</v>
      </c>
      <c r="O15" s="103" t="s">
        <v>1331</v>
      </c>
      <c r="P15" s="103" t="s">
        <v>304</v>
      </c>
      <c r="Q15" s="103" t="s">
        <v>481</v>
      </c>
      <c r="R15" s="103" t="s">
        <v>482</v>
      </c>
      <c r="S15" s="103" t="s">
        <v>514</v>
      </c>
      <c r="T15" s="103" t="s">
        <v>1136</v>
      </c>
      <c r="U15" s="115">
        <v>0.20085929108485501</v>
      </c>
      <c r="V15" s="115">
        <v>0.13104189044038669</v>
      </c>
      <c r="W15" s="115">
        <v>0.66595059076262086</v>
      </c>
      <c r="X15" s="27">
        <v>2.1482277121374865E-3</v>
      </c>
      <c r="Y15" s="115">
        <v>0.33190118152524173</v>
      </c>
      <c r="Z15" s="27">
        <v>8.0046403712296987E-2</v>
      </c>
      <c r="AA15" s="27">
        <v>-4.5128205128205146E-2</v>
      </c>
    </row>
    <row r="16" spans="1:27" x14ac:dyDescent="0.25">
      <c r="A16" s="103" t="s">
        <v>1331</v>
      </c>
      <c r="B16" s="103" t="s">
        <v>304</v>
      </c>
      <c r="C16" s="103" t="s">
        <v>689</v>
      </c>
      <c r="D16" s="103" t="s">
        <v>1138</v>
      </c>
      <c r="E16" s="103" t="s">
        <v>695</v>
      </c>
      <c r="F16" s="103" t="s">
        <v>310</v>
      </c>
      <c r="G16" s="115">
        <v>0.22247706422018348</v>
      </c>
      <c r="H16" s="115">
        <v>0.11467889908256881</v>
      </c>
      <c r="I16" s="115">
        <v>0.62958715596330272</v>
      </c>
      <c r="J16" s="27">
        <v>3.3256880733944956E-2</v>
      </c>
      <c r="K16" s="115">
        <v>0.33715596330275233</v>
      </c>
      <c r="L16" s="27">
        <v>-9.2611862643080078E-2</v>
      </c>
      <c r="M16" s="27">
        <v>-0.1417322834645669</v>
      </c>
      <c r="O16" s="103" t="s">
        <v>1331</v>
      </c>
      <c r="P16" s="103" t="s">
        <v>304</v>
      </c>
      <c r="Q16" s="103" t="s">
        <v>565</v>
      </c>
      <c r="R16" s="103" t="s">
        <v>1162</v>
      </c>
      <c r="S16" s="103" t="s">
        <v>574</v>
      </c>
      <c r="T16" s="103" t="s">
        <v>1308</v>
      </c>
      <c r="U16" s="115">
        <v>0.29515418502202645</v>
      </c>
      <c r="V16" s="115">
        <v>0.1277533039647577</v>
      </c>
      <c r="W16" s="115">
        <v>0.57488986784140972</v>
      </c>
      <c r="X16" s="27">
        <v>2.2026431718061676E-3</v>
      </c>
      <c r="Y16" s="115">
        <v>0.42290748898678415</v>
      </c>
      <c r="Z16" s="27">
        <v>-4.2194092827004259E-2</v>
      </c>
      <c r="AA16" s="27">
        <v>-0.16849816849816845</v>
      </c>
    </row>
    <row r="17" spans="1:27" x14ac:dyDescent="0.25">
      <c r="A17" s="103" t="s">
        <v>1331</v>
      </c>
      <c r="B17" s="103" t="s">
        <v>304</v>
      </c>
      <c r="C17" s="103" t="s">
        <v>545</v>
      </c>
      <c r="D17" s="103" t="s">
        <v>546</v>
      </c>
      <c r="E17" s="103" t="s">
        <v>557</v>
      </c>
      <c r="F17" s="103" t="s">
        <v>1173</v>
      </c>
      <c r="G17" s="115">
        <v>0.32014388489208634</v>
      </c>
      <c r="H17" s="115">
        <v>1.7985611510791366E-2</v>
      </c>
      <c r="I17" s="115">
        <v>0.64388489208633093</v>
      </c>
      <c r="J17" s="27">
        <v>1.7985611510791366E-2</v>
      </c>
      <c r="K17" s="115">
        <v>0.33812949640287771</v>
      </c>
      <c r="L17" s="27">
        <v>0.18803418803418803</v>
      </c>
      <c r="M17" s="27">
        <v>-3.5842293906810374E-3</v>
      </c>
      <c r="O17" s="103" t="s">
        <v>1331</v>
      </c>
      <c r="P17" s="103" t="s">
        <v>304</v>
      </c>
      <c r="Q17" s="103" t="s">
        <v>770</v>
      </c>
      <c r="R17" s="103" t="s">
        <v>771</v>
      </c>
      <c r="S17" s="103" t="s">
        <v>776</v>
      </c>
      <c r="T17" s="103" t="s">
        <v>357</v>
      </c>
      <c r="U17" s="115">
        <v>0.32208293153326906</v>
      </c>
      <c r="V17" s="115">
        <v>0.15911282545805208</v>
      </c>
      <c r="W17" s="115">
        <v>0.51591128254580521</v>
      </c>
      <c r="X17" s="27">
        <v>2.8929604628736743E-3</v>
      </c>
      <c r="Y17" s="115">
        <v>0.48119575699132111</v>
      </c>
      <c r="Z17" s="27">
        <v>-3.1746031746031744E-2</v>
      </c>
      <c r="AA17" s="27">
        <v>-5.812897366030878E-2</v>
      </c>
    </row>
    <row r="18" spans="1:27" x14ac:dyDescent="0.25">
      <c r="A18" s="103" t="s">
        <v>1331</v>
      </c>
      <c r="B18" s="103" t="s">
        <v>304</v>
      </c>
      <c r="C18" s="103" t="s">
        <v>565</v>
      </c>
      <c r="D18" s="103" t="s">
        <v>1162</v>
      </c>
      <c r="E18" s="103" t="s">
        <v>580</v>
      </c>
      <c r="F18" s="103" t="s">
        <v>1261</v>
      </c>
      <c r="G18" s="115">
        <v>0.26845637583892618</v>
      </c>
      <c r="H18" s="115">
        <v>6.9798657718120799E-2</v>
      </c>
      <c r="I18" s="115">
        <v>0.65503355704697985</v>
      </c>
      <c r="J18" s="27">
        <v>6.7114093959731542E-3</v>
      </c>
      <c r="K18" s="115">
        <v>0.338255033557047</v>
      </c>
      <c r="L18" s="27">
        <v>1.4986376021798309E-2</v>
      </c>
      <c r="M18" s="27">
        <v>-9.1463414634146312E-2</v>
      </c>
      <c r="O18" s="103" t="s">
        <v>1331</v>
      </c>
      <c r="P18" s="103" t="s">
        <v>304</v>
      </c>
      <c r="Q18" s="103" t="s">
        <v>634</v>
      </c>
      <c r="R18" s="103" t="s">
        <v>635</v>
      </c>
      <c r="S18" s="103" t="s">
        <v>643</v>
      </c>
      <c r="T18" s="103" t="s">
        <v>1304</v>
      </c>
      <c r="U18" s="115">
        <v>0.32282282282282282</v>
      </c>
      <c r="V18" s="115">
        <v>0.1006006006006006</v>
      </c>
      <c r="W18" s="115">
        <v>0.57357357357357353</v>
      </c>
      <c r="X18" s="27">
        <v>3.003003003003003E-3</v>
      </c>
      <c r="Y18" s="115">
        <v>0.42342342342342343</v>
      </c>
      <c r="Z18" s="27">
        <v>3.9001560062402518E-2</v>
      </c>
      <c r="AA18" s="27">
        <v>-0.11788079470198676</v>
      </c>
    </row>
    <row r="19" spans="1:27" x14ac:dyDescent="0.25">
      <c r="A19" s="103" t="s">
        <v>1331</v>
      </c>
      <c r="B19" s="103" t="s">
        <v>304</v>
      </c>
      <c r="C19" s="103" t="s">
        <v>519</v>
      </c>
      <c r="D19" s="103" t="s">
        <v>520</v>
      </c>
      <c r="E19" s="103" t="s">
        <v>540</v>
      </c>
      <c r="F19" s="103" t="s">
        <v>1142</v>
      </c>
      <c r="G19" s="115">
        <v>0.24363636363636362</v>
      </c>
      <c r="H19" s="115">
        <v>0.10181818181818182</v>
      </c>
      <c r="I19" s="115">
        <v>0.63272727272727269</v>
      </c>
      <c r="J19" s="27">
        <v>2.181818181818182E-2</v>
      </c>
      <c r="K19" s="115">
        <v>0.34545454545454546</v>
      </c>
      <c r="L19" s="27">
        <v>0.10441767068273089</v>
      </c>
      <c r="M19" s="27">
        <v>-0.13522012578616349</v>
      </c>
      <c r="O19" s="103" t="s">
        <v>1331</v>
      </c>
      <c r="P19" s="103" t="s">
        <v>304</v>
      </c>
      <c r="Q19" s="103" t="s">
        <v>464</v>
      </c>
      <c r="R19" s="103" t="s">
        <v>1128</v>
      </c>
      <c r="S19" s="103" t="s">
        <v>473</v>
      </c>
      <c r="T19" s="103" t="s">
        <v>1237</v>
      </c>
      <c r="U19" s="115">
        <v>0.23111782477341389</v>
      </c>
      <c r="V19" s="115">
        <v>8.1570996978851965E-2</v>
      </c>
      <c r="W19" s="115">
        <v>0.68429003021148038</v>
      </c>
      <c r="X19" s="27">
        <v>3.0211480362537764E-3</v>
      </c>
      <c r="Y19" s="115">
        <v>0.31268882175226587</v>
      </c>
      <c r="Z19" s="27">
        <v>6.7741935483870863E-2</v>
      </c>
      <c r="AA19" s="27">
        <v>-1.7804154302670572E-2</v>
      </c>
    </row>
    <row r="20" spans="1:27" x14ac:dyDescent="0.25">
      <c r="A20" s="103" t="s">
        <v>1331</v>
      </c>
      <c r="B20" s="103" t="s">
        <v>304</v>
      </c>
      <c r="C20" s="103" t="s">
        <v>839</v>
      </c>
      <c r="D20" s="103" t="s">
        <v>1150</v>
      </c>
      <c r="E20" s="103" t="s">
        <v>860</v>
      </c>
      <c r="F20" s="103" t="s">
        <v>1309</v>
      </c>
      <c r="G20" s="115">
        <v>0.24029574861367836</v>
      </c>
      <c r="H20" s="115">
        <v>0.10720887245841035</v>
      </c>
      <c r="I20" s="115">
        <v>0.61922365988909422</v>
      </c>
      <c r="J20" s="27">
        <v>3.3271719038817003E-2</v>
      </c>
      <c r="K20" s="115">
        <v>0.34750462107208868</v>
      </c>
      <c r="L20" s="27">
        <v>4.6421663442939964E-2</v>
      </c>
      <c r="M20" s="27">
        <v>-7.5213675213675169E-2</v>
      </c>
      <c r="O20" s="103" t="s">
        <v>1331</v>
      </c>
      <c r="P20" s="103" t="s">
        <v>304</v>
      </c>
      <c r="Q20" s="103" t="s">
        <v>1000</v>
      </c>
      <c r="R20" s="103" t="s">
        <v>1001</v>
      </c>
      <c r="S20" s="103" t="s">
        <v>1006</v>
      </c>
      <c r="T20" s="103" t="s">
        <v>338</v>
      </c>
      <c r="U20" s="115">
        <v>0.33641975308641975</v>
      </c>
      <c r="V20" s="115">
        <v>0.11419753086419752</v>
      </c>
      <c r="W20" s="115">
        <v>0.54629629629629628</v>
      </c>
      <c r="X20" s="27">
        <v>3.0864197530864196E-3</v>
      </c>
      <c r="Y20" s="115">
        <v>0.45061728395061729</v>
      </c>
      <c r="Z20" s="27">
        <v>1.8867924528301883E-2</v>
      </c>
      <c r="AA20" s="27">
        <v>-6.6282420749279591E-2</v>
      </c>
    </row>
    <row r="21" spans="1:27" x14ac:dyDescent="0.25">
      <c r="A21" s="103" t="s">
        <v>1331</v>
      </c>
      <c r="B21" s="103" t="s">
        <v>304</v>
      </c>
      <c r="C21" s="103" t="s">
        <v>634</v>
      </c>
      <c r="D21" s="103" t="s">
        <v>635</v>
      </c>
      <c r="E21" s="103" t="s">
        <v>661</v>
      </c>
      <c r="F21" s="103" t="s">
        <v>1129</v>
      </c>
      <c r="G21" s="115">
        <v>0.26381461675579321</v>
      </c>
      <c r="H21" s="115">
        <v>8.4670231729055259E-2</v>
      </c>
      <c r="I21" s="115">
        <v>0.64438502673796794</v>
      </c>
      <c r="J21" s="27">
        <v>7.1301247771836003E-3</v>
      </c>
      <c r="K21" s="115">
        <v>0.34848484848484845</v>
      </c>
      <c r="L21" s="27">
        <v>0.13677811550151975</v>
      </c>
      <c r="M21" s="27">
        <v>1.8148820326678861E-2</v>
      </c>
      <c r="O21" s="103" t="s">
        <v>1331</v>
      </c>
      <c r="P21" s="103" t="s">
        <v>304</v>
      </c>
      <c r="Q21" s="103" t="s">
        <v>770</v>
      </c>
      <c r="R21" s="103" t="s">
        <v>771</v>
      </c>
      <c r="S21" s="103" t="s">
        <v>779</v>
      </c>
      <c r="T21" s="103" t="s">
        <v>1174</v>
      </c>
      <c r="U21" s="115">
        <v>0.35416666666666669</v>
      </c>
      <c r="V21" s="115">
        <v>0.12719298245614036</v>
      </c>
      <c r="W21" s="115">
        <v>0.51535087719298245</v>
      </c>
      <c r="X21" s="27">
        <v>3.2894736842105261E-3</v>
      </c>
      <c r="Y21" s="115">
        <v>0.48135964912280704</v>
      </c>
      <c r="Z21" s="27">
        <v>4.9482163406214141E-2</v>
      </c>
      <c r="AA21" s="27">
        <v>-5.7851239669421517E-2</v>
      </c>
    </row>
    <row r="22" spans="1:27" x14ac:dyDescent="0.25">
      <c r="A22" s="103" t="s">
        <v>1331</v>
      </c>
      <c r="B22" s="103" t="s">
        <v>304</v>
      </c>
      <c r="C22" s="103" t="s">
        <v>689</v>
      </c>
      <c r="D22" s="103" t="s">
        <v>1138</v>
      </c>
      <c r="E22" s="103" t="s">
        <v>704</v>
      </c>
      <c r="F22" s="103" t="s">
        <v>1154</v>
      </c>
      <c r="G22" s="115">
        <v>0.21549893842887474</v>
      </c>
      <c r="H22" s="115">
        <v>0.13375796178343949</v>
      </c>
      <c r="I22" s="115">
        <v>0.63375796178343946</v>
      </c>
      <c r="J22" s="27">
        <v>1.6985138004246284E-2</v>
      </c>
      <c r="K22" s="115">
        <v>0.34925690021231426</v>
      </c>
      <c r="L22" s="27">
        <v>1.0729613733905685E-2</v>
      </c>
      <c r="M22" s="27">
        <v>-3.5823950870010224E-2</v>
      </c>
      <c r="O22" s="103" t="s">
        <v>1331</v>
      </c>
      <c r="P22" s="103" t="s">
        <v>304</v>
      </c>
      <c r="Q22" s="103" t="s">
        <v>464</v>
      </c>
      <c r="R22" s="103" t="s">
        <v>1128</v>
      </c>
      <c r="S22" s="103" t="s">
        <v>476</v>
      </c>
      <c r="T22" s="103" t="s">
        <v>319</v>
      </c>
      <c r="U22" s="115">
        <v>0.18261826182618263</v>
      </c>
      <c r="V22" s="115">
        <v>0.735973597359736</v>
      </c>
      <c r="W22" s="115">
        <v>7.8107810781078105E-2</v>
      </c>
      <c r="X22" s="27">
        <v>3.3003300330033004E-3</v>
      </c>
      <c r="Y22" s="115">
        <v>0.91859185918591857</v>
      </c>
      <c r="Z22" s="27">
        <v>5.2083333333333259E-2</v>
      </c>
      <c r="AA22" s="27">
        <v>-7.1501532175689442E-2</v>
      </c>
    </row>
    <row r="23" spans="1:27" x14ac:dyDescent="0.25">
      <c r="A23" s="103" t="s">
        <v>1331</v>
      </c>
      <c r="B23" s="103" t="s">
        <v>304</v>
      </c>
      <c r="C23" s="103" t="s">
        <v>816</v>
      </c>
      <c r="D23" s="103" t="s">
        <v>1186</v>
      </c>
      <c r="E23" s="103" t="s">
        <v>822</v>
      </c>
      <c r="F23" s="103" t="s">
        <v>1257</v>
      </c>
      <c r="G23" s="115">
        <v>0.27521367521367524</v>
      </c>
      <c r="H23" s="115">
        <v>7.8632478632478631E-2</v>
      </c>
      <c r="I23" s="115">
        <v>0.62051282051282053</v>
      </c>
      <c r="J23" s="27">
        <v>2.564102564102564E-2</v>
      </c>
      <c r="K23" s="115">
        <v>0.35384615384615387</v>
      </c>
      <c r="L23" s="27">
        <v>1.712328767123239E-3</v>
      </c>
      <c r="M23" s="27">
        <v>-6.995230524642293E-2</v>
      </c>
      <c r="O23" s="103" t="s">
        <v>1331</v>
      </c>
      <c r="P23" s="103" t="s">
        <v>304</v>
      </c>
      <c r="Q23" s="103" t="s">
        <v>666</v>
      </c>
      <c r="R23" s="103" t="s">
        <v>1132</v>
      </c>
      <c r="S23" s="103" t="s">
        <v>669</v>
      </c>
      <c r="T23" s="103" t="s">
        <v>1238</v>
      </c>
      <c r="U23" s="115">
        <v>0.40780911062906722</v>
      </c>
      <c r="V23" s="115">
        <v>0.11713665943600868</v>
      </c>
      <c r="W23" s="115">
        <v>0.47071583514099785</v>
      </c>
      <c r="X23" s="27">
        <v>4.3383947939262474E-3</v>
      </c>
      <c r="Y23" s="115">
        <v>0.52494577006507592</v>
      </c>
      <c r="Z23" s="27">
        <v>-1.0729613733905574E-2</v>
      </c>
      <c r="AA23" s="27">
        <v>-5.5327868852458995E-2</v>
      </c>
    </row>
    <row r="24" spans="1:27" x14ac:dyDescent="0.25">
      <c r="A24" s="103" t="s">
        <v>1331</v>
      </c>
      <c r="B24" s="103" t="s">
        <v>304</v>
      </c>
      <c r="C24" s="103" t="s">
        <v>770</v>
      </c>
      <c r="D24" s="103" t="s">
        <v>771</v>
      </c>
      <c r="E24" s="103" t="s">
        <v>773</v>
      </c>
      <c r="F24" s="103" t="s">
        <v>1232</v>
      </c>
      <c r="G24" s="115">
        <v>0.25116279069767444</v>
      </c>
      <c r="H24" s="115">
        <v>0.10465116279069768</v>
      </c>
      <c r="I24" s="115">
        <v>0.63720930232558137</v>
      </c>
      <c r="J24" s="27">
        <v>6.9767441860465115E-3</v>
      </c>
      <c r="K24" s="115">
        <v>0.35581395348837214</v>
      </c>
      <c r="L24" s="27">
        <v>0.2078651685393258</v>
      </c>
      <c r="M24" s="27">
        <v>-4.656319290465627E-2</v>
      </c>
      <c r="O24" s="103" t="s">
        <v>1331</v>
      </c>
      <c r="P24" s="103" t="s">
        <v>304</v>
      </c>
      <c r="Q24" s="103" t="s">
        <v>839</v>
      </c>
      <c r="R24" s="103" t="s">
        <v>1150</v>
      </c>
      <c r="S24" s="103" t="s">
        <v>848</v>
      </c>
      <c r="T24" s="103" t="s">
        <v>1299</v>
      </c>
      <c r="U24" s="115">
        <v>0.33090379008746357</v>
      </c>
      <c r="V24" s="115">
        <v>0.11370262390670553</v>
      </c>
      <c r="W24" s="115">
        <v>0.55102040816326525</v>
      </c>
      <c r="X24" s="27">
        <v>4.3731778425655978E-3</v>
      </c>
      <c r="Y24" s="115">
        <v>0.44460641399416911</v>
      </c>
      <c r="Z24" s="27">
        <v>-2.9069767441860517E-3</v>
      </c>
      <c r="AA24" s="27">
        <v>-9.3791281373844071E-2</v>
      </c>
    </row>
    <row r="25" spans="1:27" x14ac:dyDescent="0.25">
      <c r="A25" s="103" t="s">
        <v>1331</v>
      </c>
      <c r="B25" s="103" t="s">
        <v>304</v>
      </c>
      <c r="C25" s="103" t="s">
        <v>464</v>
      </c>
      <c r="D25" s="103" t="s">
        <v>1128</v>
      </c>
      <c r="E25" s="103" t="s">
        <v>462</v>
      </c>
      <c r="F25" s="103" t="s">
        <v>1134</v>
      </c>
      <c r="G25" s="115">
        <v>0.25259515570934254</v>
      </c>
      <c r="H25" s="115">
        <v>0.10380622837370242</v>
      </c>
      <c r="I25" s="115">
        <v>0.643598615916955</v>
      </c>
      <c r="J25" s="27">
        <v>0</v>
      </c>
      <c r="K25" s="115">
        <v>0.35640138408304495</v>
      </c>
      <c r="L25" s="27">
        <v>-9.1194968553459099E-2</v>
      </c>
      <c r="M25" s="27">
        <v>-0.19944598337950137</v>
      </c>
      <c r="O25" s="103" t="s">
        <v>1331</v>
      </c>
      <c r="P25" s="103" t="s">
        <v>304</v>
      </c>
      <c r="Q25" s="103" t="s">
        <v>770</v>
      </c>
      <c r="R25" s="103" t="s">
        <v>771</v>
      </c>
      <c r="S25" s="103" t="s">
        <v>782</v>
      </c>
      <c r="T25" s="103" t="s">
        <v>1231</v>
      </c>
      <c r="U25" s="115">
        <v>0.31164901664145234</v>
      </c>
      <c r="V25" s="115">
        <v>0.12859304084720122</v>
      </c>
      <c r="W25" s="115">
        <v>0.55521936459909227</v>
      </c>
      <c r="X25" s="27">
        <v>4.5385779122541605E-3</v>
      </c>
      <c r="Y25" s="115">
        <v>0.44024205748865353</v>
      </c>
      <c r="Z25" s="27">
        <v>0.18246869409660116</v>
      </c>
      <c r="AA25" s="27">
        <v>8.0065359477124121E-2</v>
      </c>
    </row>
    <row r="26" spans="1:27" x14ac:dyDescent="0.25">
      <c r="A26" s="103" t="s">
        <v>1331</v>
      </c>
      <c r="B26" s="103" t="s">
        <v>304</v>
      </c>
      <c r="C26" s="103" t="s">
        <v>481</v>
      </c>
      <c r="D26" s="103" t="s">
        <v>482</v>
      </c>
      <c r="E26" s="103" t="s">
        <v>484</v>
      </c>
      <c r="F26" s="103" t="s">
        <v>1178</v>
      </c>
      <c r="G26" s="115">
        <v>0.28888888888888886</v>
      </c>
      <c r="H26" s="115">
        <v>6.8148148148148152E-2</v>
      </c>
      <c r="I26" s="115">
        <v>0.64148148148148143</v>
      </c>
      <c r="J26" s="27">
        <v>1.4814814814814814E-3</v>
      </c>
      <c r="K26" s="115">
        <v>0.35703703703703704</v>
      </c>
      <c r="L26" s="27">
        <v>0.12876254180602009</v>
      </c>
      <c r="M26" s="27">
        <v>4.006163328197232E-2</v>
      </c>
      <c r="O26" s="103" t="s">
        <v>1331</v>
      </c>
      <c r="P26" s="103" t="s">
        <v>304</v>
      </c>
      <c r="Q26" s="103" t="s">
        <v>712</v>
      </c>
      <c r="R26" s="103" t="s">
        <v>1147</v>
      </c>
      <c r="S26" s="103" t="s">
        <v>718</v>
      </c>
      <c r="T26" s="103" t="s">
        <v>1148</v>
      </c>
      <c r="U26" s="115">
        <v>0.21797004991680533</v>
      </c>
      <c r="V26" s="115">
        <v>8.8186356073211319E-2</v>
      </c>
      <c r="W26" s="115">
        <v>0.68718801996672207</v>
      </c>
      <c r="X26" s="27">
        <v>6.6555740432612314E-3</v>
      </c>
      <c r="Y26" s="115">
        <v>0.30615640599001664</v>
      </c>
      <c r="Z26" s="27">
        <v>1.1784511784511675E-2</v>
      </c>
      <c r="AA26" s="27">
        <v>-8.1039755351681952E-2</v>
      </c>
    </row>
    <row r="27" spans="1:27" x14ac:dyDescent="0.25">
      <c r="A27" s="103" t="s">
        <v>1331</v>
      </c>
      <c r="B27" s="103" t="s">
        <v>304</v>
      </c>
      <c r="C27" s="103" t="s">
        <v>444</v>
      </c>
      <c r="D27" s="103" t="s">
        <v>1130</v>
      </c>
      <c r="E27" s="103" t="s">
        <v>450</v>
      </c>
      <c r="F27" s="103" t="s">
        <v>1131</v>
      </c>
      <c r="G27" s="115">
        <v>0.2651006711409396</v>
      </c>
      <c r="H27" s="115">
        <v>9.3959731543624164E-2</v>
      </c>
      <c r="I27" s="115">
        <v>0.61409395973154357</v>
      </c>
      <c r="J27" s="27">
        <v>2.6845637583892617E-2</v>
      </c>
      <c r="K27" s="115">
        <v>0.35906040268456374</v>
      </c>
      <c r="L27" s="27">
        <v>2.405498281786933E-2</v>
      </c>
      <c r="M27" s="27">
        <v>-8.3076923076923048E-2</v>
      </c>
      <c r="O27" s="103" t="s">
        <v>1331</v>
      </c>
      <c r="P27" s="103" t="s">
        <v>304</v>
      </c>
      <c r="Q27" s="103" t="s">
        <v>565</v>
      </c>
      <c r="R27" s="103" t="s">
        <v>1162</v>
      </c>
      <c r="S27" s="103" t="s">
        <v>577</v>
      </c>
      <c r="T27" s="103" t="s">
        <v>1276</v>
      </c>
      <c r="U27" s="115">
        <v>0.2608695652173913</v>
      </c>
      <c r="V27" s="115">
        <v>0.10535117056856187</v>
      </c>
      <c r="W27" s="115">
        <v>0.62709030100334451</v>
      </c>
      <c r="X27" s="27">
        <v>6.688963210702341E-3</v>
      </c>
      <c r="Y27" s="115">
        <v>0.36622073578595316</v>
      </c>
      <c r="Z27" s="27">
        <v>0.14559386973180066</v>
      </c>
      <c r="AA27" s="27">
        <v>-3.8585209003215382E-2</v>
      </c>
    </row>
    <row r="28" spans="1:27" x14ac:dyDescent="0.25">
      <c r="A28" s="103" t="s">
        <v>1331</v>
      </c>
      <c r="B28" s="103" t="s">
        <v>304</v>
      </c>
      <c r="C28" s="103" t="s">
        <v>565</v>
      </c>
      <c r="D28" s="103" t="s">
        <v>1162</v>
      </c>
      <c r="E28" s="103" t="s">
        <v>568</v>
      </c>
      <c r="F28" s="103" t="s">
        <v>324</v>
      </c>
      <c r="G28" s="115">
        <v>0.28830313014827019</v>
      </c>
      <c r="H28" s="115">
        <v>7.4135090609555185E-2</v>
      </c>
      <c r="I28" s="115">
        <v>0.61614497528830314</v>
      </c>
      <c r="J28" s="27">
        <v>2.1416803953871501E-2</v>
      </c>
      <c r="K28" s="115">
        <v>0.36243822075782539</v>
      </c>
      <c r="L28" s="27">
        <v>8.0071174377224219E-2</v>
      </c>
      <c r="M28" s="27">
        <v>-1.7799352750809017E-2</v>
      </c>
      <c r="O28" s="103" t="s">
        <v>1331</v>
      </c>
      <c r="P28" s="103" t="s">
        <v>304</v>
      </c>
      <c r="Q28" s="103" t="s">
        <v>565</v>
      </c>
      <c r="R28" s="103" t="s">
        <v>1162</v>
      </c>
      <c r="S28" s="103" t="s">
        <v>580</v>
      </c>
      <c r="T28" s="103" t="s">
        <v>1261</v>
      </c>
      <c r="U28" s="115">
        <v>0.26845637583892618</v>
      </c>
      <c r="V28" s="115">
        <v>6.9798657718120799E-2</v>
      </c>
      <c r="W28" s="115">
        <v>0.65503355704697985</v>
      </c>
      <c r="X28" s="27">
        <v>6.7114093959731542E-3</v>
      </c>
      <c r="Y28" s="115">
        <v>0.338255033557047</v>
      </c>
      <c r="Z28" s="27">
        <v>1.4986376021798309E-2</v>
      </c>
      <c r="AA28" s="27">
        <v>-9.1463414634146312E-2</v>
      </c>
    </row>
    <row r="29" spans="1:27" x14ac:dyDescent="0.25">
      <c r="A29" s="103" t="s">
        <v>1331</v>
      </c>
      <c r="B29" s="103" t="s">
        <v>304</v>
      </c>
      <c r="C29" s="103" t="s">
        <v>565</v>
      </c>
      <c r="D29" s="103" t="s">
        <v>1162</v>
      </c>
      <c r="E29" s="103" t="s">
        <v>577</v>
      </c>
      <c r="F29" s="103" t="s">
        <v>1276</v>
      </c>
      <c r="G29" s="115">
        <v>0.2608695652173913</v>
      </c>
      <c r="H29" s="115">
        <v>0.10535117056856187</v>
      </c>
      <c r="I29" s="115">
        <v>0.62709030100334451</v>
      </c>
      <c r="J29" s="27">
        <v>6.688963210702341E-3</v>
      </c>
      <c r="K29" s="115">
        <v>0.36622073578595316</v>
      </c>
      <c r="L29" s="27">
        <v>0.14559386973180066</v>
      </c>
      <c r="M29" s="27">
        <v>-3.8585209003215382E-2</v>
      </c>
      <c r="O29" s="103" t="s">
        <v>1331</v>
      </c>
      <c r="P29" s="103" t="s">
        <v>304</v>
      </c>
      <c r="Q29" s="103" t="s">
        <v>770</v>
      </c>
      <c r="R29" s="103" t="s">
        <v>771</v>
      </c>
      <c r="S29" s="103" t="s">
        <v>773</v>
      </c>
      <c r="T29" s="103" t="s">
        <v>1232</v>
      </c>
      <c r="U29" s="115">
        <v>0.25116279069767444</v>
      </c>
      <c r="V29" s="115">
        <v>0.10465116279069768</v>
      </c>
      <c r="W29" s="115">
        <v>0.63720930232558137</v>
      </c>
      <c r="X29" s="27">
        <v>6.9767441860465115E-3</v>
      </c>
      <c r="Y29" s="115">
        <v>0.35581395348837214</v>
      </c>
      <c r="Z29" s="27">
        <v>0.2078651685393258</v>
      </c>
      <c r="AA29" s="27">
        <v>-4.656319290465627E-2</v>
      </c>
    </row>
    <row r="30" spans="1:27" x14ac:dyDescent="0.25">
      <c r="A30" s="103" t="s">
        <v>1331</v>
      </c>
      <c r="B30" s="103" t="s">
        <v>304</v>
      </c>
      <c r="C30" s="103" t="s">
        <v>481</v>
      </c>
      <c r="D30" s="103" t="s">
        <v>482</v>
      </c>
      <c r="E30" s="103" t="s">
        <v>499</v>
      </c>
      <c r="F30" s="103" t="s">
        <v>1144</v>
      </c>
      <c r="G30" s="115">
        <v>0.30732860520094563</v>
      </c>
      <c r="H30" s="115">
        <v>5.9101654846335699E-2</v>
      </c>
      <c r="I30" s="115">
        <v>0.60165484633569744</v>
      </c>
      <c r="J30" s="27">
        <v>3.1914893617021274E-2</v>
      </c>
      <c r="K30" s="115">
        <v>0.3664302600472813</v>
      </c>
      <c r="L30" s="27">
        <v>-4.5146726862302478E-2</v>
      </c>
      <c r="M30" s="27">
        <v>-9.1299677765843135E-2</v>
      </c>
      <c r="O30" s="103" t="s">
        <v>1331</v>
      </c>
      <c r="P30" s="103" t="s">
        <v>304</v>
      </c>
      <c r="Q30" s="103" t="s">
        <v>968</v>
      </c>
      <c r="R30" s="103" t="s">
        <v>969</v>
      </c>
      <c r="S30" s="103" t="s">
        <v>983</v>
      </c>
      <c r="T30" s="103" t="s">
        <v>1194</v>
      </c>
      <c r="U30" s="115">
        <v>0.46103238866396762</v>
      </c>
      <c r="V30" s="115">
        <v>0.14018218623481782</v>
      </c>
      <c r="W30" s="115">
        <v>0.3917004048582996</v>
      </c>
      <c r="X30" s="27">
        <v>7.0850202429149798E-3</v>
      </c>
      <c r="Y30" s="115">
        <v>0.60121457489878538</v>
      </c>
      <c r="Z30" s="27">
        <v>-8.5298544907175256E-3</v>
      </c>
      <c r="AA30" s="27">
        <v>-2.5160335471139605E-2</v>
      </c>
    </row>
    <row r="31" spans="1:27" x14ac:dyDescent="0.25">
      <c r="A31" s="103" t="s">
        <v>1331</v>
      </c>
      <c r="B31" s="103" t="s">
        <v>304</v>
      </c>
      <c r="C31" s="103" t="s">
        <v>444</v>
      </c>
      <c r="D31" s="103" t="s">
        <v>1130</v>
      </c>
      <c r="E31" s="103" t="s">
        <v>453</v>
      </c>
      <c r="F31" s="103" t="s">
        <v>1152</v>
      </c>
      <c r="G31" s="115">
        <v>0.29617834394904458</v>
      </c>
      <c r="H31" s="115">
        <v>7.1656050955414011E-2</v>
      </c>
      <c r="I31" s="115">
        <v>0.61942675159235672</v>
      </c>
      <c r="J31" s="27">
        <v>1.2738853503184714E-2</v>
      </c>
      <c r="K31" s="115">
        <v>0.36783439490445857</v>
      </c>
      <c r="L31" s="27">
        <v>2.9508196721311553E-2</v>
      </c>
      <c r="M31" s="27">
        <v>-1.5673981191222541E-2</v>
      </c>
      <c r="O31" s="103" t="s">
        <v>1331</v>
      </c>
      <c r="P31" s="103" t="s">
        <v>304</v>
      </c>
      <c r="Q31" s="103" t="s">
        <v>634</v>
      </c>
      <c r="R31" s="103" t="s">
        <v>635</v>
      </c>
      <c r="S31" s="103" t="s">
        <v>661</v>
      </c>
      <c r="T31" s="103" t="s">
        <v>1129</v>
      </c>
      <c r="U31" s="115">
        <v>0.26381461675579321</v>
      </c>
      <c r="V31" s="115">
        <v>8.4670231729055259E-2</v>
      </c>
      <c r="W31" s="115">
        <v>0.64438502673796794</v>
      </c>
      <c r="X31" s="27">
        <v>7.1301247771836003E-3</v>
      </c>
      <c r="Y31" s="115">
        <v>0.34848484848484845</v>
      </c>
      <c r="Z31" s="27">
        <v>0.13677811550151975</v>
      </c>
      <c r="AA31" s="27">
        <v>1.8148820326678861E-2</v>
      </c>
    </row>
    <row r="32" spans="1:27" x14ac:dyDescent="0.25">
      <c r="A32" s="103" t="s">
        <v>1331</v>
      </c>
      <c r="B32" s="103" t="s">
        <v>304</v>
      </c>
      <c r="C32" s="103" t="s">
        <v>444</v>
      </c>
      <c r="D32" s="103" t="s">
        <v>1130</v>
      </c>
      <c r="E32" s="103" t="s">
        <v>447</v>
      </c>
      <c r="F32" s="103" t="s">
        <v>1140</v>
      </c>
      <c r="G32" s="115">
        <v>0.27672955974842767</v>
      </c>
      <c r="H32" s="115">
        <v>9.2243186582809222E-2</v>
      </c>
      <c r="I32" s="115">
        <v>0.59538784067085959</v>
      </c>
      <c r="J32" s="27">
        <v>3.5639412997903561E-2</v>
      </c>
      <c r="K32" s="115">
        <v>0.36897274633123689</v>
      </c>
      <c r="L32" s="27">
        <v>8.4566596194504129E-3</v>
      </c>
      <c r="M32" s="27">
        <v>-8.0924855491329439E-2</v>
      </c>
      <c r="O32" s="103" t="s">
        <v>1331</v>
      </c>
      <c r="P32" s="103" t="s">
        <v>304</v>
      </c>
      <c r="Q32" s="103" t="s">
        <v>634</v>
      </c>
      <c r="R32" s="103" t="s">
        <v>635</v>
      </c>
      <c r="S32" s="103" t="s">
        <v>652</v>
      </c>
      <c r="T32" s="103" t="s">
        <v>1139</v>
      </c>
      <c r="U32" s="115">
        <v>0.30194472876151485</v>
      </c>
      <c r="V32" s="115">
        <v>0.11463664278403275</v>
      </c>
      <c r="W32" s="115">
        <v>0.5762538382804504</v>
      </c>
      <c r="X32" s="27">
        <v>7.164790174002047E-3</v>
      </c>
      <c r="Y32" s="115">
        <v>0.41658137154554759</v>
      </c>
      <c r="Z32" s="27">
        <v>3.2769556025370017E-2</v>
      </c>
      <c r="AA32" s="27">
        <v>-9.1277890466531231E-3</v>
      </c>
    </row>
    <row r="33" spans="1:27" x14ac:dyDescent="0.25">
      <c r="A33" s="103" t="s">
        <v>1331</v>
      </c>
      <c r="B33" s="103" t="s">
        <v>304</v>
      </c>
      <c r="C33" s="103" t="s">
        <v>712</v>
      </c>
      <c r="D33" s="103" t="s">
        <v>1147</v>
      </c>
      <c r="E33" s="103" t="s">
        <v>730</v>
      </c>
      <c r="F33" s="103" t="s">
        <v>1300</v>
      </c>
      <c r="G33" s="115">
        <v>0.26896551724137929</v>
      </c>
      <c r="H33" s="115">
        <v>0.10344827586206896</v>
      </c>
      <c r="I33" s="115">
        <v>0.59310344827586203</v>
      </c>
      <c r="J33" s="27">
        <v>3.4482758620689655E-2</v>
      </c>
      <c r="K33" s="115">
        <v>0.37241379310344824</v>
      </c>
      <c r="L33" s="27">
        <v>0.11253196930946285</v>
      </c>
      <c r="M33" s="27">
        <v>1.6355140186915973E-2</v>
      </c>
      <c r="O33" s="103" t="s">
        <v>1331</v>
      </c>
      <c r="P33" s="103" t="s">
        <v>304</v>
      </c>
      <c r="Q33" s="103" t="s">
        <v>464</v>
      </c>
      <c r="R33" s="103" t="s">
        <v>1128</v>
      </c>
      <c r="S33" s="103" t="s">
        <v>470</v>
      </c>
      <c r="T33" s="103" t="s">
        <v>1283</v>
      </c>
      <c r="U33" s="115">
        <v>0.20973348783314022</v>
      </c>
      <c r="V33" s="115">
        <v>4.8667439165701043E-2</v>
      </c>
      <c r="W33" s="115">
        <v>0.7334878331402086</v>
      </c>
      <c r="X33" s="27">
        <v>8.1112398609501733E-3</v>
      </c>
      <c r="Y33" s="115">
        <v>0.25840092699884126</v>
      </c>
      <c r="Z33" s="27">
        <v>-2.3121387283236983E-3</v>
      </c>
      <c r="AA33" s="27">
        <v>-9.8223615464994807E-2</v>
      </c>
    </row>
    <row r="34" spans="1:27" x14ac:dyDescent="0.25">
      <c r="A34" s="103" t="s">
        <v>1331</v>
      </c>
      <c r="B34" s="103" t="s">
        <v>304</v>
      </c>
      <c r="C34" s="103" t="s">
        <v>634</v>
      </c>
      <c r="D34" s="103" t="s">
        <v>635</v>
      </c>
      <c r="E34" s="103" t="s">
        <v>640</v>
      </c>
      <c r="F34" s="103" t="s">
        <v>1255</v>
      </c>
      <c r="G34" s="115">
        <v>0.23452768729641693</v>
      </c>
      <c r="H34" s="115">
        <v>0.14576547231270359</v>
      </c>
      <c r="I34" s="115">
        <v>0.57654723127035834</v>
      </c>
      <c r="J34" s="27">
        <v>4.3159609120521171E-2</v>
      </c>
      <c r="K34" s="115">
        <v>0.38029315960912052</v>
      </c>
      <c r="L34" s="27">
        <v>-3.9874902267396428E-2</v>
      </c>
      <c r="M34" s="27">
        <v>-9.904622157006604E-2</v>
      </c>
      <c r="O34" s="103" t="s">
        <v>1331</v>
      </c>
      <c r="P34" s="103" t="s">
        <v>304</v>
      </c>
      <c r="Q34" s="103" t="s">
        <v>879</v>
      </c>
      <c r="R34" s="103" t="s">
        <v>1199</v>
      </c>
      <c r="S34" s="103" t="s">
        <v>877</v>
      </c>
      <c r="T34" s="103" t="s">
        <v>1202</v>
      </c>
      <c r="U34" s="115">
        <v>0.42157470551766896</v>
      </c>
      <c r="V34" s="115">
        <v>0.1642901425914445</v>
      </c>
      <c r="W34" s="115">
        <v>0.40421574705517671</v>
      </c>
      <c r="X34" s="27">
        <v>9.9194048357098569E-3</v>
      </c>
      <c r="Y34" s="115">
        <v>0.58586484810911343</v>
      </c>
      <c r="Z34" s="27">
        <v>-1.9452887537993901E-2</v>
      </c>
      <c r="AA34" s="27">
        <v>-6.6010422698320803E-2</v>
      </c>
    </row>
    <row r="35" spans="1:27" x14ac:dyDescent="0.25">
      <c r="A35" s="103" t="s">
        <v>1331</v>
      </c>
      <c r="B35" s="103" t="s">
        <v>304</v>
      </c>
      <c r="C35" s="103" t="s">
        <v>712</v>
      </c>
      <c r="D35" s="103" t="s">
        <v>1147</v>
      </c>
      <c r="E35" s="103" t="s">
        <v>721</v>
      </c>
      <c r="F35" s="103" t="s">
        <v>1258</v>
      </c>
      <c r="G35" s="115">
        <v>0.27164179104477609</v>
      </c>
      <c r="H35" s="115">
        <v>0.11343283582089553</v>
      </c>
      <c r="I35" s="115">
        <v>0.61492537313432838</v>
      </c>
      <c r="J35" s="27">
        <v>0</v>
      </c>
      <c r="K35" s="115">
        <v>0.38507462686567162</v>
      </c>
      <c r="L35" s="27">
        <v>0.12040133779264206</v>
      </c>
      <c r="M35" s="27">
        <v>-5.8988764044943798E-2</v>
      </c>
      <c r="O35" s="103" t="s">
        <v>1331</v>
      </c>
      <c r="P35" s="103" t="s">
        <v>304</v>
      </c>
      <c r="Q35" s="103" t="s">
        <v>634</v>
      </c>
      <c r="R35" s="103" t="s">
        <v>635</v>
      </c>
      <c r="S35" s="103" t="s">
        <v>655</v>
      </c>
      <c r="T35" s="103" t="s">
        <v>1159</v>
      </c>
      <c r="U35" s="115">
        <v>0.40559440559440557</v>
      </c>
      <c r="V35" s="115">
        <v>0.1008991008991009</v>
      </c>
      <c r="W35" s="115">
        <v>0.48351648351648352</v>
      </c>
      <c r="X35" s="27">
        <v>9.99000999000999E-3</v>
      </c>
      <c r="Y35" s="115">
        <v>0.50649350649350644</v>
      </c>
      <c r="Z35" s="27">
        <v>-2.9880478087649376E-3</v>
      </c>
      <c r="AA35" s="27">
        <v>-3.7499999999999978E-2</v>
      </c>
    </row>
    <row r="36" spans="1:27" x14ac:dyDescent="0.25">
      <c r="A36" s="103" t="s">
        <v>1331</v>
      </c>
      <c r="B36" s="103" t="s">
        <v>304</v>
      </c>
      <c r="C36" s="103" t="s">
        <v>481</v>
      </c>
      <c r="D36" s="103" t="s">
        <v>482</v>
      </c>
      <c r="E36" s="103" t="s">
        <v>496</v>
      </c>
      <c r="F36" s="103" t="s">
        <v>1175</v>
      </c>
      <c r="G36" s="115">
        <v>0.23748668796592121</v>
      </c>
      <c r="H36" s="115">
        <v>0.16187433439829607</v>
      </c>
      <c r="I36" s="115">
        <v>0.60063897763578278</v>
      </c>
      <c r="J36" s="27">
        <v>0</v>
      </c>
      <c r="K36" s="115">
        <v>0.39936102236421728</v>
      </c>
      <c r="L36" s="27">
        <v>0.20076726342711004</v>
      </c>
      <c r="M36" s="27">
        <v>0.10340775558166859</v>
      </c>
      <c r="O36" s="103" t="s">
        <v>1331</v>
      </c>
      <c r="P36" s="103" t="s">
        <v>304</v>
      </c>
      <c r="Q36" s="103" t="s">
        <v>1029</v>
      </c>
      <c r="R36" s="103" t="s">
        <v>1030</v>
      </c>
      <c r="S36" s="103" t="s">
        <v>1053</v>
      </c>
      <c r="T36" s="103" t="s">
        <v>11</v>
      </c>
      <c r="U36" s="115">
        <v>0.36408450704225354</v>
      </c>
      <c r="V36" s="115">
        <v>0.32323943661971832</v>
      </c>
      <c r="W36" s="115">
        <v>0.30140845070422534</v>
      </c>
      <c r="X36" s="27">
        <v>1.1267605633802818E-2</v>
      </c>
      <c r="Y36" s="115">
        <v>0.6873239436619718</v>
      </c>
      <c r="Z36" s="27">
        <v>1.7191977077363862E-2</v>
      </c>
      <c r="AA36" s="27">
        <v>-7.6122316200390339E-2</v>
      </c>
    </row>
    <row r="37" spans="1:27" x14ac:dyDescent="0.25">
      <c r="A37" s="103" t="s">
        <v>1331</v>
      </c>
      <c r="B37" s="103" t="s">
        <v>304</v>
      </c>
      <c r="C37" s="103" t="s">
        <v>712</v>
      </c>
      <c r="D37" s="103" t="s">
        <v>1147</v>
      </c>
      <c r="E37" s="103" t="s">
        <v>710</v>
      </c>
      <c r="F37" s="103" t="s">
        <v>1272</v>
      </c>
      <c r="G37" s="115">
        <v>0.27816901408450706</v>
      </c>
      <c r="H37" s="115">
        <v>0.12323943661971831</v>
      </c>
      <c r="I37" s="115">
        <v>0.58098591549295775</v>
      </c>
      <c r="J37" s="27">
        <v>1.7605633802816902E-2</v>
      </c>
      <c r="K37" s="115">
        <v>0.40140845070422537</v>
      </c>
      <c r="L37" s="27">
        <v>2.1582733812949728E-2</v>
      </c>
      <c r="M37" s="27">
        <v>-0.11526479750778817</v>
      </c>
      <c r="O37" s="103" t="s">
        <v>1331</v>
      </c>
      <c r="P37" s="103" t="s">
        <v>304</v>
      </c>
      <c r="Q37" s="103" t="s">
        <v>712</v>
      </c>
      <c r="R37" s="103" t="s">
        <v>1147</v>
      </c>
      <c r="S37" s="103" t="s">
        <v>724</v>
      </c>
      <c r="T37" s="103" t="s">
        <v>1161</v>
      </c>
      <c r="U37" s="115">
        <v>0.33434650455927051</v>
      </c>
      <c r="V37" s="115">
        <v>0.10486322188449848</v>
      </c>
      <c r="W37" s="115">
        <v>0.54863221884498481</v>
      </c>
      <c r="X37" s="27">
        <v>1.2158054711246201E-2</v>
      </c>
      <c r="Y37" s="115">
        <v>0.43920972644376899</v>
      </c>
      <c r="Z37" s="27">
        <v>9.2024539877300082E-3</v>
      </c>
      <c r="AA37" s="27">
        <v>-3.2352941176470584E-2</v>
      </c>
    </row>
    <row r="38" spans="1:27" x14ac:dyDescent="0.25">
      <c r="A38" s="103" t="s">
        <v>1331</v>
      </c>
      <c r="B38" s="103" t="s">
        <v>304</v>
      </c>
      <c r="C38" s="103" t="s">
        <v>816</v>
      </c>
      <c r="D38" s="103" t="s">
        <v>1186</v>
      </c>
      <c r="E38" s="103" t="s">
        <v>828</v>
      </c>
      <c r="F38" s="103" t="s">
        <v>1197</v>
      </c>
      <c r="G38" s="115">
        <v>0.31111111111111112</v>
      </c>
      <c r="H38" s="115">
        <v>9.1358024691358022E-2</v>
      </c>
      <c r="I38" s="115">
        <v>0.56049382716049378</v>
      </c>
      <c r="J38" s="27">
        <v>3.7037037037037035E-2</v>
      </c>
      <c r="K38" s="115">
        <v>0.40246913580246912</v>
      </c>
      <c r="L38" s="27">
        <v>0.14406779661016955</v>
      </c>
      <c r="M38" s="27">
        <v>-9.7799511002445438E-3</v>
      </c>
      <c r="O38" s="103" t="s">
        <v>1331</v>
      </c>
      <c r="P38" s="103" t="s">
        <v>304</v>
      </c>
      <c r="Q38" s="103" t="s">
        <v>444</v>
      </c>
      <c r="R38" s="103" t="s">
        <v>1130</v>
      </c>
      <c r="S38" s="103" t="s">
        <v>453</v>
      </c>
      <c r="T38" s="103" t="s">
        <v>1152</v>
      </c>
      <c r="U38" s="115">
        <v>0.29617834394904458</v>
      </c>
      <c r="V38" s="115">
        <v>7.1656050955414011E-2</v>
      </c>
      <c r="W38" s="115">
        <v>0.61942675159235672</v>
      </c>
      <c r="X38" s="27">
        <v>1.2738853503184714E-2</v>
      </c>
      <c r="Y38" s="115">
        <v>0.36783439490445857</v>
      </c>
      <c r="Z38" s="27">
        <v>2.9508196721311553E-2</v>
      </c>
      <c r="AA38" s="27">
        <v>-1.5673981191222541E-2</v>
      </c>
    </row>
    <row r="39" spans="1:27" x14ac:dyDescent="0.25">
      <c r="A39" s="103" t="s">
        <v>1331</v>
      </c>
      <c r="B39" s="103" t="s">
        <v>304</v>
      </c>
      <c r="C39" s="103" t="s">
        <v>816</v>
      </c>
      <c r="D39" s="103" t="s">
        <v>1186</v>
      </c>
      <c r="E39" s="103" t="s">
        <v>831</v>
      </c>
      <c r="F39" s="103" t="s">
        <v>1249</v>
      </c>
      <c r="G39" s="115">
        <v>0.29203539823008851</v>
      </c>
      <c r="H39" s="115">
        <v>0.12094395280235988</v>
      </c>
      <c r="I39" s="115">
        <v>0.56047197640117996</v>
      </c>
      <c r="J39" s="27">
        <v>2.6548672566371681E-2</v>
      </c>
      <c r="K39" s="115">
        <v>0.41297935103244837</v>
      </c>
      <c r="L39" s="27">
        <v>4.3076923076923013E-2</v>
      </c>
      <c r="M39" s="27">
        <v>-6.8681318681318659E-2</v>
      </c>
      <c r="O39" s="103" t="s">
        <v>1331</v>
      </c>
      <c r="P39" s="103" t="s">
        <v>304</v>
      </c>
      <c r="Q39" s="103" t="s">
        <v>865</v>
      </c>
      <c r="R39" s="103" t="s">
        <v>1164</v>
      </c>
      <c r="S39" s="103" t="s">
        <v>863</v>
      </c>
      <c r="T39" s="103" t="s">
        <v>1286</v>
      </c>
      <c r="U39" s="115">
        <v>0.45833333333333331</v>
      </c>
      <c r="V39" s="115">
        <v>0.1626984126984127</v>
      </c>
      <c r="W39" s="115">
        <v>0.36507936507936506</v>
      </c>
      <c r="X39" s="27">
        <v>1.3888888888888888E-2</v>
      </c>
      <c r="Y39" s="115">
        <v>0.62103174603174605</v>
      </c>
      <c r="Z39" s="27">
        <v>0.16397228637413397</v>
      </c>
      <c r="AA39" s="27">
        <v>3.4907597535934309E-2</v>
      </c>
    </row>
    <row r="40" spans="1:27" x14ac:dyDescent="0.25">
      <c r="A40" s="103" t="s">
        <v>1331</v>
      </c>
      <c r="B40" s="103" t="s">
        <v>304</v>
      </c>
      <c r="C40" s="103" t="s">
        <v>634</v>
      </c>
      <c r="D40" s="103" t="s">
        <v>635</v>
      </c>
      <c r="E40" s="103" t="s">
        <v>652</v>
      </c>
      <c r="F40" s="103" t="s">
        <v>1139</v>
      </c>
      <c r="G40" s="115">
        <v>0.30194472876151485</v>
      </c>
      <c r="H40" s="115">
        <v>0.11463664278403275</v>
      </c>
      <c r="I40" s="115">
        <v>0.5762538382804504</v>
      </c>
      <c r="J40" s="27">
        <v>7.164790174002047E-3</v>
      </c>
      <c r="K40" s="115">
        <v>0.41658137154554759</v>
      </c>
      <c r="L40" s="27">
        <v>3.2769556025370017E-2</v>
      </c>
      <c r="M40" s="27">
        <v>-9.1277890466531231E-3</v>
      </c>
      <c r="O40" s="103" t="s">
        <v>1331</v>
      </c>
      <c r="P40" s="103" t="s">
        <v>304</v>
      </c>
      <c r="Q40" s="103" t="s">
        <v>1029</v>
      </c>
      <c r="R40" s="103" t="s">
        <v>1030</v>
      </c>
      <c r="S40" s="103" t="s">
        <v>1050</v>
      </c>
      <c r="T40" s="103" t="s">
        <v>1190</v>
      </c>
      <c r="U40" s="115">
        <v>0.52033898305084747</v>
      </c>
      <c r="V40" s="115">
        <v>0.29915254237288136</v>
      </c>
      <c r="W40" s="115">
        <v>0.1652542372881356</v>
      </c>
      <c r="X40" s="27">
        <v>1.5254237288135594E-2</v>
      </c>
      <c r="Y40" s="115">
        <v>0.81949152542372883</v>
      </c>
      <c r="Z40" s="27">
        <v>5.8295964125560484E-2</v>
      </c>
      <c r="AA40" s="27">
        <v>4.2553191489360653E-3</v>
      </c>
    </row>
    <row r="41" spans="1:27" x14ac:dyDescent="0.25">
      <c r="A41" s="103" t="s">
        <v>1331</v>
      </c>
      <c r="B41" s="103" t="s">
        <v>304</v>
      </c>
      <c r="C41" s="103" t="s">
        <v>565</v>
      </c>
      <c r="D41" s="103" t="s">
        <v>1162</v>
      </c>
      <c r="E41" s="103" t="s">
        <v>574</v>
      </c>
      <c r="F41" s="103" t="s">
        <v>1308</v>
      </c>
      <c r="G41" s="115">
        <v>0.29515418502202645</v>
      </c>
      <c r="H41" s="115">
        <v>0.1277533039647577</v>
      </c>
      <c r="I41" s="115">
        <v>0.57488986784140972</v>
      </c>
      <c r="J41" s="27">
        <v>2.2026431718061676E-3</v>
      </c>
      <c r="K41" s="115">
        <v>0.42290748898678415</v>
      </c>
      <c r="L41" s="27">
        <v>-4.2194092827004259E-2</v>
      </c>
      <c r="M41" s="27">
        <v>-0.16849816849816845</v>
      </c>
      <c r="O41" s="103" t="s">
        <v>1331</v>
      </c>
      <c r="P41" s="103" t="s">
        <v>304</v>
      </c>
      <c r="Q41" s="103" t="s">
        <v>793</v>
      </c>
      <c r="R41" s="103" t="s">
        <v>1145</v>
      </c>
      <c r="S41" s="103" t="s">
        <v>805</v>
      </c>
      <c r="T41" s="103" t="s">
        <v>1146</v>
      </c>
      <c r="U41" s="115">
        <v>0.32444444444444442</v>
      </c>
      <c r="V41" s="115">
        <v>0.24222222222222223</v>
      </c>
      <c r="W41" s="115">
        <v>0.41666666666666669</v>
      </c>
      <c r="X41" s="27">
        <v>1.6666666666666666E-2</v>
      </c>
      <c r="Y41" s="115">
        <v>0.56666666666666665</v>
      </c>
      <c r="Z41" s="27">
        <v>1.8099547511312153E-2</v>
      </c>
      <c r="AA41" s="27">
        <v>-4.4247787610619538E-3</v>
      </c>
    </row>
    <row r="42" spans="1:27" x14ac:dyDescent="0.25">
      <c r="A42" s="103" t="s">
        <v>1331</v>
      </c>
      <c r="B42" s="103" t="s">
        <v>304</v>
      </c>
      <c r="C42" s="103" t="s">
        <v>816</v>
      </c>
      <c r="D42" s="103" t="s">
        <v>1186</v>
      </c>
      <c r="E42" s="103" t="s">
        <v>834</v>
      </c>
      <c r="F42" s="103" t="s">
        <v>1247</v>
      </c>
      <c r="G42" s="115">
        <v>0.3253536452665941</v>
      </c>
      <c r="H42" s="115">
        <v>9.793253536452666E-2</v>
      </c>
      <c r="I42" s="115">
        <v>0.55821545157780195</v>
      </c>
      <c r="J42" s="27">
        <v>1.8498367791077257E-2</v>
      </c>
      <c r="K42" s="115">
        <v>0.42328618063112078</v>
      </c>
      <c r="L42" s="27">
        <v>-9.0999010880316478E-2</v>
      </c>
      <c r="M42" s="27">
        <v>-0.12642585551330798</v>
      </c>
      <c r="O42" s="103" t="s">
        <v>1331</v>
      </c>
      <c r="P42" s="103" t="s">
        <v>304</v>
      </c>
      <c r="Q42" s="103" t="s">
        <v>816</v>
      </c>
      <c r="R42" s="103" t="s">
        <v>1186</v>
      </c>
      <c r="S42" s="103" t="s">
        <v>825</v>
      </c>
      <c r="T42" s="103" t="s">
        <v>1239</v>
      </c>
      <c r="U42" s="115">
        <v>0.30321592649310875</v>
      </c>
      <c r="V42" s="115">
        <v>0.13629402756508421</v>
      </c>
      <c r="W42" s="115">
        <v>0.54364471669218994</v>
      </c>
      <c r="X42" s="27">
        <v>1.6845329249617153E-2</v>
      </c>
      <c r="Y42" s="115">
        <v>0.43950995405819293</v>
      </c>
      <c r="Z42" s="27">
        <v>1.5337423312884457E-3</v>
      </c>
      <c r="AA42" s="27">
        <v>-9.4313453536754466E-2</v>
      </c>
    </row>
    <row r="43" spans="1:27" x14ac:dyDescent="0.25">
      <c r="A43" s="103" t="s">
        <v>1331</v>
      </c>
      <c r="B43" s="103" t="s">
        <v>304</v>
      </c>
      <c r="C43" s="103" t="s">
        <v>634</v>
      </c>
      <c r="D43" s="103" t="s">
        <v>635</v>
      </c>
      <c r="E43" s="103" t="s">
        <v>643</v>
      </c>
      <c r="F43" s="103" t="s">
        <v>1304</v>
      </c>
      <c r="G43" s="115">
        <v>0.32282282282282282</v>
      </c>
      <c r="H43" s="115">
        <v>0.1006006006006006</v>
      </c>
      <c r="I43" s="115">
        <v>0.57357357357357353</v>
      </c>
      <c r="J43" s="27">
        <v>3.003003003003003E-3</v>
      </c>
      <c r="K43" s="115">
        <v>0.42342342342342343</v>
      </c>
      <c r="L43" s="27">
        <v>3.9001560062402518E-2</v>
      </c>
      <c r="M43" s="27">
        <v>-0.11788079470198676</v>
      </c>
      <c r="O43" s="103" t="s">
        <v>1331</v>
      </c>
      <c r="P43" s="103" t="s">
        <v>304</v>
      </c>
      <c r="Q43" s="103" t="s">
        <v>689</v>
      </c>
      <c r="R43" s="103" t="s">
        <v>1138</v>
      </c>
      <c r="S43" s="103" t="s">
        <v>704</v>
      </c>
      <c r="T43" s="103" t="s">
        <v>1154</v>
      </c>
      <c r="U43" s="115">
        <v>0.21549893842887474</v>
      </c>
      <c r="V43" s="115">
        <v>0.13375796178343949</v>
      </c>
      <c r="W43" s="115">
        <v>0.63375796178343946</v>
      </c>
      <c r="X43" s="27">
        <v>1.6985138004246284E-2</v>
      </c>
      <c r="Y43" s="115">
        <v>0.34925690021231426</v>
      </c>
      <c r="Z43" s="27">
        <v>1.0729613733905685E-2</v>
      </c>
      <c r="AA43" s="27">
        <v>-3.5823950870010224E-2</v>
      </c>
    </row>
    <row r="44" spans="1:27" x14ac:dyDescent="0.25">
      <c r="A44" s="103" t="s">
        <v>1331</v>
      </c>
      <c r="B44" s="103" t="s">
        <v>304</v>
      </c>
      <c r="C44" s="103" t="s">
        <v>712</v>
      </c>
      <c r="D44" s="103" t="s">
        <v>1147</v>
      </c>
      <c r="E44" s="103" t="s">
        <v>724</v>
      </c>
      <c r="F44" s="103" t="s">
        <v>1161</v>
      </c>
      <c r="G44" s="115">
        <v>0.33434650455927051</v>
      </c>
      <c r="H44" s="115">
        <v>0.10486322188449848</v>
      </c>
      <c r="I44" s="115">
        <v>0.54863221884498481</v>
      </c>
      <c r="J44" s="27">
        <v>1.2158054711246201E-2</v>
      </c>
      <c r="K44" s="115">
        <v>0.43920972644376899</v>
      </c>
      <c r="L44" s="27">
        <v>9.2024539877300082E-3</v>
      </c>
      <c r="M44" s="27">
        <v>-3.2352941176470584E-2</v>
      </c>
      <c r="O44" s="103" t="s">
        <v>1331</v>
      </c>
      <c r="P44" s="103" t="s">
        <v>304</v>
      </c>
      <c r="Q44" s="103" t="s">
        <v>1029</v>
      </c>
      <c r="R44" s="103" t="s">
        <v>1030</v>
      </c>
      <c r="S44" s="103" t="s">
        <v>1062</v>
      </c>
      <c r="T44" s="103" t="s">
        <v>1221</v>
      </c>
      <c r="U44" s="115">
        <v>0.42677165354330709</v>
      </c>
      <c r="V44" s="115">
        <v>0.20629921259842521</v>
      </c>
      <c r="W44" s="115">
        <v>0.34960629921259845</v>
      </c>
      <c r="X44" s="27">
        <v>1.7322834645669291E-2</v>
      </c>
      <c r="Y44" s="115">
        <v>0.63307086614173236</v>
      </c>
      <c r="Z44" s="27">
        <v>0.19585687382297556</v>
      </c>
      <c r="AA44" s="27">
        <v>4.699093157460843E-2</v>
      </c>
    </row>
    <row r="45" spans="1:27" x14ac:dyDescent="0.25">
      <c r="A45" s="103" t="s">
        <v>1331</v>
      </c>
      <c r="B45" s="103" t="s">
        <v>304</v>
      </c>
      <c r="C45" s="103" t="s">
        <v>816</v>
      </c>
      <c r="D45" s="103" t="s">
        <v>1186</v>
      </c>
      <c r="E45" s="103" t="s">
        <v>825</v>
      </c>
      <c r="F45" s="103" t="s">
        <v>1239</v>
      </c>
      <c r="G45" s="115">
        <v>0.30321592649310875</v>
      </c>
      <c r="H45" s="115">
        <v>0.13629402756508421</v>
      </c>
      <c r="I45" s="115">
        <v>0.54364471669218994</v>
      </c>
      <c r="J45" s="27">
        <v>1.6845329249617153E-2</v>
      </c>
      <c r="K45" s="115">
        <v>0.43950995405819293</v>
      </c>
      <c r="L45" s="27">
        <v>1.5337423312884457E-3</v>
      </c>
      <c r="M45" s="27">
        <v>-9.4313453536754466E-2</v>
      </c>
      <c r="O45" s="103" t="s">
        <v>1331</v>
      </c>
      <c r="P45" s="103" t="s">
        <v>304</v>
      </c>
      <c r="Q45" s="103" t="s">
        <v>712</v>
      </c>
      <c r="R45" s="103" t="s">
        <v>1147</v>
      </c>
      <c r="S45" s="103" t="s">
        <v>710</v>
      </c>
      <c r="T45" s="103" t="s">
        <v>1272</v>
      </c>
      <c r="U45" s="115">
        <v>0.27816901408450706</v>
      </c>
      <c r="V45" s="115">
        <v>0.12323943661971831</v>
      </c>
      <c r="W45" s="115">
        <v>0.58098591549295775</v>
      </c>
      <c r="X45" s="27">
        <v>1.7605633802816902E-2</v>
      </c>
      <c r="Y45" s="115">
        <v>0.40140845070422537</v>
      </c>
      <c r="Z45" s="27">
        <v>2.1582733812949728E-2</v>
      </c>
      <c r="AA45" s="27">
        <v>-0.11526479750778817</v>
      </c>
    </row>
    <row r="46" spans="1:27" x14ac:dyDescent="0.25">
      <c r="A46" s="103" t="s">
        <v>1331</v>
      </c>
      <c r="B46" s="103" t="s">
        <v>304</v>
      </c>
      <c r="C46" s="103" t="s">
        <v>770</v>
      </c>
      <c r="D46" s="103" t="s">
        <v>771</v>
      </c>
      <c r="E46" s="103" t="s">
        <v>782</v>
      </c>
      <c r="F46" s="103" t="s">
        <v>1231</v>
      </c>
      <c r="G46" s="115">
        <v>0.31164901664145234</v>
      </c>
      <c r="H46" s="115">
        <v>0.12859304084720122</v>
      </c>
      <c r="I46" s="115">
        <v>0.55521936459909227</v>
      </c>
      <c r="J46" s="27">
        <v>4.5385779122541605E-3</v>
      </c>
      <c r="K46" s="115">
        <v>0.44024205748865353</v>
      </c>
      <c r="L46" s="27">
        <v>0.18246869409660116</v>
      </c>
      <c r="M46" s="27">
        <v>8.0065359477124121E-2</v>
      </c>
      <c r="O46" s="103" t="s">
        <v>1331</v>
      </c>
      <c r="P46" s="103" t="s">
        <v>304</v>
      </c>
      <c r="Q46" s="103" t="s">
        <v>545</v>
      </c>
      <c r="R46" s="103" t="s">
        <v>546</v>
      </c>
      <c r="S46" s="103" t="s">
        <v>543</v>
      </c>
      <c r="T46" s="103" t="s">
        <v>1250</v>
      </c>
      <c r="U46" s="115">
        <v>0.15404040404040403</v>
      </c>
      <c r="V46" s="115">
        <v>5.808080808080808E-2</v>
      </c>
      <c r="W46" s="115">
        <v>0.77020202020202022</v>
      </c>
      <c r="X46" s="27">
        <v>1.7676767676767676E-2</v>
      </c>
      <c r="Y46" s="115">
        <v>0.2121212121212121</v>
      </c>
      <c r="Z46" s="27">
        <v>1.538461538461533E-2</v>
      </c>
      <c r="AA46" s="27">
        <v>-0.13913043478260867</v>
      </c>
    </row>
    <row r="47" spans="1:27" x14ac:dyDescent="0.25">
      <c r="A47" s="103" t="s">
        <v>1331</v>
      </c>
      <c r="B47" s="103" t="s">
        <v>304</v>
      </c>
      <c r="C47" s="103" t="s">
        <v>839</v>
      </c>
      <c r="D47" s="103" t="s">
        <v>1150</v>
      </c>
      <c r="E47" s="103" t="s">
        <v>848</v>
      </c>
      <c r="F47" s="103" t="s">
        <v>1299</v>
      </c>
      <c r="G47" s="115">
        <v>0.33090379008746357</v>
      </c>
      <c r="H47" s="115">
        <v>0.11370262390670553</v>
      </c>
      <c r="I47" s="115">
        <v>0.55102040816326525</v>
      </c>
      <c r="J47" s="27">
        <v>4.3731778425655978E-3</v>
      </c>
      <c r="K47" s="115">
        <v>0.44460641399416911</v>
      </c>
      <c r="L47" s="27">
        <v>-2.9069767441860517E-3</v>
      </c>
      <c r="M47" s="27">
        <v>-9.3791281373844071E-2</v>
      </c>
      <c r="O47" s="103" t="s">
        <v>1331</v>
      </c>
      <c r="P47" s="103" t="s">
        <v>304</v>
      </c>
      <c r="Q47" s="103" t="s">
        <v>545</v>
      </c>
      <c r="R47" s="103" t="s">
        <v>546</v>
      </c>
      <c r="S47" s="103" t="s">
        <v>557</v>
      </c>
      <c r="T47" s="103" t="s">
        <v>1173</v>
      </c>
      <c r="U47" s="115">
        <v>0.32014388489208634</v>
      </c>
      <c r="V47" s="115">
        <v>1.7985611510791366E-2</v>
      </c>
      <c r="W47" s="115">
        <v>0.64388489208633093</v>
      </c>
      <c r="X47" s="27">
        <v>1.7985611510791366E-2</v>
      </c>
      <c r="Y47" s="115">
        <v>0.33812949640287771</v>
      </c>
      <c r="Z47" s="27">
        <v>0.18803418803418803</v>
      </c>
      <c r="AA47" s="27">
        <v>-3.5842293906810374E-3</v>
      </c>
    </row>
    <row r="48" spans="1:27" x14ac:dyDescent="0.25">
      <c r="A48" s="103" t="s">
        <v>1331</v>
      </c>
      <c r="B48" s="103" t="s">
        <v>304</v>
      </c>
      <c r="C48" s="103" t="s">
        <v>1000</v>
      </c>
      <c r="D48" s="103" t="s">
        <v>1001</v>
      </c>
      <c r="E48" s="103" t="s">
        <v>1006</v>
      </c>
      <c r="F48" s="103" t="s">
        <v>338</v>
      </c>
      <c r="G48" s="115">
        <v>0.33641975308641975</v>
      </c>
      <c r="H48" s="115">
        <v>0.11419753086419752</v>
      </c>
      <c r="I48" s="115">
        <v>0.54629629629629628</v>
      </c>
      <c r="J48" s="27">
        <v>3.0864197530864196E-3</v>
      </c>
      <c r="K48" s="115">
        <v>0.45061728395061729</v>
      </c>
      <c r="L48" s="27">
        <v>1.8867924528301883E-2</v>
      </c>
      <c r="M48" s="27">
        <v>-6.6282420749279591E-2</v>
      </c>
      <c r="O48" s="103" t="s">
        <v>1331</v>
      </c>
      <c r="P48" s="103" t="s">
        <v>304</v>
      </c>
      <c r="Q48" s="103" t="s">
        <v>816</v>
      </c>
      <c r="R48" s="103" t="s">
        <v>1186</v>
      </c>
      <c r="S48" s="103" t="s">
        <v>834</v>
      </c>
      <c r="T48" s="103" t="s">
        <v>1247</v>
      </c>
      <c r="U48" s="115">
        <v>0.3253536452665941</v>
      </c>
      <c r="V48" s="115">
        <v>9.793253536452666E-2</v>
      </c>
      <c r="W48" s="115">
        <v>0.55821545157780195</v>
      </c>
      <c r="X48" s="27">
        <v>1.8498367791077257E-2</v>
      </c>
      <c r="Y48" s="115">
        <v>0.42328618063112078</v>
      </c>
      <c r="Z48" s="27">
        <v>-9.0999010880316478E-2</v>
      </c>
      <c r="AA48" s="27">
        <v>-0.12642585551330798</v>
      </c>
    </row>
    <row r="49" spans="1:27" x14ac:dyDescent="0.25">
      <c r="A49" s="103" t="s">
        <v>1331</v>
      </c>
      <c r="B49" s="103" t="s">
        <v>304</v>
      </c>
      <c r="C49" s="103" t="s">
        <v>793</v>
      </c>
      <c r="D49" s="103" t="s">
        <v>1145</v>
      </c>
      <c r="E49" s="103" t="s">
        <v>791</v>
      </c>
      <c r="F49" s="103" t="s">
        <v>1278</v>
      </c>
      <c r="G49" s="115">
        <v>0.34206471494607088</v>
      </c>
      <c r="H49" s="115">
        <v>0.1147919876733436</v>
      </c>
      <c r="I49" s="115">
        <v>0.51926040061633283</v>
      </c>
      <c r="J49" s="27">
        <v>2.3882896764252697E-2</v>
      </c>
      <c r="K49" s="115">
        <v>0.45685670261941447</v>
      </c>
      <c r="L49" s="27">
        <v>-1.1424219345011477E-2</v>
      </c>
      <c r="M49" s="27">
        <v>-7.8125E-2</v>
      </c>
      <c r="O49" s="103" t="s">
        <v>1331</v>
      </c>
      <c r="P49" s="103" t="s">
        <v>304</v>
      </c>
      <c r="Q49" s="103" t="s">
        <v>816</v>
      </c>
      <c r="R49" s="103" t="s">
        <v>1186</v>
      </c>
      <c r="S49" s="103" t="s">
        <v>814</v>
      </c>
      <c r="T49" s="103" t="s">
        <v>1245</v>
      </c>
      <c r="U49" s="115">
        <v>0.38814993954050786</v>
      </c>
      <c r="V49" s="115">
        <v>0.13301088270858524</v>
      </c>
      <c r="W49" s="115">
        <v>0.45949214026602175</v>
      </c>
      <c r="X49" s="27">
        <v>1.9347037484885126E-2</v>
      </c>
      <c r="Y49" s="115">
        <v>0.5211608222490931</v>
      </c>
      <c r="Z49" s="27">
        <v>3.3749999999999947E-2</v>
      </c>
      <c r="AA49" s="27">
        <v>-7.3908174692049244E-2</v>
      </c>
    </row>
    <row r="50" spans="1:27" x14ac:dyDescent="0.25">
      <c r="A50" s="103" t="s">
        <v>1331</v>
      </c>
      <c r="B50" s="103" t="s">
        <v>304</v>
      </c>
      <c r="C50" s="103" t="s">
        <v>1000</v>
      </c>
      <c r="D50" s="103" t="s">
        <v>1001</v>
      </c>
      <c r="E50" s="103" t="s">
        <v>1021</v>
      </c>
      <c r="F50" s="103" t="s">
        <v>1236</v>
      </c>
      <c r="G50" s="115">
        <v>0.3455621301775148</v>
      </c>
      <c r="H50" s="115">
        <v>0.11952662721893491</v>
      </c>
      <c r="I50" s="115">
        <v>0.48757396449704143</v>
      </c>
      <c r="J50" s="27">
        <v>4.7337278106508875E-2</v>
      </c>
      <c r="K50" s="115">
        <v>0.46508875739644973</v>
      </c>
      <c r="L50" s="27">
        <v>-2.3612750885477762E-3</v>
      </c>
      <c r="M50" s="27">
        <v>-3.0963302752293531E-2</v>
      </c>
      <c r="O50" s="103" t="s">
        <v>1331</v>
      </c>
      <c r="P50" s="103" t="s">
        <v>304</v>
      </c>
      <c r="Q50" s="103" t="s">
        <v>565</v>
      </c>
      <c r="R50" s="103" t="s">
        <v>1162</v>
      </c>
      <c r="S50" s="103" t="s">
        <v>568</v>
      </c>
      <c r="T50" s="103" t="s">
        <v>324</v>
      </c>
      <c r="U50" s="115">
        <v>0.28830313014827019</v>
      </c>
      <c r="V50" s="115">
        <v>7.4135090609555185E-2</v>
      </c>
      <c r="W50" s="115">
        <v>0.61614497528830314</v>
      </c>
      <c r="X50" s="27">
        <v>2.1416803953871501E-2</v>
      </c>
      <c r="Y50" s="115">
        <v>0.36243822075782539</v>
      </c>
      <c r="Z50" s="27">
        <v>8.0071174377224219E-2</v>
      </c>
      <c r="AA50" s="27">
        <v>-1.7799352750809017E-2</v>
      </c>
    </row>
    <row r="51" spans="1:27" x14ac:dyDescent="0.25">
      <c r="A51" s="103" t="s">
        <v>1331</v>
      </c>
      <c r="B51" s="103" t="s">
        <v>304</v>
      </c>
      <c r="C51" s="103" t="s">
        <v>879</v>
      </c>
      <c r="D51" s="103" t="s">
        <v>1199</v>
      </c>
      <c r="E51" s="103" t="s">
        <v>885</v>
      </c>
      <c r="F51" s="103" t="s">
        <v>1277</v>
      </c>
      <c r="G51" s="115">
        <v>0.38877043354655294</v>
      </c>
      <c r="H51" s="115">
        <v>8.45771144278607E-2</v>
      </c>
      <c r="I51" s="115">
        <v>0.49466950959488271</v>
      </c>
      <c r="J51" s="27">
        <v>3.1982942430703626E-2</v>
      </c>
      <c r="K51" s="115">
        <v>0.47334754797441364</v>
      </c>
      <c r="L51" s="27">
        <v>2.8510334996436626E-3</v>
      </c>
      <c r="M51" s="27">
        <v>-5.1247471341874573E-2</v>
      </c>
      <c r="O51" s="103" t="s">
        <v>1331</v>
      </c>
      <c r="P51" s="103" t="s">
        <v>304</v>
      </c>
      <c r="Q51" s="103" t="s">
        <v>519</v>
      </c>
      <c r="R51" s="103" t="s">
        <v>520</v>
      </c>
      <c r="S51" s="103" t="s">
        <v>540</v>
      </c>
      <c r="T51" s="103" t="s">
        <v>1142</v>
      </c>
      <c r="U51" s="115">
        <v>0.24363636363636362</v>
      </c>
      <c r="V51" s="115">
        <v>0.10181818181818182</v>
      </c>
      <c r="W51" s="115">
        <v>0.63272727272727269</v>
      </c>
      <c r="X51" s="27">
        <v>2.181818181818182E-2</v>
      </c>
      <c r="Y51" s="115">
        <v>0.34545454545454546</v>
      </c>
      <c r="Z51" s="27">
        <v>0.10441767068273089</v>
      </c>
      <c r="AA51" s="27">
        <v>-0.13522012578616349</v>
      </c>
    </row>
    <row r="52" spans="1:27" x14ac:dyDescent="0.25">
      <c r="A52" s="103" t="s">
        <v>1331</v>
      </c>
      <c r="B52" s="103" t="s">
        <v>304</v>
      </c>
      <c r="C52" s="103" t="s">
        <v>879</v>
      </c>
      <c r="D52" s="103" t="s">
        <v>1199</v>
      </c>
      <c r="E52" s="103" t="s">
        <v>882</v>
      </c>
      <c r="F52" s="103" t="s">
        <v>1200</v>
      </c>
      <c r="G52" s="115">
        <v>0.36284722222222221</v>
      </c>
      <c r="H52" s="115">
        <v>0.11631944444444445</v>
      </c>
      <c r="I52" s="115">
        <v>0.47916666666666669</v>
      </c>
      <c r="J52" s="27">
        <v>4.1666666666666664E-2</v>
      </c>
      <c r="K52" s="115">
        <v>0.47916666666666663</v>
      </c>
      <c r="L52" s="27">
        <v>-1.7331022530329143E-3</v>
      </c>
      <c r="M52" s="27">
        <v>-4.9504950495049549E-2</v>
      </c>
      <c r="O52" s="103" t="s">
        <v>1331</v>
      </c>
      <c r="P52" s="103" t="s">
        <v>304</v>
      </c>
      <c r="Q52" s="103" t="s">
        <v>689</v>
      </c>
      <c r="R52" s="103" t="s">
        <v>1138</v>
      </c>
      <c r="S52" s="103" t="s">
        <v>692</v>
      </c>
      <c r="T52" s="103" t="s">
        <v>1227</v>
      </c>
      <c r="U52" s="115">
        <v>0.35697674418604652</v>
      </c>
      <c r="V52" s="115">
        <v>0.23837209302325582</v>
      </c>
      <c r="W52" s="115">
        <v>0.38255813953488371</v>
      </c>
      <c r="X52" s="27">
        <v>2.2093023255813953E-2</v>
      </c>
      <c r="Y52" s="115">
        <v>0.59534883720930232</v>
      </c>
      <c r="Z52" s="27">
        <v>0.16059379217273961</v>
      </c>
      <c r="AA52" s="27">
        <v>5.1344743276283689E-2</v>
      </c>
    </row>
    <row r="53" spans="1:27" x14ac:dyDescent="0.25">
      <c r="A53" s="103" t="s">
        <v>1331</v>
      </c>
      <c r="B53" s="103" t="s">
        <v>304</v>
      </c>
      <c r="C53" s="103" t="s">
        <v>770</v>
      </c>
      <c r="D53" s="103" t="s">
        <v>771</v>
      </c>
      <c r="E53" s="103" t="s">
        <v>776</v>
      </c>
      <c r="F53" s="103" t="s">
        <v>357</v>
      </c>
      <c r="G53" s="115">
        <v>0.32208293153326906</v>
      </c>
      <c r="H53" s="115">
        <v>0.15911282545805208</v>
      </c>
      <c r="I53" s="115">
        <v>0.51591128254580521</v>
      </c>
      <c r="J53" s="27">
        <v>2.8929604628736743E-3</v>
      </c>
      <c r="K53" s="115">
        <v>0.48119575699132111</v>
      </c>
      <c r="L53" s="27">
        <v>-3.1746031746031744E-2</v>
      </c>
      <c r="M53" s="27">
        <v>-5.812897366030878E-2</v>
      </c>
      <c r="O53" s="103" t="s">
        <v>1331</v>
      </c>
      <c r="P53" s="103" t="s">
        <v>304</v>
      </c>
      <c r="Q53" s="103" t="s">
        <v>793</v>
      </c>
      <c r="R53" s="103" t="s">
        <v>1145</v>
      </c>
      <c r="S53" s="103" t="s">
        <v>791</v>
      </c>
      <c r="T53" s="103" t="s">
        <v>1278</v>
      </c>
      <c r="U53" s="115">
        <v>0.34206471494607088</v>
      </c>
      <c r="V53" s="115">
        <v>0.1147919876733436</v>
      </c>
      <c r="W53" s="115">
        <v>0.51926040061633283</v>
      </c>
      <c r="X53" s="27">
        <v>2.3882896764252697E-2</v>
      </c>
      <c r="Y53" s="115">
        <v>0.45685670261941447</v>
      </c>
      <c r="Z53" s="27">
        <v>-1.1424219345011477E-2</v>
      </c>
      <c r="AA53" s="27">
        <v>-7.8125E-2</v>
      </c>
    </row>
    <row r="54" spans="1:27" x14ac:dyDescent="0.25">
      <c r="A54" s="103" t="s">
        <v>1331</v>
      </c>
      <c r="B54" s="103" t="s">
        <v>304</v>
      </c>
      <c r="C54" s="103" t="s">
        <v>879</v>
      </c>
      <c r="D54" s="103" t="s">
        <v>1199</v>
      </c>
      <c r="E54" s="103" t="s">
        <v>888</v>
      </c>
      <c r="F54" s="103" t="s">
        <v>1206</v>
      </c>
      <c r="G54" s="115">
        <v>0.34718498659517427</v>
      </c>
      <c r="H54" s="115">
        <v>0.13404825737265416</v>
      </c>
      <c r="I54" s="115">
        <v>0.51742627345844505</v>
      </c>
      <c r="J54" s="27">
        <v>1.3404825737265416E-3</v>
      </c>
      <c r="K54" s="115">
        <v>0.48123324396782841</v>
      </c>
      <c r="L54" s="27">
        <v>-3.3678756476683946E-2</v>
      </c>
      <c r="M54" s="27">
        <v>-0.12338425381903639</v>
      </c>
      <c r="O54" s="103" t="s">
        <v>1331</v>
      </c>
      <c r="P54" s="103" t="s">
        <v>304</v>
      </c>
      <c r="Q54" s="103" t="s">
        <v>565</v>
      </c>
      <c r="R54" s="103" t="s">
        <v>1162</v>
      </c>
      <c r="S54" s="103" t="s">
        <v>586</v>
      </c>
      <c r="T54" s="103" t="s">
        <v>1289</v>
      </c>
      <c r="U54" s="115">
        <v>0.21778350515463918</v>
      </c>
      <c r="V54" s="115">
        <v>7.4742268041237112E-2</v>
      </c>
      <c r="W54" s="115">
        <v>0.6829896907216495</v>
      </c>
      <c r="X54" s="27">
        <v>2.4484536082474227E-2</v>
      </c>
      <c r="Y54" s="115">
        <v>0.2925257731958763</v>
      </c>
      <c r="Z54" s="27">
        <v>3.1914893617021267E-2</v>
      </c>
      <c r="AA54" s="27">
        <v>-3.3623910336239127E-2</v>
      </c>
    </row>
    <row r="55" spans="1:27" x14ac:dyDescent="0.25">
      <c r="A55" s="103" t="s">
        <v>1331</v>
      </c>
      <c r="B55" s="103" t="s">
        <v>304</v>
      </c>
      <c r="C55" s="103" t="s">
        <v>770</v>
      </c>
      <c r="D55" s="103" t="s">
        <v>771</v>
      </c>
      <c r="E55" s="103" t="s">
        <v>779</v>
      </c>
      <c r="F55" s="103" t="s">
        <v>1174</v>
      </c>
      <c r="G55" s="115">
        <v>0.35416666666666669</v>
      </c>
      <c r="H55" s="115">
        <v>0.12719298245614036</v>
      </c>
      <c r="I55" s="115">
        <v>0.51535087719298245</v>
      </c>
      <c r="J55" s="27">
        <v>3.2894736842105261E-3</v>
      </c>
      <c r="K55" s="115">
        <v>0.48135964912280704</v>
      </c>
      <c r="L55" s="27">
        <v>4.9482163406214141E-2</v>
      </c>
      <c r="M55" s="27">
        <v>-5.7851239669421517E-2</v>
      </c>
      <c r="O55" s="103" t="s">
        <v>1331</v>
      </c>
      <c r="P55" s="103" t="s">
        <v>304</v>
      </c>
      <c r="Q55" s="103" t="s">
        <v>930</v>
      </c>
      <c r="R55" s="103" t="s">
        <v>1169</v>
      </c>
      <c r="S55" s="103" t="s">
        <v>945</v>
      </c>
      <c r="T55" s="103" t="s">
        <v>1170</v>
      </c>
      <c r="U55" s="115">
        <v>0.48220640569395018</v>
      </c>
      <c r="V55" s="115">
        <v>0.16192170818505339</v>
      </c>
      <c r="W55" s="115">
        <v>0.33096085409252668</v>
      </c>
      <c r="X55" s="27">
        <v>2.491103202846975E-2</v>
      </c>
      <c r="Y55" s="115">
        <v>0.64412811387900359</v>
      </c>
      <c r="Z55" s="27">
        <v>-2.0905923344947785E-2</v>
      </c>
      <c r="AA55" s="27">
        <v>-5.227655986509272E-2</v>
      </c>
    </row>
    <row r="56" spans="1:27" x14ac:dyDescent="0.25">
      <c r="A56" s="103" t="s">
        <v>1331</v>
      </c>
      <c r="B56" s="103" t="s">
        <v>304</v>
      </c>
      <c r="C56" s="103" t="s">
        <v>634</v>
      </c>
      <c r="D56" s="103" t="s">
        <v>635</v>
      </c>
      <c r="E56" s="103" t="s">
        <v>637</v>
      </c>
      <c r="F56" s="103" t="s">
        <v>1179</v>
      </c>
      <c r="G56" s="115">
        <v>0.25240847784200388</v>
      </c>
      <c r="H56" s="115">
        <v>0.22928709055876687</v>
      </c>
      <c r="I56" s="115">
        <v>0.47976878612716761</v>
      </c>
      <c r="J56" s="27">
        <v>3.8535645472061654E-2</v>
      </c>
      <c r="K56" s="115">
        <v>0.48169556840077077</v>
      </c>
      <c r="L56" s="27">
        <v>0.27518427518427524</v>
      </c>
      <c r="M56" s="27">
        <v>0.12826086956521743</v>
      </c>
      <c r="O56" s="103" t="s">
        <v>1331</v>
      </c>
      <c r="P56" s="103" t="s">
        <v>304</v>
      </c>
      <c r="Q56" s="103" t="s">
        <v>1029</v>
      </c>
      <c r="R56" s="103" t="s">
        <v>1030</v>
      </c>
      <c r="S56" s="103" t="s">
        <v>1089</v>
      </c>
      <c r="T56" s="103" t="s">
        <v>17</v>
      </c>
      <c r="U56" s="115">
        <v>0.50344234079173833</v>
      </c>
      <c r="V56" s="115">
        <v>0.31497418244406195</v>
      </c>
      <c r="W56" s="115">
        <v>0.15662650602409639</v>
      </c>
      <c r="X56" s="27">
        <v>2.4956970740103269E-2</v>
      </c>
      <c r="Y56" s="115">
        <v>0.81841652323580028</v>
      </c>
      <c r="Z56" s="27">
        <v>-1.358234295415961E-2</v>
      </c>
      <c r="AA56" s="27">
        <v>-5.6051990251827832E-2</v>
      </c>
    </row>
    <row r="57" spans="1:27" x14ac:dyDescent="0.25">
      <c r="A57" s="103" t="s">
        <v>1331</v>
      </c>
      <c r="B57" s="103" t="s">
        <v>304</v>
      </c>
      <c r="C57" s="103" t="s">
        <v>712</v>
      </c>
      <c r="D57" s="103" t="s">
        <v>1147</v>
      </c>
      <c r="E57" s="103" t="s">
        <v>727</v>
      </c>
      <c r="F57" s="103" t="s">
        <v>1222</v>
      </c>
      <c r="G57" s="115">
        <v>0.32765151515151514</v>
      </c>
      <c r="H57" s="115">
        <v>0.15435606060606061</v>
      </c>
      <c r="I57" s="115">
        <v>0.5179924242424242</v>
      </c>
      <c r="J57" s="27">
        <v>0</v>
      </c>
      <c r="K57" s="115">
        <v>0.48200757575757575</v>
      </c>
      <c r="L57" s="27">
        <v>-2.3126734505087843E-2</v>
      </c>
      <c r="M57" s="27">
        <v>-6.2166962699822359E-2</v>
      </c>
      <c r="O57" s="103" t="s">
        <v>1331</v>
      </c>
      <c r="P57" s="103" t="s">
        <v>304</v>
      </c>
      <c r="Q57" s="103" t="s">
        <v>816</v>
      </c>
      <c r="R57" s="103" t="s">
        <v>1186</v>
      </c>
      <c r="S57" s="103" t="s">
        <v>822</v>
      </c>
      <c r="T57" s="103" t="s">
        <v>1257</v>
      </c>
      <c r="U57" s="115">
        <v>0.27521367521367524</v>
      </c>
      <c r="V57" s="115">
        <v>7.8632478632478631E-2</v>
      </c>
      <c r="W57" s="115">
        <v>0.62051282051282053</v>
      </c>
      <c r="X57" s="27">
        <v>2.564102564102564E-2</v>
      </c>
      <c r="Y57" s="115">
        <v>0.35384615384615387</v>
      </c>
      <c r="Z57" s="27">
        <v>1.712328767123239E-3</v>
      </c>
      <c r="AA57" s="27">
        <v>-6.995230524642293E-2</v>
      </c>
    </row>
    <row r="58" spans="1:27" x14ac:dyDescent="0.25">
      <c r="A58" s="103" t="s">
        <v>1331</v>
      </c>
      <c r="B58" s="103" t="s">
        <v>304</v>
      </c>
      <c r="C58" s="103" t="s">
        <v>689</v>
      </c>
      <c r="D58" s="103" t="s">
        <v>1138</v>
      </c>
      <c r="E58" s="103" t="s">
        <v>687</v>
      </c>
      <c r="F58" s="103" t="s">
        <v>1217</v>
      </c>
      <c r="G58" s="115">
        <v>0.27866927592954988</v>
      </c>
      <c r="H58" s="115">
        <v>0.20352250489236789</v>
      </c>
      <c r="I58" s="115">
        <v>0.48962818003913894</v>
      </c>
      <c r="J58" s="27">
        <v>2.818003913894325E-2</v>
      </c>
      <c r="K58" s="115">
        <v>0.48219178082191777</v>
      </c>
      <c r="L58" s="27">
        <v>-9.3971631205673756E-2</v>
      </c>
      <c r="M58" s="27">
        <v>-0.14861712762412527</v>
      </c>
      <c r="O58" s="103" t="s">
        <v>1331</v>
      </c>
      <c r="P58" s="103" t="s">
        <v>304</v>
      </c>
      <c r="Q58" s="103" t="s">
        <v>816</v>
      </c>
      <c r="R58" s="103" t="s">
        <v>1186</v>
      </c>
      <c r="S58" s="103" t="s">
        <v>831</v>
      </c>
      <c r="T58" s="103" t="s">
        <v>1249</v>
      </c>
      <c r="U58" s="115">
        <v>0.29203539823008851</v>
      </c>
      <c r="V58" s="115">
        <v>0.12094395280235988</v>
      </c>
      <c r="W58" s="115">
        <v>0.56047197640117996</v>
      </c>
      <c r="X58" s="27">
        <v>2.6548672566371681E-2</v>
      </c>
      <c r="Y58" s="115">
        <v>0.41297935103244837</v>
      </c>
      <c r="Z58" s="27">
        <v>4.3076923076923013E-2</v>
      </c>
      <c r="AA58" s="27">
        <v>-6.8681318681318659E-2</v>
      </c>
    </row>
    <row r="59" spans="1:27" x14ac:dyDescent="0.25">
      <c r="A59" s="103" t="s">
        <v>1331</v>
      </c>
      <c r="B59" s="103" t="s">
        <v>304</v>
      </c>
      <c r="C59" s="103" t="s">
        <v>770</v>
      </c>
      <c r="D59" s="103" t="s">
        <v>771</v>
      </c>
      <c r="E59" s="103" t="s">
        <v>788</v>
      </c>
      <c r="F59" s="103" t="s">
        <v>1298</v>
      </c>
      <c r="G59" s="115">
        <v>0.35073068893528186</v>
      </c>
      <c r="H59" s="115">
        <v>0.1336116910229645</v>
      </c>
      <c r="I59" s="115">
        <v>0.51461377870563674</v>
      </c>
      <c r="J59" s="27">
        <v>1.0438413361169101E-3</v>
      </c>
      <c r="K59" s="115">
        <v>0.48434237995824636</v>
      </c>
      <c r="L59" s="27">
        <v>6.9196428571428603E-2</v>
      </c>
      <c r="M59" s="27">
        <v>-9.021842355175691E-2</v>
      </c>
      <c r="O59" s="103" t="s">
        <v>1331</v>
      </c>
      <c r="P59" s="103" t="s">
        <v>304</v>
      </c>
      <c r="Q59" s="103" t="s">
        <v>444</v>
      </c>
      <c r="R59" s="103" t="s">
        <v>1130</v>
      </c>
      <c r="S59" s="103" t="s">
        <v>450</v>
      </c>
      <c r="T59" s="103" t="s">
        <v>1131</v>
      </c>
      <c r="U59" s="115">
        <v>0.2651006711409396</v>
      </c>
      <c r="V59" s="115">
        <v>9.3959731543624164E-2</v>
      </c>
      <c r="W59" s="115">
        <v>0.61409395973154357</v>
      </c>
      <c r="X59" s="27">
        <v>2.6845637583892617E-2</v>
      </c>
      <c r="Y59" s="115">
        <v>0.35906040268456374</v>
      </c>
      <c r="Z59" s="27">
        <v>2.405498281786933E-2</v>
      </c>
      <c r="AA59" s="27">
        <v>-8.3076923076923048E-2</v>
      </c>
    </row>
    <row r="60" spans="1:27" x14ac:dyDescent="0.25">
      <c r="A60" s="103" t="s">
        <v>1331</v>
      </c>
      <c r="B60" s="103" t="s">
        <v>304</v>
      </c>
      <c r="C60" s="103" t="s">
        <v>689</v>
      </c>
      <c r="D60" s="103" t="s">
        <v>1138</v>
      </c>
      <c r="E60" s="103" t="s">
        <v>707</v>
      </c>
      <c r="F60" s="103" t="s">
        <v>1160</v>
      </c>
      <c r="G60" s="115">
        <v>0.30728616684266102</v>
      </c>
      <c r="H60" s="115">
        <v>0.18162618796198521</v>
      </c>
      <c r="I60" s="115">
        <v>0.47201689545934528</v>
      </c>
      <c r="J60" s="27">
        <v>3.907074973600845E-2</v>
      </c>
      <c r="K60" s="115">
        <v>0.48891235480464623</v>
      </c>
      <c r="L60" s="27">
        <v>0.11150234741784049</v>
      </c>
      <c r="M60" s="27">
        <v>3.8377192982456121E-2</v>
      </c>
      <c r="O60" s="103" t="s">
        <v>1331</v>
      </c>
      <c r="P60" s="103" t="s">
        <v>304</v>
      </c>
      <c r="Q60" s="103" t="s">
        <v>689</v>
      </c>
      <c r="R60" s="103" t="s">
        <v>1138</v>
      </c>
      <c r="S60" s="103" t="s">
        <v>687</v>
      </c>
      <c r="T60" s="103" t="s">
        <v>1217</v>
      </c>
      <c r="U60" s="115">
        <v>0.27866927592954988</v>
      </c>
      <c r="V60" s="115">
        <v>0.20352250489236789</v>
      </c>
      <c r="W60" s="115">
        <v>0.48962818003913894</v>
      </c>
      <c r="X60" s="27">
        <v>2.818003913894325E-2</v>
      </c>
      <c r="Y60" s="115">
        <v>0.48219178082191777</v>
      </c>
      <c r="Z60" s="27">
        <v>-9.3971631205673756E-2</v>
      </c>
      <c r="AA60" s="27">
        <v>-0.14861712762412527</v>
      </c>
    </row>
    <row r="61" spans="1:27" x14ac:dyDescent="0.25">
      <c r="A61" s="103" t="s">
        <v>1331</v>
      </c>
      <c r="B61" s="103" t="s">
        <v>304</v>
      </c>
      <c r="C61" s="103" t="s">
        <v>865</v>
      </c>
      <c r="D61" s="103" t="s">
        <v>1164</v>
      </c>
      <c r="E61" s="103" t="s">
        <v>874</v>
      </c>
      <c r="F61" s="103" t="s">
        <v>1275</v>
      </c>
      <c r="G61" s="115">
        <v>0.38144329896907214</v>
      </c>
      <c r="H61" s="115">
        <v>0.12297496318114874</v>
      </c>
      <c r="I61" s="115">
        <v>0.44918998527245951</v>
      </c>
      <c r="J61" s="27">
        <v>4.6391752577319589E-2</v>
      </c>
      <c r="K61" s="115">
        <v>0.5044182621502209</v>
      </c>
      <c r="L61" s="27">
        <v>2.0285499624342673E-2</v>
      </c>
      <c r="M61" s="27">
        <v>5.1813471502590858E-3</v>
      </c>
      <c r="O61" s="103" t="s">
        <v>1331</v>
      </c>
      <c r="P61" s="103" t="s">
        <v>304</v>
      </c>
      <c r="Q61" s="103" t="s">
        <v>617</v>
      </c>
      <c r="R61" s="103" t="s">
        <v>1135</v>
      </c>
      <c r="S61" s="103" t="s">
        <v>615</v>
      </c>
      <c r="T61" s="103" t="s">
        <v>318</v>
      </c>
      <c r="U61" s="115">
        <v>0.21246458923512748</v>
      </c>
      <c r="V61" s="115">
        <v>8.0736543909348438E-2</v>
      </c>
      <c r="W61" s="115">
        <v>0.67847025495750712</v>
      </c>
      <c r="X61" s="27">
        <v>2.8328611898016998E-2</v>
      </c>
      <c r="Y61" s="115">
        <v>0.29320113314447593</v>
      </c>
      <c r="Z61" s="27">
        <v>-7.0323488045006544E-3</v>
      </c>
      <c r="AA61" s="27">
        <v>-9.3709884467265692E-2</v>
      </c>
    </row>
    <row r="62" spans="1:27" x14ac:dyDescent="0.25">
      <c r="A62" s="103" t="s">
        <v>1331</v>
      </c>
      <c r="B62" s="103" t="s">
        <v>304</v>
      </c>
      <c r="C62" s="103" t="s">
        <v>634</v>
      </c>
      <c r="D62" s="103" t="s">
        <v>635</v>
      </c>
      <c r="E62" s="103" t="s">
        <v>655</v>
      </c>
      <c r="F62" s="103" t="s">
        <v>1159</v>
      </c>
      <c r="G62" s="115">
        <v>0.40559440559440557</v>
      </c>
      <c r="H62" s="115">
        <v>0.1008991008991009</v>
      </c>
      <c r="I62" s="115">
        <v>0.48351648351648352</v>
      </c>
      <c r="J62" s="27">
        <v>9.99000999000999E-3</v>
      </c>
      <c r="K62" s="115">
        <v>0.50649350649350644</v>
      </c>
      <c r="L62" s="27">
        <v>-2.9880478087649376E-3</v>
      </c>
      <c r="M62" s="27">
        <v>-3.7499999999999978E-2</v>
      </c>
      <c r="O62" s="103" t="s">
        <v>1331</v>
      </c>
      <c r="P62" s="103" t="s">
        <v>304</v>
      </c>
      <c r="Q62" s="103" t="s">
        <v>481</v>
      </c>
      <c r="R62" s="103" t="s">
        <v>482</v>
      </c>
      <c r="S62" s="103" t="s">
        <v>499</v>
      </c>
      <c r="T62" s="103" t="s">
        <v>1144</v>
      </c>
      <c r="U62" s="115">
        <v>0.30732860520094563</v>
      </c>
      <c r="V62" s="115">
        <v>5.9101654846335699E-2</v>
      </c>
      <c r="W62" s="115">
        <v>0.60165484633569744</v>
      </c>
      <c r="X62" s="27">
        <v>3.1914893617021274E-2</v>
      </c>
      <c r="Y62" s="115">
        <v>0.3664302600472813</v>
      </c>
      <c r="Z62" s="27">
        <v>-4.5146726862302478E-2</v>
      </c>
      <c r="AA62" s="27">
        <v>-9.1299677765843135E-2</v>
      </c>
    </row>
    <row r="63" spans="1:27" x14ac:dyDescent="0.25">
      <c r="A63" s="103" t="s">
        <v>1331</v>
      </c>
      <c r="B63" s="103" t="s">
        <v>304</v>
      </c>
      <c r="C63" s="103" t="s">
        <v>865</v>
      </c>
      <c r="D63" s="103" t="s">
        <v>1164</v>
      </c>
      <c r="E63" s="103" t="s">
        <v>868</v>
      </c>
      <c r="F63" s="103" t="s">
        <v>351</v>
      </c>
      <c r="G63" s="115">
        <v>0.39755529685681024</v>
      </c>
      <c r="H63" s="115">
        <v>0.11233993015133877</v>
      </c>
      <c r="I63" s="115">
        <v>0.44062863795110596</v>
      </c>
      <c r="J63" s="27">
        <v>4.9476135040745051E-2</v>
      </c>
      <c r="K63" s="115">
        <v>0.50989522700814904</v>
      </c>
      <c r="L63" s="27">
        <v>1.476668635558176E-2</v>
      </c>
      <c r="M63" s="27">
        <v>-1.4343086632243263E-2</v>
      </c>
      <c r="O63" s="103" t="s">
        <v>1331</v>
      </c>
      <c r="P63" s="103" t="s">
        <v>304</v>
      </c>
      <c r="Q63" s="103" t="s">
        <v>879</v>
      </c>
      <c r="R63" s="103" t="s">
        <v>1199</v>
      </c>
      <c r="S63" s="103" t="s">
        <v>885</v>
      </c>
      <c r="T63" s="103" t="s">
        <v>1277</v>
      </c>
      <c r="U63" s="115">
        <v>0.38877043354655294</v>
      </c>
      <c r="V63" s="115">
        <v>8.45771144278607E-2</v>
      </c>
      <c r="W63" s="115">
        <v>0.49466950959488271</v>
      </c>
      <c r="X63" s="27">
        <v>3.1982942430703626E-2</v>
      </c>
      <c r="Y63" s="115">
        <v>0.47334754797441364</v>
      </c>
      <c r="Z63" s="27">
        <v>2.8510334996436626E-3</v>
      </c>
      <c r="AA63" s="27">
        <v>-5.1247471341874573E-2</v>
      </c>
    </row>
    <row r="64" spans="1:27" x14ac:dyDescent="0.25">
      <c r="A64" s="103" t="s">
        <v>1331</v>
      </c>
      <c r="B64" s="103" t="s">
        <v>304</v>
      </c>
      <c r="C64" s="103" t="s">
        <v>816</v>
      </c>
      <c r="D64" s="103" t="s">
        <v>1186</v>
      </c>
      <c r="E64" s="103" t="s">
        <v>814</v>
      </c>
      <c r="F64" s="103" t="s">
        <v>1245</v>
      </c>
      <c r="G64" s="115">
        <v>0.38814993954050786</v>
      </c>
      <c r="H64" s="115">
        <v>0.13301088270858524</v>
      </c>
      <c r="I64" s="115">
        <v>0.45949214026602175</v>
      </c>
      <c r="J64" s="27">
        <v>1.9347037484885126E-2</v>
      </c>
      <c r="K64" s="115">
        <v>0.5211608222490931</v>
      </c>
      <c r="L64" s="27">
        <v>3.3749999999999947E-2</v>
      </c>
      <c r="M64" s="27">
        <v>-7.3908174692049244E-2</v>
      </c>
      <c r="O64" s="103" t="s">
        <v>1331</v>
      </c>
      <c r="P64" s="103" t="s">
        <v>304</v>
      </c>
      <c r="Q64" s="103" t="s">
        <v>816</v>
      </c>
      <c r="R64" s="103" t="s">
        <v>1186</v>
      </c>
      <c r="S64" s="103" t="s">
        <v>819</v>
      </c>
      <c r="T64" s="103" t="s">
        <v>1187</v>
      </c>
      <c r="U64" s="115">
        <v>0.37303370786516854</v>
      </c>
      <c r="V64" s="115">
        <v>0.20524344569288389</v>
      </c>
      <c r="W64" s="115">
        <v>0.38951310861423222</v>
      </c>
      <c r="X64" s="27">
        <v>3.2209737827715357E-2</v>
      </c>
      <c r="Y64" s="115">
        <v>0.57827715355805243</v>
      </c>
      <c r="Z64" s="27">
        <v>4.788069073783352E-2</v>
      </c>
      <c r="AA64" s="27">
        <v>-1.1111111111111072E-2</v>
      </c>
    </row>
    <row r="65" spans="1:27" x14ac:dyDescent="0.25">
      <c r="A65" s="103" t="s">
        <v>1331</v>
      </c>
      <c r="B65" s="103" t="s">
        <v>304</v>
      </c>
      <c r="C65" s="103" t="s">
        <v>444</v>
      </c>
      <c r="D65" s="103" t="s">
        <v>1130</v>
      </c>
      <c r="E65" s="103" t="s">
        <v>442</v>
      </c>
      <c r="F65" s="103" t="s">
        <v>1280</v>
      </c>
      <c r="G65" s="115">
        <v>0.41398865784499056</v>
      </c>
      <c r="H65" s="115">
        <v>0.10964083175803403</v>
      </c>
      <c r="I65" s="115">
        <v>0.43289224952741023</v>
      </c>
      <c r="J65" s="27">
        <v>4.3478260869565216E-2</v>
      </c>
      <c r="K65" s="115">
        <v>0.52362948960302458</v>
      </c>
      <c r="L65" s="27">
        <v>3.1189083820662766E-2</v>
      </c>
      <c r="M65" s="27">
        <v>-5.0269299820466795E-2</v>
      </c>
      <c r="O65" s="103" t="s">
        <v>1331</v>
      </c>
      <c r="P65" s="103" t="s">
        <v>304</v>
      </c>
      <c r="Q65" s="103" t="s">
        <v>689</v>
      </c>
      <c r="R65" s="103" t="s">
        <v>1138</v>
      </c>
      <c r="S65" s="103" t="s">
        <v>695</v>
      </c>
      <c r="T65" s="103" t="s">
        <v>310</v>
      </c>
      <c r="U65" s="115">
        <v>0.22247706422018348</v>
      </c>
      <c r="V65" s="115">
        <v>0.11467889908256881</v>
      </c>
      <c r="W65" s="115">
        <v>0.62958715596330272</v>
      </c>
      <c r="X65" s="27">
        <v>3.3256880733944956E-2</v>
      </c>
      <c r="Y65" s="115">
        <v>0.33715596330275233</v>
      </c>
      <c r="Z65" s="27">
        <v>-9.2611862643080078E-2</v>
      </c>
      <c r="AA65" s="27">
        <v>-0.1417322834645669</v>
      </c>
    </row>
    <row r="66" spans="1:27" x14ac:dyDescent="0.25">
      <c r="A66" s="103" t="s">
        <v>1331</v>
      </c>
      <c r="B66" s="103" t="s">
        <v>304</v>
      </c>
      <c r="C66" s="103" t="s">
        <v>666</v>
      </c>
      <c r="D66" s="103" t="s">
        <v>1132</v>
      </c>
      <c r="E66" s="103" t="s">
        <v>669</v>
      </c>
      <c r="F66" s="103" t="s">
        <v>1238</v>
      </c>
      <c r="G66" s="115">
        <v>0.40780911062906722</v>
      </c>
      <c r="H66" s="115">
        <v>0.11713665943600868</v>
      </c>
      <c r="I66" s="115">
        <v>0.47071583514099785</v>
      </c>
      <c r="J66" s="27">
        <v>4.3383947939262474E-3</v>
      </c>
      <c r="K66" s="115">
        <v>0.52494577006507592</v>
      </c>
      <c r="L66" s="27">
        <v>-1.0729613733905574E-2</v>
      </c>
      <c r="M66" s="27">
        <v>-5.5327868852458995E-2</v>
      </c>
      <c r="O66" s="103" t="s">
        <v>1331</v>
      </c>
      <c r="P66" s="103" t="s">
        <v>304</v>
      </c>
      <c r="Q66" s="103" t="s">
        <v>839</v>
      </c>
      <c r="R66" s="103" t="s">
        <v>1150</v>
      </c>
      <c r="S66" s="103" t="s">
        <v>860</v>
      </c>
      <c r="T66" s="103" t="s">
        <v>1309</v>
      </c>
      <c r="U66" s="115">
        <v>0.24029574861367836</v>
      </c>
      <c r="V66" s="115">
        <v>0.10720887245841035</v>
      </c>
      <c r="W66" s="115">
        <v>0.61922365988909422</v>
      </c>
      <c r="X66" s="27">
        <v>3.3271719038817003E-2</v>
      </c>
      <c r="Y66" s="115">
        <v>0.34750462107208868</v>
      </c>
      <c r="Z66" s="27">
        <v>4.6421663442939964E-2</v>
      </c>
      <c r="AA66" s="27">
        <v>-7.5213675213675169E-2</v>
      </c>
    </row>
    <row r="67" spans="1:27" x14ac:dyDescent="0.25">
      <c r="A67" s="103" t="s">
        <v>1331</v>
      </c>
      <c r="B67" s="103" t="s">
        <v>304</v>
      </c>
      <c r="C67" s="103" t="s">
        <v>565</v>
      </c>
      <c r="D67" s="103" t="s">
        <v>1162</v>
      </c>
      <c r="E67" s="103" t="s">
        <v>571</v>
      </c>
      <c r="F67" s="103" t="s">
        <v>1310</v>
      </c>
      <c r="G67" s="115">
        <v>0.4352078239608802</v>
      </c>
      <c r="H67" s="115">
        <v>0.11735941320293398</v>
      </c>
      <c r="I67" s="115">
        <v>0.44743276283618583</v>
      </c>
      <c r="J67" s="27">
        <v>0</v>
      </c>
      <c r="K67" s="115">
        <v>0.55256723716381417</v>
      </c>
      <c r="L67" s="27">
        <v>0.23939393939393949</v>
      </c>
      <c r="M67" s="27">
        <v>7.3490813648293907E-2</v>
      </c>
      <c r="O67" s="103" t="s">
        <v>1331</v>
      </c>
      <c r="P67" s="103" t="s">
        <v>304</v>
      </c>
      <c r="Q67" s="103" t="s">
        <v>1029</v>
      </c>
      <c r="R67" s="103" t="s">
        <v>1030</v>
      </c>
      <c r="S67" s="103" t="s">
        <v>1119</v>
      </c>
      <c r="T67" s="103" t="s">
        <v>18</v>
      </c>
      <c r="U67" s="115">
        <v>0.52065527065527062</v>
      </c>
      <c r="V67" s="115">
        <v>0.2264957264957265</v>
      </c>
      <c r="W67" s="115">
        <v>0.21937321937321938</v>
      </c>
      <c r="X67" s="27">
        <v>3.3475783475783477E-2</v>
      </c>
      <c r="Y67" s="115">
        <v>0.74715099715099709</v>
      </c>
      <c r="Z67" s="27">
        <v>6.4442759666413885E-2</v>
      </c>
      <c r="AA67" s="27">
        <v>1.4265335235377208E-3</v>
      </c>
    </row>
    <row r="68" spans="1:27" x14ac:dyDescent="0.25">
      <c r="A68" s="103" t="s">
        <v>1331</v>
      </c>
      <c r="B68" s="103" t="s">
        <v>304</v>
      </c>
      <c r="C68" s="103" t="s">
        <v>793</v>
      </c>
      <c r="D68" s="103" t="s">
        <v>1145</v>
      </c>
      <c r="E68" s="103" t="s">
        <v>805</v>
      </c>
      <c r="F68" s="103" t="s">
        <v>1146</v>
      </c>
      <c r="G68" s="115">
        <v>0.32444444444444442</v>
      </c>
      <c r="H68" s="115">
        <v>0.24222222222222223</v>
      </c>
      <c r="I68" s="115">
        <v>0.41666666666666669</v>
      </c>
      <c r="J68" s="27">
        <v>1.6666666666666666E-2</v>
      </c>
      <c r="K68" s="115">
        <v>0.56666666666666665</v>
      </c>
      <c r="L68" s="27">
        <v>1.8099547511312153E-2</v>
      </c>
      <c r="M68" s="27">
        <v>-4.4247787610619538E-3</v>
      </c>
      <c r="O68" s="103" t="s">
        <v>1331</v>
      </c>
      <c r="P68" s="103" t="s">
        <v>304</v>
      </c>
      <c r="Q68" s="103" t="s">
        <v>545</v>
      </c>
      <c r="R68" s="103" t="s">
        <v>546</v>
      </c>
      <c r="S68" s="103" t="s">
        <v>548</v>
      </c>
      <c r="T68" s="103" t="s">
        <v>1263</v>
      </c>
      <c r="U68" s="115">
        <v>0.12100456621004566</v>
      </c>
      <c r="V68" s="115">
        <v>5.4794520547945202E-2</v>
      </c>
      <c r="W68" s="115">
        <v>0.78995433789954339</v>
      </c>
      <c r="X68" s="27">
        <v>3.4246575342465752E-2</v>
      </c>
      <c r="Y68" s="115">
        <v>0.17579908675799086</v>
      </c>
      <c r="Z68" s="27">
        <v>-4.7826086956521685E-2</v>
      </c>
      <c r="AA68" s="27">
        <v>-0.15930902111324374</v>
      </c>
    </row>
    <row r="69" spans="1:27" x14ac:dyDescent="0.25">
      <c r="A69" s="103" t="s">
        <v>1331</v>
      </c>
      <c r="B69" s="103" t="s">
        <v>304</v>
      </c>
      <c r="C69" s="103" t="s">
        <v>816</v>
      </c>
      <c r="D69" s="103" t="s">
        <v>1186</v>
      </c>
      <c r="E69" s="103" t="s">
        <v>819</v>
      </c>
      <c r="F69" s="103" t="s">
        <v>1187</v>
      </c>
      <c r="G69" s="115">
        <v>0.37303370786516854</v>
      </c>
      <c r="H69" s="115">
        <v>0.20524344569288389</v>
      </c>
      <c r="I69" s="115">
        <v>0.38951310861423222</v>
      </c>
      <c r="J69" s="27">
        <v>3.2209737827715357E-2</v>
      </c>
      <c r="K69" s="115">
        <v>0.57827715355805243</v>
      </c>
      <c r="L69" s="27">
        <v>4.788069073783352E-2</v>
      </c>
      <c r="M69" s="27">
        <v>-1.1111111111111072E-2</v>
      </c>
      <c r="O69" s="103" t="s">
        <v>1331</v>
      </c>
      <c r="P69" s="103" t="s">
        <v>304</v>
      </c>
      <c r="Q69" s="103" t="s">
        <v>712</v>
      </c>
      <c r="R69" s="103" t="s">
        <v>1147</v>
      </c>
      <c r="S69" s="103" t="s">
        <v>730</v>
      </c>
      <c r="T69" s="103" t="s">
        <v>1300</v>
      </c>
      <c r="U69" s="115">
        <v>0.26896551724137929</v>
      </c>
      <c r="V69" s="115">
        <v>0.10344827586206896</v>
      </c>
      <c r="W69" s="115">
        <v>0.59310344827586203</v>
      </c>
      <c r="X69" s="27">
        <v>3.4482758620689655E-2</v>
      </c>
      <c r="Y69" s="115">
        <v>0.37241379310344824</v>
      </c>
      <c r="Z69" s="27">
        <v>0.11253196930946285</v>
      </c>
      <c r="AA69" s="27">
        <v>1.6355140186915973E-2</v>
      </c>
    </row>
    <row r="70" spans="1:27" x14ac:dyDescent="0.25">
      <c r="A70" s="103" t="s">
        <v>1331</v>
      </c>
      <c r="B70" s="103" t="s">
        <v>304</v>
      </c>
      <c r="C70" s="103" t="s">
        <v>1029</v>
      </c>
      <c r="D70" s="103" t="s">
        <v>1030</v>
      </c>
      <c r="E70" s="103" t="s">
        <v>1041</v>
      </c>
      <c r="F70" s="103" t="s">
        <v>16</v>
      </c>
      <c r="G70" s="115">
        <v>0.39149400218102509</v>
      </c>
      <c r="H70" s="115">
        <v>0.18865866957470012</v>
      </c>
      <c r="I70" s="115">
        <v>0.37404580152671757</v>
      </c>
      <c r="J70" s="27">
        <v>4.5801526717557252E-2</v>
      </c>
      <c r="K70" s="115">
        <v>0.58015267175572527</v>
      </c>
      <c r="L70" s="27">
        <v>-8.9374379344587918E-2</v>
      </c>
      <c r="M70" s="27">
        <v>-0.13490566037735852</v>
      </c>
      <c r="O70" s="103" t="s">
        <v>1331</v>
      </c>
      <c r="P70" s="103" t="s">
        <v>304</v>
      </c>
      <c r="Q70" s="103" t="s">
        <v>444</v>
      </c>
      <c r="R70" s="103" t="s">
        <v>1130</v>
      </c>
      <c r="S70" s="103" t="s">
        <v>447</v>
      </c>
      <c r="T70" s="103" t="s">
        <v>1140</v>
      </c>
      <c r="U70" s="115">
        <v>0.27672955974842767</v>
      </c>
      <c r="V70" s="115">
        <v>9.2243186582809222E-2</v>
      </c>
      <c r="W70" s="115">
        <v>0.59538784067085959</v>
      </c>
      <c r="X70" s="27">
        <v>3.5639412997903561E-2</v>
      </c>
      <c r="Y70" s="115">
        <v>0.36897274633123689</v>
      </c>
      <c r="Z70" s="27">
        <v>8.4566596194504129E-3</v>
      </c>
      <c r="AA70" s="27">
        <v>-8.0924855491329439E-2</v>
      </c>
    </row>
    <row r="71" spans="1:27" x14ac:dyDescent="0.25">
      <c r="A71" s="103" t="s">
        <v>1331</v>
      </c>
      <c r="B71" s="103" t="s">
        <v>304</v>
      </c>
      <c r="C71" s="103" t="s">
        <v>968</v>
      </c>
      <c r="D71" s="103" t="s">
        <v>969</v>
      </c>
      <c r="E71" s="103" t="s">
        <v>986</v>
      </c>
      <c r="F71" s="103" t="s">
        <v>1213</v>
      </c>
      <c r="G71" s="115">
        <v>0.32414910858995138</v>
      </c>
      <c r="H71" s="115">
        <v>0.25769854132901132</v>
      </c>
      <c r="I71" s="115">
        <v>0.36952998379254459</v>
      </c>
      <c r="J71" s="27">
        <v>4.8622366288492709E-2</v>
      </c>
      <c r="K71" s="115">
        <v>0.58184764991896265</v>
      </c>
      <c r="L71" s="27">
        <v>-4.6367851622874823E-2</v>
      </c>
      <c r="M71" s="27">
        <v>-0.12357954545454541</v>
      </c>
      <c r="O71" s="103" t="s">
        <v>1331</v>
      </c>
      <c r="P71" s="103" t="s">
        <v>304</v>
      </c>
      <c r="Q71" s="103" t="s">
        <v>565</v>
      </c>
      <c r="R71" s="103" t="s">
        <v>1162</v>
      </c>
      <c r="S71" s="103" t="s">
        <v>583</v>
      </c>
      <c r="T71" s="103" t="s">
        <v>308</v>
      </c>
      <c r="U71" s="115">
        <v>0.16546762589928057</v>
      </c>
      <c r="V71" s="115">
        <v>7.4340527577937646E-2</v>
      </c>
      <c r="W71" s="115">
        <v>0.72422062350119909</v>
      </c>
      <c r="X71" s="27">
        <v>3.5971223021582732E-2</v>
      </c>
      <c r="Y71" s="115">
        <v>0.23980815347721823</v>
      </c>
      <c r="Z71" s="27">
        <v>1.4598540145985384E-2</v>
      </c>
      <c r="AA71" s="27">
        <v>-2.5700934579439227E-2</v>
      </c>
    </row>
    <row r="72" spans="1:27" x14ac:dyDescent="0.25">
      <c r="A72" s="103" t="s">
        <v>1331</v>
      </c>
      <c r="B72" s="103" t="s">
        <v>304</v>
      </c>
      <c r="C72" s="103" t="s">
        <v>879</v>
      </c>
      <c r="D72" s="103" t="s">
        <v>1199</v>
      </c>
      <c r="E72" s="103" t="s">
        <v>877</v>
      </c>
      <c r="F72" s="103" t="s">
        <v>1202</v>
      </c>
      <c r="G72" s="115">
        <v>0.42157470551766896</v>
      </c>
      <c r="H72" s="115">
        <v>0.1642901425914445</v>
      </c>
      <c r="I72" s="115">
        <v>0.40421574705517671</v>
      </c>
      <c r="J72" s="27">
        <v>9.9194048357098569E-3</v>
      </c>
      <c r="K72" s="115">
        <v>0.58586484810911343</v>
      </c>
      <c r="L72" s="27">
        <v>-1.9452887537993901E-2</v>
      </c>
      <c r="M72" s="27">
        <v>-6.6010422698320803E-2</v>
      </c>
      <c r="O72" s="103" t="s">
        <v>1331</v>
      </c>
      <c r="P72" s="103" t="s">
        <v>304</v>
      </c>
      <c r="Q72" s="103" t="s">
        <v>816</v>
      </c>
      <c r="R72" s="103" t="s">
        <v>1186</v>
      </c>
      <c r="S72" s="103" t="s">
        <v>828</v>
      </c>
      <c r="T72" s="103" t="s">
        <v>1197</v>
      </c>
      <c r="U72" s="115">
        <v>0.31111111111111112</v>
      </c>
      <c r="V72" s="115">
        <v>9.1358024691358022E-2</v>
      </c>
      <c r="W72" s="115">
        <v>0.56049382716049378</v>
      </c>
      <c r="X72" s="27">
        <v>3.7037037037037035E-2</v>
      </c>
      <c r="Y72" s="115">
        <v>0.40246913580246912</v>
      </c>
      <c r="Z72" s="27">
        <v>0.14406779661016955</v>
      </c>
      <c r="AA72" s="27">
        <v>-9.7799511002445438E-3</v>
      </c>
    </row>
    <row r="73" spans="1:27" x14ac:dyDescent="0.25">
      <c r="A73" s="103" t="s">
        <v>1331</v>
      </c>
      <c r="B73" s="103" t="s">
        <v>304</v>
      </c>
      <c r="C73" s="103" t="s">
        <v>689</v>
      </c>
      <c r="D73" s="103" t="s">
        <v>1138</v>
      </c>
      <c r="E73" s="103" t="s">
        <v>692</v>
      </c>
      <c r="F73" s="103" t="s">
        <v>1227</v>
      </c>
      <c r="G73" s="115">
        <v>0.35697674418604652</v>
      </c>
      <c r="H73" s="115">
        <v>0.23837209302325582</v>
      </c>
      <c r="I73" s="115">
        <v>0.38255813953488371</v>
      </c>
      <c r="J73" s="27">
        <v>2.2093023255813953E-2</v>
      </c>
      <c r="K73" s="115">
        <v>0.59534883720930232</v>
      </c>
      <c r="L73" s="27">
        <v>0.16059379217273961</v>
      </c>
      <c r="M73" s="27">
        <v>5.1344743276283689E-2</v>
      </c>
      <c r="O73" s="103" t="s">
        <v>1331</v>
      </c>
      <c r="P73" s="103" t="s">
        <v>304</v>
      </c>
      <c r="Q73" s="103" t="s">
        <v>634</v>
      </c>
      <c r="R73" s="103" t="s">
        <v>635</v>
      </c>
      <c r="S73" s="103" t="s">
        <v>637</v>
      </c>
      <c r="T73" s="103" t="s">
        <v>1179</v>
      </c>
      <c r="U73" s="115">
        <v>0.25240847784200388</v>
      </c>
      <c r="V73" s="115">
        <v>0.22928709055876687</v>
      </c>
      <c r="W73" s="115">
        <v>0.47976878612716761</v>
      </c>
      <c r="X73" s="27">
        <v>3.8535645472061654E-2</v>
      </c>
      <c r="Y73" s="115">
        <v>0.48169556840077077</v>
      </c>
      <c r="Z73" s="27">
        <v>0.27518427518427524</v>
      </c>
      <c r="AA73" s="27">
        <v>0.12826086956521743</v>
      </c>
    </row>
    <row r="74" spans="1:27" x14ac:dyDescent="0.25">
      <c r="A74" s="103" t="s">
        <v>1331</v>
      </c>
      <c r="B74" s="103" t="s">
        <v>304</v>
      </c>
      <c r="C74" s="103" t="s">
        <v>968</v>
      </c>
      <c r="D74" s="103" t="s">
        <v>969</v>
      </c>
      <c r="E74" s="103" t="s">
        <v>983</v>
      </c>
      <c r="F74" s="103" t="s">
        <v>1194</v>
      </c>
      <c r="G74" s="115">
        <v>0.46103238866396762</v>
      </c>
      <c r="H74" s="115">
        <v>0.14018218623481782</v>
      </c>
      <c r="I74" s="115">
        <v>0.3917004048582996</v>
      </c>
      <c r="J74" s="27">
        <v>7.0850202429149798E-3</v>
      </c>
      <c r="K74" s="115">
        <v>0.60121457489878538</v>
      </c>
      <c r="L74" s="27">
        <v>-8.5298544907175256E-3</v>
      </c>
      <c r="M74" s="27">
        <v>-2.5160335471139605E-2</v>
      </c>
      <c r="O74" s="103" t="s">
        <v>1331</v>
      </c>
      <c r="P74" s="103" t="s">
        <v>304</v>
      </c>
      <c r="Q74" s="103" t="s">
        <v>689</v>
      </c>
      <c r="R74" s="103" t="s">
        <v>1138</v>
      </c>
      <c r="S74" s="103" t="s">
        <v>707</v>
      </c>
      <c r="T74" s="103" t="s">
        <v>1160</v>
      </c>
      <c r="U74" s="115">
        <v>0.30728616684266102</v>
      </c>
      <c r="V74" s="115">
        <v>0.18162618796198521</v>
      </c>
      <c r="W74" s="115">
        <v>0.47201689545934528</v>
      </c>
      <c r="X74" s="27">
        <v>3.907074973600845E-2</v>
      </c>
      <c r="Y74" s="115">
        <v>0.48891235480464623</v>
      </c>
      <c r="Z74" s="27">
        <v>0.11150234741784049</v>
      </c>
      <c r="AA74" s="27">
        <v>3.8377192982456121E-2</v>
      </c>
    </row>
    <row r="75" spans="1:27" x14ac:dyDescent="0.25">
      <c r="A75" s="103" t="s">
        <v>1331</v>
      </c>
      <c r="B75" s="103" t="s">
        <v>304</v>
      </c>
      <c r="C75" s="103" t="s">
        <v>930</v>
      </c>
      <c r="D75" s="103" t="s">
        <v>1169</v>
      </c>
      <c r="E75" s="103" t="s">
        <v>960</v>
      </c>
      <c r="F75" s="103" t="s">
        <v>1242</v>
      </c>
      <c r="G75" s="115">
        <v>0.43080939947780678</v>
      </c>
      <c r="H75" s="115">
        <v>0.18537859007832899</v>
      </c>
      <c r="I75" s="115">
        <v>0.33550913838120106</v>
      </c>
      <c r="J75" s="27">
        <v>4.8302872062663184E-2</v>
      </c>
      <c r="K75" s="115">
        <v>0.61618798955613574</v>
      </c>
      <c r="L75" s="27">
        <v>-3.1605562579013924E-2</v>
      </c>
      <c r="M75" s="27">
        <v>-7.8219013237063817E-2</v>
      </c>
      <c r="O75" s="103" t="s">
        <v>1331</v>
      </c>
      <c r="P75" s="103" t="s">
        <v>304</v>
      </c>
      <c r="Q75" s="103" t="s">
        <v>930</v>
      </c>
      <c r="R75" s="103" t="s">
        <v>1169</v>
      </c>
      <c r="S75" s="103" t="s">
        <v>928</v>
      </c>
      <c r="T75" s="103" t="s">
        <v>1195</v>
      </c>
      <c r="U75" s="115">
        <v>0.56779661016949157</v>
      </c>
      <c r="V75" s="115">
        <v>0.15819209039548024</v>
      </c>
      <c r="W75" s="115">
        <v>0.23305084745762711</v>
      </c>
      <c r="X75" s="27">
        <v>4.0960451977401127E-2</v>
      </c>
      <c r="Y75" s="115">
        <v>0.72598870056497178</v>
      </c>
      <c r="Z75" s="27">
        <v>-5.725699067909451E-2</v>
      </c>
      <c r="AA75" s="27">
        <v>-0.1376370280146163</v>
      </c>
    </row>
    <row r="76" spans="1:27" x14ac:dyDescent="0.25">
      <c r="A76" s="103" t="s">
        <v>1331</v>
      </c>
      <c r="B76" s="103" t="s">
        <v>304</v>
      </c>
      <c r="C76" s="103" t="s">
        <v>865</v>
      </c>
      <c r="D76" s="103" t="s">
        <v>1164</v>
      </c>
      <c r="E76" s="103" t="s">
        <v>863</v>
      </c>
      <c r="F76" s="103" t="s">
        <v>1286</v>
      </c>
      <c r="G76" s="115">
        <v>0.45833333333333331</v>
      </c>
      <c r="H76" s="115">
        <v>0.1626984126984127</v>
      </c>
      <c r="I76" s="115">
        <v>0.36507936507936506</v>
      </c>
      <c r="J76" s="27">
        <v>1.3888888888888888E-2</v>
      </c>
      <c r="K76" s="115">
        <v>0.62103174603174605</v>
      </c>
      <c r="L76" s="27">
        <v>0.16397228637413397</v>
      </c>
      <c r="M76" s="27">
        <v>3.4907597535934309E-2</v>
      </c>
      <c r="O76" s="103" t="s">
        <v>1331</v>
      </c>
      <c r="P76" s="103" t="s">
        <v>304</v>
      </c>
      <c r="Q76" s="103" t="s">
        <v>879</v>
      </c>
      <c r="R76" s="103" t="s">
        <v>1199</v>
      </c>
      <c r="S76" s="103" t="s">
        <v>882</v>
      </c>
      <c r="T76" s="103" t="s">
        <v>1200</v>
      </c>
      <c r="U76" s="115">
        <v>0.36284722222222221</v>
      </c>
      <c r="V76" s="115">
        <v>0.11631944444444445</v>
      </c>
      <c r="W76" s="115">
        <v>0.47916666666666669</v>
      </c>
      <c r="X76" s="27">
        <v>4.1666666666666664E-2</v>
      </c>
      <c r="Y76" s="115">
        <v>0.47916666666666663</v>
      </c>
      <c r="Z76" s="27">
        <v>-1.7331022530329143E-3</v>
      </c>
      <c r="AA76" s="27">
        <v>-4.9504950495049549E-2</v>
      </c>
    </row>
    <row r="77" spans="1:27" x14ac:dyDescent="0.25">
      <c r="A77" s="103" t="s">
        <v>1331</v>
      </c>
      <c r="B77" s="103" t="s">
        <v>304</v>
      </c>
      <c r="C77" s="103" t="s">
        <v>1029</v>
      </c>
      <c r="D77" s="103" t="s">
        <v>1030</v>
      </c>
      <c r="E77" s="103" t="s">
        <v>1062</v>
      </c>
      <c r="F77" s="103" t="s">
        <v>1221</v>
      </c>
      <c r="G77" s="115">
        <v>0.42677165354330709</v>
      </c>
      <c r="H77" s="115">
        <v>0.20629921259842521</v>
      </c>
      <c r="I77" s="115">
        <v>0.34960629921259845</v>
      </c>
      <c r="J77" s="27">
        <v>1.7322834645669291E-2</v>
      </c>
      <c r="K77" s="115">
        <v>0.63307086614173236</v>
      </c>
      <c r="L77" s="27">
        <v>0.19585687382297556</v>
      </c>
      <c r="M77" s="27">
        <v>4.699093157460843E-2</v>
      </c>
      <c r="O77" s="103" t="s">
        <v>1331</v>
      </c>
      <c r="P77" s="103" t="s">
        <v>304</v>
      </c>
      <c r="Q77" s="103" t="s">
        <v>634</v>
      </c>
      <c r="R77" s="103" t="s">
        <v>635</v>
      </c>
      <c r="S77" s="103" t="s">
        <v>640</v>
      </c>
      <c r="T77" s="103" t="s">
        <v>1255</v>
      </c>
      <c r="U77" s="115">
        <v>0.23452768729641693</v>
      </c>
      <c r="V77" s="115">
        <v>0.14576547231270359</v>
      </c>
      <c r="W77" s="115">
        <v>0.57654723127035834</v>
      </c>
      <c r="X77" s="27">
        <v>4.3159609120521171E-2</v>
      </c>
      <c r="Y77" s="115">
        <v>0.38029315960912052</v>
      </c>
      <c r="Z77" s="27">
        <v>-3.9874902267396428E-2</v>
      </c>
      <c r="AA77" s="27">
        <v>-9.904622157006604E-2</v>
      </c>
    </row>
    <row r="78" spans="1:27" x14ac:dyDescent="0.25">
      <c r="A78" s="103" t="s">
        <v>1331</v>
      </c>
      <c r="B78" s="103" t="s">
        <v>304</v>
      </c>
      <c r="C78" s="103" t="s">
        <v>930</v>
      </c>
      <c r="D78" s="103" t="s">
        <v>1169</v>
      </c>
      <c r="E78" s="103" t="s">
        <v>945</v>
      </c>
      <c r="F78" s="103" t="s">
        <v>1170</v>
      </c>
      <c r="G78" s="115">
        <v>0.48220640569395018</v>
      </c>
      <c r="H78" s="115">
        <v>0.16192170818505339</v>
      </c>
      <c r="I78" s="115">
        <v>0.33096085409252668</v>
      </c>
      <c r="J78" s="27">
        <v>2.491103202846975E-2</v>
      </c>
      <c r="K78" s="115">
        <v>0.64412811387900359</v>
      </c>
      <c r="L78" s="27">
        <v>-2.0905923344947785E-2</v>
      </c>
      <c r="M78" s="27">
        <v>-5.227655986509272E-2</v>
      </c>
      <c r="O78" s="103" t="s">
        <v>1331</v>
      </c>
      <c r="P78" s="103" t="s">
        <v>304</v>
      </c>
      <c r="Q78" s="103" t="s">
        <v>591</v>
      </c>
      <c r="R78" s="103" t="s">
        <v>1157</v>
      </c>
      <c r="S78" s="103" t="s">
        <v>603</v>
      </c>
      <c r="T78" s="103" t="s">
        <v>1313</v>
      </c>
      <c r="U78" s="115">
        <v>0.20355731225296442</v>
      </c>
      <c r="V78" s="115">
        <v>6.3241106719367585E-2</v>
      </c>
      <c r="W78" s="115">
        <v>0.68972332015810278</v>
      </c>
      <c r="X78" s="27">
        <v>4.3478260869565216E-2</v>
      </c>
      <c r="Y78" s="115">
        <v>0.26679841897233203</v>
      </c>
      <c r="Z78" s="27">
        <v>9.0517241379310276E-2</v>
      </c>
      <c r="AA78" s="27">
        <v>-5.9479553903345694E-2</v>
      </c>
    </row>
    <row r="79" spans="1:27" x14ac:dyDescent="0.25">
      <c r="A79" s="103" t="s">
        <v>1331</v>
      </c>
      <c r="B79" s="103" t="s">
        <v>304</v>
      </c>
      <c r="C79" s="103" t="s">
        <v>634</v>
      </c>
      <c r="D79" s="103" t="s">
        <v>635</v>
      </c>
      <c r="E79" s="103" t="s">
        <v>649</v>
      </c>
      <c r="F79" s="103" t="s">
        <v>1184</v>
      </c>
      <c r="G79" s="115">
        <v>0.5188536953242836</v>
      </c>
      <c r="H79" s="115">
        <v>0.13273001508295626</v>
      </c>
      <c r="I79" s="115">
        <v>0.34690799396681749</v>
      </c>
      <c r="J79" s="27">
        <v>1.5082956259426848E-3</v>
      </c>
      <c r="K79" s="115">
        <v>0.65158371040723984</v>
      </c>
      <c r="L79" s="27">
        <v>8.1566068515497525E-2</v>
      </c>
      <c r="M79" s="27">
        <v>-2.0679468242245203E-2</v>
      </c>
      <c r="O79" s="103" t="s">
        <v>1331</v>
      </c>
      <c r="P79" s="103" t="s">
        <v>304</v>
      </c>
      <c r="Q79" s="103" t="s">
        <v>444</v>
      </c>
      <c r="R79" s="103" t="s">
        <v>1130</v>
      </c>
      <c r="S79" s="103" t="s">
        <v>442</v>
      </c>
      <c r="T79" s="103" t="s">
        <v>1280</v>
      </c>
      <c r="U79" s="115">
        <v>0.41398865784499056</v>
      </c>
      <c r="V79" s="115">
        <v>0.10964083175803403</v>
      </c>
      <c r="W79" s="115">
        <v>0.43289224952741023</v>
      </c>
      <c r="X79" s="27">
        <v>4.3478260869565216E-2</v>
      </c>
      <c r="Y79" s="115">
        <v>0.52362948960302458</v>
      </c>
      <c r="Z79" s="27">
        <v>3.1189083820662766E-2</v>
      </c>
      <c r="AA79" s="27">
        <v>-5.0269299820466795E-2</v>
      </c>
    </row>
    <row r="80" spans="1:27" x14ac:dyDescent="0.25">
      <c r="A80" s="103" t="s">
        <v>1331</v>
      </c>
      <c r="B80" s="103" t="s">
        <v>304</v>
      </c>
      <c r="C80" s="103" t="s">
        <v>1029</v>
      </c>
      <c r="D80" s="103" t="s">
        <v>1030</v>
      </c>
      <c r="E80" s="103" t="s">
        <v>1053</v>
      </c>
      <c r="F80" s="103" t="s">
        <v>11</v>
      </c>
      <c r="G80" s="115">
        <v>0.36408450704225354</v>
      </c>
      <c r="H80" s="115">
        <v>0.32323943661971832</v>
      </c>
      <c r="I80" s="115">
        <v>0.30140845070422534</v>
      </c>
      <c r="J80" s="27">
        <v>1.1267605633802818E-2</v>
      </c>
      <c r="K80" s="115">
        <v>0.6873239436619718</v>
      </c>
      <c r="L80" s="27">
        <v>1.7191977077363862E-2</v>
      </c>
      <c r="M80" s="27">
        <v>-7.6122316200390339E-2</v>
      </c>
      <c r="O80" s="103" t="s">
        <v>1331</v>
      </c>
      <c r="P80" s="103" t="s">
        <v>304</v>
      </c>
      <c r="Q80" s="103" t="s">
        <v>545</v>
      </c>
      <c r="R80" s="103" t="s">
        <v>546</v>
      </c>
      <c r="S80" s="103" t="s">
        <v>551</v>
      </c>
      <c r="T80" s="103" t="s">
        <v>1297</v>
      </c>
      <c r="U80" s="115">
        <v>0.21542738012508686</v>
      </c>
      <c r="V80" s="115">
        <v>0.10006949270326616</v>
      </c>
      <c r="W80" s="115">
        <v>0.63933287004864492</v>
      </c>
      <c r="X80" s="27">
        <v>4.5170257123002086E-2</v>
      </c>
      <c r="Y80" s="115">
        <v>0.31549687282835304</v>
      </c>
      <c r="Z80" s="27">
        <v>1.3380281690140938E-2</v>
      </c>
      <c r="AA80" s="27">
        <v>-5.3911900065746199E-2</v>
      </c>
    </row>
    <row r="81" spans="1:27" x14ac:dyDescent="0.25">
      <c r="A81" s="103" t="s">
        <v>1331</v>
      </c>
      <c r="B81" s="103" t="s">
        <v>304</v>
      </c>
      <c r="C81" s="103" t="s">
        <v>930</v>
      </c>
      <c r="D81" s="103" t="s">
        <v>1169</v>
      </c>
      <c r="E81" s="103" t="s">
        <v>928</v>
      </c>
      <c r="F81" s="103" t="s">
        <v>1195</v>
      </c>
      <c r="G81" s="115">
        <v>0.56779661016949157</v>
      </c>
      <c r="H81" s="115">
        <v>0.15819209039548024</v>
      </c>
      <c r="I81" s="115">
        <v>0.23305084745762711</v>
      </c>
      <c r="J81" s="27">
        <v>4.0960451977401127E-2</v>
      </c>
      <c r="K81" s="115">
        <v>0.72598870056497178</v>
      </c>
      <c r="L81" s="27">
        <v>-5.725699067909451E-2</v>
      </c>
      <c r="M81" s="27">
        <v>-0.1376370280146163</v>
      </c>
      <c r="O81" s="103" t="s">
        <v>1331</v>
      </c>
      <c r="P81" s="103" t="s">
        <v>304</v>
      </c>
      <c r="Q81" s="103" t="s">
        <v>545</v>
      </c>
      <c r="R81" s="103" t="s">
        <v>546</v>
      </c>
      <c r="S81" s="103" t="s">
        <v>554</v>
      </c>
      <c r="T81" s="103" t="s">
        <v>1274</v>
      </c>
      <c r="U81" s="115">
        <v>0.18264840182648401</v>
      </c>
      <c r="V81" s="115">
        <v>3.8812785388127852E-2</v>
      </c>
      <c r="W81" s="115">
        <v>0.73287671232876717</v>
      </c>
      <c r="X81" s="27">
        <v>4.5662100456621002E-2</v>
      </c>
      <c r="Y81" s="115">
        <v>0.22146118721461186</v>
      </c>
      <c r="Z81" s="27">
        <v>0.14360313315926887</v>
      </c>
      <c r="AA81" s="27">
        <v>-8.7500000000000022E-2</v>
      </c>
    </row>
    <row r="82" spans="1:27" x14ac:dyDescent="0.25">
      <c r="A82" s="103" t="s">
        <v>1331</v>
      </c>
      <c r="B82" s="103" t="s">
        <v>304</v>
      </c>
      <c r="C82" s="103" t="s">
        <v>1029</v>
      </c>
      <c r="D82" s="103" t="s">
        <v>1030</v>
      </c>
      <c r="E82" s="103" t="s">
        <v>1119</v>
      </c>
      <c r="F82" s="103" t="s">
        <v>18</v>
      </c>
      <c r="G82" s="115">
        <v>0.52065527065527062</v>
      </c>
      <c r="H82" s="115">
        <v>0.2264957264957265</v>
      </c>
      <c r="I82" s="115">
        <v>0.21937321937321938</v>
      </c>
      <c r="J82" s="27">
        <v>3.3475783475783477E-2</v>
      </c>
      <c r="K82" s="115">
        <v>0.74715099715099709</v>
      </c>
      <c r="L82" s="27">
        <v>6.4442759666413885E-2</v>
      </c>
      <c r="M82" s="27">
        <v>1.4265335235377208E-3</v>
      </c>
      <c r="O82" s="103" t="s">
        <v>1331</v>
      </c>
      <c r="P82" s="103" t="s">
        <v>304</v>
      </c>
      <c r="Q82" s="103" t="s">
        <v>1029</v>
      </c>
      <c r="R82" s="103" t="s">
        <v>1030</v>
      </c>
      <c r="S82" s="103" t="s">
        <v>1041</v>
      </c>
      <c r="T82" s="103" t="s">
        <v>16</v>
      </c>
      <c r="U82" s="115">
        <v>0.39149400218102509</v>
      </c>
      <c r="V82" s="115">
        <v>0.18865866957470012</v>
      </c>
      <c r="W82" s="115">
        <v>0.37404580152671757</v>
      </c>
      <c r="X82" s="27">
        <v>4.5801526717557252E-2</v>
      </c>
      <c r="Y82" s="115">
        <v>0.58015267175572527</v>
      </c>
      <c r="Z82" s="27">
        <v>-8.9374379344587918E-2</v>
      </c>
      <c r="AA82" s="27">
        <v>-0.13490566037735852</v>
      </c>
    </row>
    <row r="83" spans="1:27" x14ac:dyDescent="0.25">
      <c r="A83" s="103" t="s">
        <v>1331</v>
      </c>
      <c r="B83" s="103" t="s">
        <v>304</v>
      </c>
      <c r="C83" s="103" t="s">
        <v>1029</v>
      </c>
      <c r="D83" s="103" t="s">
        <v>1030</v>
      </c>
      <c r="E83" s="103" t="s">
        <v>1044</v>
      </c>
      <c r="F83" s="103" t="s">
        <v>21</v>
      </c>
      <c r="G83" s="115">
        <v>0.49841269841269842</v>
      </c>
      <c r="H83" s="115">
        <v>0.29206349206349208</v>
      </c>
      <c r="I83" s="115">
        <v>0.20952380952380953</v>
      </c>
      <c r="J83" s="27">
        <v>0</v>
      </c>
      <c r="K83" s="115">
        <v>0.79047619047619055</v>
      </c>
      <c r="L83" s="27">
        <v>-9.0909090909090939E-2</v>
      </c>
      <c r="M83" s="27">
        <v>-0.19127086007702188</v>
      </c>
      <c r="O83" s="103" t="s">
        <v>1331</v>
      </c>
      <c r="P83" s="103" t="s">
        <v>304</v>
      </c>
      <c r="Q83" s="103" t="s">
        <v>865</v>
      </c>
      <c r="R83" s="103" t="s">
        <v>1164</v>
      </c>
      <c r="S83" s="103" t="s">
        <v>874</v>
      </c>
      <c r="T83" s="103" t="s">
        <v>1275</v>
      </c>
      <c r="U83" s="115">
        <v>0.38144329896907214</v>
      </c>
      <c r="V83" s="115">
        <v>0.12297496318114874</v>
      </c>
      <c r="W83" s="115">
        <v>0.44918998527245951</v>
      </c>
      <c r="X83" s="27">
        <v>4.6391752577319589E-2</v>
      </c>
      <c r="Y83" s="115">
        <v>0.5044182621502209</v>
      </c>
      <c r="Z83" s="27">
        <v>2.0285499624342673E-2</v>
      </c>
      <c r="AA83" s="27">
        <v>5.1813471502590858E-3</v>
      </c>
    </row>
    <row r="84" spans="1:27" x14ac:dyDescent="0.25">
      <c r="A84" s="103" t="s">
        <v>1331</v>
      </c>
      <c r="B84" s="103" t="s">
        <v>304</v>
      </c>
      <c r="C84" s="103" t="s">
        <v>1029</v>
      </c>
      <c r="D84" s="103" t="s">
        <v>1030</v>
      </c>
      <c r="E84" s="103" t="s">
        <v>1089</v>
      </c>
      <c r="F84" s="103" t="s">
        <v>17</v>
      </c>
      <c r="G84" s="115">
        <v>0.50344234079173833</v>
      </c>
      <c r="H84" s="115">
        <v>0.31497418244406195</v>
      </c>
      <c r="I84" s="115">
        <v>0.15662650602409639</v>
      </c>
      <c r="J84" s="27">
        <v>2.4956970740103269E-2</v>
      </c>
      <c r="K84" s="115">
        <v>0.81841652323580028</v>
      </c>
      <c r="L84" s="27">
        <v>-1.358234295415961E-2</v>
      </c>
      <c r="M84" s="27">
        <v>-5.6051990251827832E-2</v>
      </c>
      <c r="O84" s="103" t="s">
        <v>1331</v>
      </c>
      <c r="P84" s="103" t="s">
        <v>304</v>
      </c>
      <c r="Q84" s="103" t="s">
        <v>1000</v>
      </c>
      <c r="R84" s="103" t="s">
        <v>1001</v>
      </c>
      <c r="S84" s="103" t="s">
        <v>1021</v>
      </c>
      <c r="T84" s="103" t="s">
        <v>1236</v>
      </c>
      <c r="U84" s="115">
        <v>0.3455621301775148</v>
      </c>
      <c r="V84" s="115">
        <v>0.11952662721893491</v>
      </c>
      <c r="W84" s="115">
        <v>0.48757396449704143</v>
      </c>
      <c r="X84" s="27">
        <v>4.7337278106508875E-2</v>
      </c>
      <c r="Y84" s="115">
        <v>0.46508875739644973</v>
      </c>
      <c r="Z84" s="27">
        <v>-2.3612750885477762E-3</v>
      </c>
      <c r="AA84" s="27">
        <v>-3.0963302752293531E-2</v>
      </c>
    </row>
    <row r="85" spans="1:27" x14ac:dyDescent="0.25">
      <c r="A85" s="103" t="s">
        <v>1331</v>
      </c>
      <c r="B85" s="103" t="s">
        <v>304</v>
      </c>
      <c r="C85" s="103" t="s">
        <v>1029</v>
      </c>
      <c r="D85" s="103" t="s">
        <v>1030</v>
      </c>
      <c r="E85" s="103" t="s">
        <v>1050</v>
      </c>
      <c r="F85" s="103" t="s">
        <v>1190</v>
      </c>
      <c r="G85" s="115">
        <v>0.52033898305084747</v>
      </c>
      <c r="H85" s="115">
        <v>0.29915254237288136</v>
      </c>
      <c r="I85" s="115">
        <v>0.1652542372881356</v>
      </c>
      <c r="J85" s="27">
        <v>1.5254237288135594E-2</v>
      </c>
      <c r="K85" s="115">
        <v>0.81949152542372883</v>
      </c>
      <c r="L85" s="27">
        <v>5.8295964125560484E-2</v>
      </c>
      <c r="M85" s="27">
        <v>4.2553191489360653E-3</v>
      </c>
      <c r="O85" s="103" t="s">
        <v>1331</v>
      </c>
      <c r="P85" s="103" t="s">
        <v>304</v>
      </c>
      <c r="Q85" s="103" t="s">
        <v>930</v>
      </c>
      <c r="R85" s="103" t="s">
        <v>1169</v>
      </c>
      <c r="S85" s="103" t="s">
        <v>960</v>
      </c>
      <c r="T85" s="103" t="s">
        <v>1242</v>
      </c>
      <c r="U85" s="115">
        <v>0.43080939947780678</v>
      </c>
      <c r="V85" s="115">
        <v>0.18537859007832899</v>
      </c>
      <c r="W85" s="115">
        <v>0.33550913838120106</v>
      </c>
      <c r="X85" s="27">
        <v>4.8302872062663184E-2</v>
      </c>
      <c r="Y85" s="115">
        <v>0.61618798955613574</v>
      </c>
      <c r="Z85" s="27">
        <v>-3.1605562579013924E-2</v>
      </c>
      <c r="AA85" s="27">
        <v>-7.8219013237063817E-2</v>
      </c>
    </row>
    <row r="86" spans="1:27" x14ac:dyDescent="0.25">
      <c r="A86" s="103" t="s">
        <v>1331</v>
      </c>
      <c r="B86" s="103" t="s">
        <v>304</v>
      </c>
      <c r="C86" s="103" t="s">
        <v>1029</v>
      </c>
      <c r="D86" s="103" t="s">
        <v>1030</v>
      </c>
      <c r="E86" s="103" t="s">
        <v>1047</v>
      </c>
      <c r="F86" s="103" t="s">
        <v>1264</v>
      </c>
      <c r="G86" s="115">
        <v>0.53830645161290325</v>
      </c>
      <c r="H86" s="115">
        <v>0.29838709677419356</v>
      </c>
      <c r="I86" s="115">
        <v>0.16330645161290322</v>
      </c>
      <c r="J86" s="27">
        <v>0</v>
      </c>
      <c r="K86" s="115">
        <v>0.83669354838709675</v>
      </c>
      <c r="L86" s="27">
        <v>1.6393442622950838E-2</v>
      </c>
      <c r="M86" s="27">
        <v>-2.3622047244094446E-2</v>
      </c>
      <c r="O86" s="103" t="s">
        <v>1331</v>
      </c>
      <c r="P86" s="103" t="s">
        <v>304</v>
      </c>
      <c r="Q86" s="103" t="s">
        <v>968</v>
      </c>
      <c r="R86" s="103" t="s">
        <v>969</v>
      </c>
      <c r="S86" s="103" t="s">
        <v>986</v>
      </c>
      <c r="T86" s="103" t="s">
        <v>1213</v>
      </c>
      <c r="U86" s="115">
        <v>0.32414910858995138</v>
      </c>
      <c r="V86" s="115">
        <v>0.25769854132901132</v>
      </c>
      <c r="W86" s="115">
        <v>0.36952998379254459</v>
      </c>
      <c r="X86" s="27">
        <v>4.8622366288492709E-2</v>
      </c>
      <c r="Y86" s="115">
        <v>0.58184764991896265</v>
      </c>
      <c r="Z86" s="27">
        <v>-4.6367851622874823E-2</v>
      </c>
      <c r="AA86" s="27">
        <v>-0.12357954545454541</v>
      </c>
    </row>
    <row r="87" spans="1:27" x14ac:dyDescent="0.25">
      <c r="A87" s="103" t="s">
        <v>1331</v>
      </c>
      <c r="B87" s="103" t="s">
        <v>304</v>
      </c>
      <c r="C87" s="103" t="s">
        <v>464</v>
      </c>
      <c r="D87" s="103" t="s">
        <v>1128</v>
      </c>
      <c r="E87" s="103" t="s">
        <v>476</v>
      </c>
      <c r="F87" s="103" t="s">
        <v>319</v>
      </c>
      <c r="G87" s="115">
        <v>0.18261826182618263</v>
      </c>
      <c r="H87" s="115">
        <v>0.735973597359736</v>
      </c>
      <c r="I87" s="115">
        <v>7.8107810781078105E-2</v>
      </c>
      <c r="J87" s="27">
        <v>3.3003300330033004E-3</v>
      </c>
      <c r="K87" s="115">
        <v>0.91859185918591857</v>
      </c>
      <c r="L87" s="27">
        <v>5.2083333333333259E-2</v>
      </c>
      <c r="M87" s="27">
        <v>-7.1501532175689442E-2</v>
      </c>
      <c r="O87" s="103" t="s">
        <v>1331</v>
      </c>
      <c r="P87" s="103" t="s">
        <v>304</v>
      </c>
      <c r="Q87" s="103" t="s">
        <v>865</v>
      </c>
      <c r="R87" s="103" t="s">
        <v>1164</v>
      </c>
      <c r="S87" s="103" t="s">
        <v>868</v>
      </c>
      <c r="T87" s="103" t="s">
        <v>351</v>
      </c>
      <c r="U87" s="115">
        <v>0.39755529685681024</v>
      </c>
      <c r="V87" s="115">
        <v>0.11233993015133877</v>
      </c>
      <c r="W87" s="115">
        <v>0.44062863795110596</v>
      </c>
      <c r="X87" s="27">
        <v>4.9476135040745051E-2</v>
      </c>
      <c r="Y87" s="115">
        <v>0.50989522700814904</v>
      </c>
      <c r="Z87" s="27">
        <v>1.476668635558176E-2</v>
      </c>
      <c r="AA87" s="27">
        <v>-1.4343086632243263E-2</v>
      </c>
    </row>
    <row r="88" spans="1:27" x14ac:dyDescent="0.25">
      <c r="A88" s="103" t="s">
        <v>1331</v>
      </c>
      <c r="B88" s="103" t="s">
        <v>304</v>
      </c>
      <c r="C88" s="103" t="s">
        <v>793</v>
      </c>
      <c r="D88" s="103" t="s">
        <v>1145</v>
      </c>
      <c r="E88" s="103" t="s">
        <v>808</v>
      </c>
      <c r="F88" s="103" t="s">
        <v>306</v>
      </c>
      <c r="G88" s="115">
        <v>0.29959100204498978</v>
      </c>
      <c r="H88" s="115">
        <v>0.21063394683026584</v>
      </c>
      <c r="I88" s="115">
        <v>0.43967280163599182</v>
      </c>
      <c r="J88" s="27">
        <v>5.0102249488752554E-2</v>
      </c>
      <c r="K88" s="115">
        <v>0.5102249488752556</v>
      </c>
      <c r="L88" s="27">
        <v>1.2422360248447228E-2</v>
      </c>
      <c r="M88" s="27">
        <v>-2.7833001988071593E-2</v>
      </c>
      <c r="O88" s="103" t="s">
        <v>1331</v>
      </c>
      <c r="P88" s="103" t="s">
        <v>304</v>
      </c>
      <c r="Q88" s="103" t="s">
        <v>793</v>
      </c>
      <c r="R88" s="103" t="s">
        <v>1145</v>
      </c>
      <c r="S88" s="103" t="s">
        <v>808</v>
      </c>
      <c r="T88" s="103" t="s">
        <v>306</v>
      </c>
      <c r="U88" s="115">
        <v>0.29959100204498978</v>
      </c>
      <c r="V88" s="115">
        <v>0.21063394683026584</v>
      </c>
      <c r="W88" s="115">
        <v>0.43967280163599182</v>
      </c>
      <c r="X88" s="27">
        <v>5.0102249488752554E-2</v>
      </c>
      <c r="Y88" s="115">
        <v>0.5102249488752556</v>
      </c>
      <c r="Z88" s="27">
        <v>1.2422360248447228E-2</v>
      </c>
      <c r="AA88" s="27">
        <v>-2.7833001988071593E-2</v>
      </c>
    </row>
    <row r="89" spans="1:27" x14ac:dyDescent="0.25">
      <c r="A89" s="103" t="s">
        <v>1331</v>
      </c>
      <c r="B89" s="103" t="s">
        <v>304</v>
      </c>
      <c r="C89" s="103" t="s">
        <v>744</v>
      </c>
      <c r="D89" s="103" t="s">
        <v>745</v>
      </c>
      <c r="E89" s="103" t="s">
        <v>742</v>
      </c>
      <c r="F89" s="103" t="s">
        <v>1266</v>
      </c>
      <c r="G89" s="115">
        <v>0.39819345126082045</v>
      </c>
      <c r="H89" s="115">
        <v>0.14640572073767408</v>
      </c>
      <c r="I89" s="115">
        <v>0.40496800903274371</v>
      </c>
      <c r="J89" s="27">
        <v>5.0432818968761763E-2</v>
      </c>
      <c r="K89" s="115">
        <v>0.5445991719984945</v>
      </c>
      <c r="L89" s="27">
        <v>-5.4784774101743205E-2</v>
      </c>
      <c r="M89" s="27">
        <v>-7.8390565383281263E-2</v>
      </c>
      <c r="O89" s="103" t="s">
        <v>1331</v>
      </c>
      <c r="P89" s="103" t="s">
        <v>304</v>
      </c>
      <c r="Q89" s="103" t="s">
        <v>744</v>
      </c>
      <c r="R89" s="103" t="s">
        <v>745</v>
      </c>
      <c r="S89" s="103" t="s">
        <v>742</v>
      </c>
      <c r="T89" s="103" t="s">
        <v>1266</v>
      </c>
      <c r="U89" s="115">
        <v>0.39819345126082045</v>
      </c>
      <c r="V89" s="115">
        <v>0.14640572073767408</v>
      </c>
      <c r="W89" s="115">
        <v>0.40496800903274371</v>
      </c>
      <c r="X89" s="27">
        <v>5.0432818968761763E-2</v>
      </c>
      <c r="Y89" s="115">
        <v>0.5445991719984945</v>
      </c>
      <c r="Z89" s="27">
        <v>-5.4784774101743205E-2</v>
      </c>
      <c r="AA89" s="27">
        <v>-7.8390565383281263E-2</v>
      </c>
    </row>
    <row r="90" spans="1:27" x14ac:dyDescent="0.25">
      <c r="A90" s="103" t="s">
        <v>1331</v>
      </c>
      <c r="B90" s="103" t="s">
        <v>304</v>
      </c>
      <c r="C90" s="103" t="s">
        <v>666</v>
      </c>
      <c r="D90" s="103" t="s">
        <v>1132</v>
      </c>
      <c r="E90" s="103" t="s">
        <v>684</v>
      </c>
      <c r="F90" s="103" t="s">
        <v>1133</v>
      </c>
      <c r="G90" s="115">
        <v>0.26050420168067229</v>
      </c>
      <c r="H90" s="115">
        <v>5.8823529411764705E-2</v>
      </c>
      <c r="I90" s="115">
        <v>0.63025210084033612</v>
      </c>
      <c r="J90" s="27">
        <v>5.0420168067226892E-2</v>
      </c>
      <c r="K90" s="115">
        <v>0.31932773109243701</v>
      </c>
      <c r="L90" s="27">
        <v>-0.52964426877470361</v>
      </c>
      <c r="M90" s="27">
        <v>-0.59385665529010234</v>
      </c>
      <c r="O90" s="103" t="s">
        <v>1331</v>
      </c>
      <c r="P90" s="103" t="s">
        <v>304</v>
      </c>
      <c r="Q90" s="103" t="s">
        <v>666</v>
      </c>
      <c r="R90" s="103" t="s">
        <v>1132</v>
      </c>
      <c r="S90" s="103" t="s">
        <v>684</v>
      </c>
      <c r="T90" s="103" t="s">
        <v>1133</v>
      </c>
      <c r="U90" s="115">
        <v>0.26050420168067229</v>
      </c>
      <c r="V90" s="115">
        <v>5.8823529411764705E-2</v>
      </c>
      <c r="W90" s="115">
        <v>0.63025210084033612</v>
      </c>
      <c r="X90" s="27">
        <v>5.0420168067226892E-2</v>
      </c>
      <c r="Y90" s="115">
        <v>0.31932773109243701</v>
      </c>
      <c r="Z90" s="27">
        <v>-0.52964426877470361</v>
      </c>
      <c r="AA90" s="27">
        <v>-0.59385665529010234</v>
      </c>
    </row>
    <row r="91" spans="1:27" x14ac:dyDescent="0.25">
      <c r="A91" s="103" t="s">
        <v>1331</v>
      </c>
      <c r="B91" s="103" t="s">
        <v>304</v>
      </c>
      <c r="C91" s="103" t="s">
        <v>1029</v>
      </c>
      <c r="D91" s="103" t="s">
        <v>1030</v>
      </c>
      <c r="E91" s="103" t="s">
        <v>1071</v>
      </c>
      <c r="F91" s="103" t="s">
        <v>19</v>
      </c>
      <c r="G91" s="115">
        <v>0.44763092269326682</v>
      </c>
      <c r="H91" s="115">
        <v>0.25187032418952621</v>
      </c>
      <c r="I91" s="115">
        <v>0.24812967581047382</v>
      </c>
      <c r="J91" s="27">
        <v>5.2369077306733167E-2</v>
      </c>
      <c r="K91" s="115">
        <v>0.69950124688279303</v>
      </c>
      <c r="L91" s="27">
        <v>-2.5516403402187082E-2</v>
      </c>
      <c r="M91" s="27">
        <v>-0.16196447230929989</v>
      </c>
      <c r="O91" s="103" t="s">
        <v>1331</v>
      </c>
      <c r="P91" s="103" t="s">
        <v>304</v>
      </c>
      <c r="Q91" s="103" t="s">
        <v>1029</v>
      </c>
      <c r="R91" s="103" t="s">
        <v>1030</v>
      </c>
      <c r="S91" s="103" t="s">
        <v>1071</v>
      </c>
      <c r="T91" s="103" t="s">
        <v>19</v>
      </c>
      <c r="U91" s="115">
        <v>0.44763092269326682</v>
      </c>
      <c r="V91" s="115">
        <v>0.25187032418952621</v>
      </c>
      <c r="W91" s="115">
        <v>0.24812967581047382</v>
      </c>
      <c r="X91" s="27">
        <v>5.2369077306733167E-2</v>
      </c>
      <c r="Y91" s="115">
        <v>0.69950124688279303</v>
      </c>
      <c r="Z91" s="27">
        <v>-2.5516403402187082E-2</v>
      </c>
      <c r="AA91" s="27">
        <v>-0.16196447230929989</v>
      </c>
    </row>
    <row r="92" spans="1:27" x14ac:dyDescent="0.25">
      <c r="A92" s="103" t="s">
        <v>1331</v>
      </c>
      <c r="B92" s="103" t="s">
        <v>304</v>
      </c>
      <c r="C92" s="103" t="s">
        <v>519</v>
      </c>
      <c r="D92" s="103" t="s">
        <v>520</v>
      </c>
      <c r="E92" s="103" t="s">
        <v>525</v>
      </c>
      <c r="F92" s="103" t="s">
        <v>1137</v>
      </c>
      <c r="G92" s="115">
        <v>0.23045267489711935</v>
      </c>
      <c r="H92" s="115">
        <v>9.8765432098765427E-2</v>
      </c>
      <c r="I92" s="115">
        <v>0.6152263374485597</v>
      </c>
      <c r="J92" s="27">
        <v>5.5555555555555552E-2</v>
      </c>
      <c r="K92" s="115">
        <v>0.32921810699588477</v>
      </c>
      <c r="L92" s="27">
        <v>0.15990453460620535</v>
      </c>
      <c r="M92" s="27">
        <v>-9.6654275092936781E-2</v>
      </c>
      <c r="O92" s="103" t="s">
        <v>1331</v>
      </c>
      <c r="P92" s="103" t="s">
        <v>304</v>
      </c>
      <c r="Q92" s="103" t="s">
        <v>519</v>
      </c>
      <c r="R92" s="103" t="s">
        <v>520</v>
      </c>
      <c r="S92" s="103" t="s">
        <v>525</v>
      </c>
      <c r="T92" s="103" t="s">
        <v>1137</v>
      </c>
      <c r="U92" s="115">
        <v>0.23045267489711935</v>
      </c>
      <c r="V92" s="115">
        <v>9.8765432098765427E-2</v>
      </c>
      <c r="W92" s="115">
        <v>0.6152263374485597</v>
      </c>
      <c r="X92" s="27">
        <v>5.5555555555555552E-2</v>
      </c>
      <c r="Y92" s="115">
        <v>0.32921810699588477</v>
      </c>
      <c r="Z92" s="27">
        <v>0.15990453460620535</v>
      </c>
      <c r="AA92" s="27">
        <v>-9.6654275092936781E-2</v>
      </c>
    </row>
    <row r="93" spans="1:27" x14ac:dyDescent="0.25">
      <c r="A93" s="103" t="s">
        <v>1331</v>
      </c>
      <c r="B93" s="103" t="s">
        <v>304</v>
      </c>
      <c r="C93" s="103" t="s">
        <v>930</v>
      </c>
      <c r="D93" s="103" t="s">
        <v>1169</v>
      </c>
      <c r="E93" s="103" t="s">
        <v>963</v>
      </c>
      <c r="F93" s="103" t="s">
        <v>1244</v>
      </c>
      <c r="G93" s="115">
        <v>0.26153846153846155</v>
      </c>
      <c r="H93" s="115">
        <v>0.21025641025641026</v>
      </c>
      <c r="I93" s="115">
        <v>0.47179487179487178</v>
      </c>
      <c r="J93" s="27">
        <v>5.6410256410256411E-2</v>
      </c>
      <c r="K93" s="115">
        <v>0.47179487179487178</v>
      </c>
      <c r="L93" s="27">
        <v>-0.28308823529411764</v>
      </c>
      <c r="M93" s="27">
        <v>-0.33898305084745761</v>
      </c>
      <c r="O93" s="103" t="s">
        <v>1331</v>
      </c>
      <c r="P93" s="103" t="s">
        <v>304</v>
      </c>
      <c r="Q93" s="103" t="s">
        <v>930</v>
      </c>
      <c r="R93" s="103" t="s">
        <v>1169</v>
      </c>
      <c r="S93" s="103" t="s">
        <v>963</v>
      </c>
      <c r="T93" s="103" t="s">
        <v>1244</v>
      </c>
      <c r="U93" s="115">
        <v>0.26153846153846155</v>
      </c>
      <c r="V93" s="115">
        <v>0.21025641025641026</v>
      </c>
      <c r="W93" s="115">
        <v>0.47179487179487178</v>
      </c>
      <c r="X93" s="27">
        <v>5.6410256410256411E-2</v>
      </c>
      <c r="Y93" s="115">
        <v>0.47179487179487178</v>
      </c>
      <c r="Z93" s="27">
        <v>-0.28308823529411764</v>
      </c>
      <c r="AA93" s="27">
        <v>-0.33898305084745761</v>
      </c>
    </row>
    <row r="94" spans="1:27" x14ac:dyDescent="0.25">
      <c r="A94" s="103" t="s">
        <v>1331</v>
      </c>
      <c r="B94" s="103" t="s">
        <v>304</v>
      </c>
      <c r="C94" s="103" t="s">
        <v>712</v>
      </c>
      <c r="D94" s="103" t="s">
        <v>1147</v>
      </c>
      <c r="E94" s="103" t="s">
        <v>736</v>
      </c>
      <c r="F94" s="103" t="s">
        <v>1302</v>
      </c>
      <c r="G94" s="115">
        <v>0.45896656534954405</v>
      </c>
      <c r="H94" s="115">
        <v>0.1337386018237082</v>
      </c>
      <c r="I94" s="115">
        <v>0.34954407294832829</v>
      </c>
      <c r="J94" s="27">
        <v>5.7750759878419454E-2</v>
      </c>
      <c r="K94" s="115">
        <v>0.59270516717325228</v>
      </c>
      <c r="L94" s="27">
        <v>0.26538461538461533</v>
      </c>
      <c r="M94" s="27">
        <v>0.15034965034965042</v>
      </c>
      <c r="O94" s="103" t="s">
        <v>1331</v>
      </c>
      <c r="P94" s="103" t="s">
        <v>304</v>
      </c>
      <c r="Q94" s="103" t="s">
        <v>712</v>
      </c>
      <c r="R94" s="103" t="s">
        <v>1147</v>
      </c>
      <c r="S94" s="103" t="s">
        <v>736</v>
      </c>
      <c r="T94" s="103" t="s">
        <v>1302</v>
      </c>
      <c r="U94" s="115">
        <v>0.45896656534954405</v>
      </c>
      <c r="V94" s="115">
        <v>0.1337386018237082</v>
      </c>
      <c r="W94" s="115">
        <v>0.34954407294832829</v>
      </c>
      <c r="X94" s="27">
        <v>5.7750759878419454E-2</v>
      </c>
      <c r="Y94" s="115">
        <v>0.59270516717325228</v>
      </c>
      <c r="Z94" s="27">
        <v>0.26538461538461533</v>
      </c>
      <c r="AA94" s="27">
        <v>0.15034965034965042</v>
      </c>
    </row>
    <row r="95" spans="1:27" x14ac:dyDescent="0.25">
      <c r="A95" s="103" t="s">
        <v>1331</v>
      </c>
      <c r="B95" s="103" t="s">
        <v>304</v>
      </c>
      <c r="C95" s="103" t="s">
        <v>1000</v>
      </c>
      <c r="D95" s="103" t="s">
        <v>1001</v>
      </c>
      <c r="E95" s="103" t="s">
        <v>1015</v>
      </c>
      <c r="F95" s="103" t="s">
        <v>386</v>
      </c>
      <c r="G95" s="115">
        <v>0.26959247648902823</v>
      </c>
      <c r="H95" s="115">
        <v>0.11285266457680251</v>
      </c>
      <c r="I95" s="115">
        <v>0.55799373040752354</v>
      </c>
      <c r="J95" s="27">
        <v>5.9561128526645767E-2</v>
      </c>
      <c r="K95" s="115">
        <v>0.38244514106583072</v>
      </c>
      <c r="L95" s="27">
        <v>-3.3333333333333326E-2</v>
      </c>
      <c r="M95" s="27">
        <v>-0.11511789181692089</v>
      </c>
      <c r="O95" s="103" t="s">
        <v>1331</v>
      </c>
      <c r="P95" s="103" t="s">
        <v>304</v>
      </c>
      <c r="Q95" s="103" t="s">
        <v>1000</v>
      </c>
      <c r="R95" s="103" t="s">
        <v>1001</v>
      </c>
      <c r="S95" s="103" t="s">
        <v>1015</v>
      </c>
      <c r="T95" s="103" t="s">
        <v>386</v>
      </c>
      <c r="U95" s="115">
        <v>0.26959247648902823</v>
      </c>
      <c r="V95" s="115">
        <v>0.11285266457680251</v>
      </c>
      <c r="W95" s="115">
        <v>0.55799373040752354</v>
      </c>
      <c r="X95" s="27">
        <v>5.9561128526645767E-2</v>
      </c>
      <c r="Y95" s="115">
        <v>0.38244514106583072</v>
      </c>
      <c r="Z95" s="27">
        <v>-3.3333333333333326E-2</v>
      </c>
      <c r="AA95" s="27">
        <v>-0.11511789181692089</v>
      </c>
    </row>
    <row r="96" spans="1:27" x14ac:dyDescent="0.25">
      <c r="A96" s="103" t="s">
        <v>1331</v>
      </c>
      <c r="B96" s="103" t="s">
        <v>304</v>
      </c>
      <c r="C96" s="103" t="s">
        <v>930</v>
      </c>
      <c r="D96" s="103" t="s">
        <v>1169</v>
      </c>
      <c r="E96" s="103" t="s">
        <v>957</v>
      </c>
      <c r="F96" s="103" t="s">
        <v>1284</v>
      </c>
      <c r="G96" s="115">
        <v>0.39875111507582517</v>
      </c>
      <c r="H96" s="115">
        <v>0.17573595004460305</v>
      </c>
      <c r="I96" s="115">
        <v>0.36574487065120426</v>
      </c>
      <c r="J96" s="27">
        <v>5.9768064228367529E-2</v>
      </c>
      <c r="K96" s="115">
        <v>0.57448706512042824</v>
      </c>
      <c r="L96" s="27">
        <v>-3.7768240343347692E-2</v>
      </c>
      <c r="M96" s="27">
        <v>-6.1139028475711843E-2</v>
      </c>
      <c r="O96" s="103" t="s">
        <v>1331</v>
      </c>
      <c r="P96" s="103" t="s">
        <v>304</v>
      </c>
      <c r="Q96" s="103" t="s">
        <v>930</v>
      </c>
      <c r="R96" s="103" t="s">
        <v>1169</v>
      </c>
      <c r="S96" s="103" t="s">
        <v>957</v>
      </c>
      <c r="T96" s="103" t="s">
        <v>1284</v>
      </c>
      <c r="U96" s="115">
        <v>0.39875111507582517</v>
      </c>
      <c r="V96" s="115">
        <v>0.17573595004460305</v>
      </c>
      <c r="W96" s="115">
        <v>0.36574487065120426</v>
      </c>
      <c r="X96" s="27">
        <v>5.9768064228367529E-2</v>
      </c>
      <c r="Y96" s="115">
        <v>0.57448706512042824</v>
      </c>
      <c r="Z96" s="27">
        <v>-3.7768240343347692E-2</v>
      </c>
      <c r="AA96" s="27">
        <v>-6.1139028475711843E-2</v>
      </c>
    </row>
    <row r="97" spans="1:27" x14ac:dyDescent="0.25">
      <c r="A97" s="103" t="s">
        <v>1331</v>
      </c>
      <c r="B97" s="103" t="s">
        <v>304</v>
      </c>
      <c r="C97" s="103" t="s">
        <v>689</v>
      </c>
      <c r="D97" s="103" t="s">
        <v>1138</v>
      </c>
      <c r="E97" s="103" t="s">
        <v>701</v>
      </c>
      <c r="F97" s="103" t="s">
        <v>1192</v>
      </c>
      <c r="G97" s="115">
        <v>0.27220630372492838</v>
      </c>
      <c r="H97" s="115">
        <v>0.12607449856733524</v>
      </c>
      <c r="I97" s="115">
        <v>0.54011461318051579</v>
      </c>
      <c r="J97" s="27">
        <v>6.1604584527220632E-2</v>
      </c>
      <c r="K97" s="115">
        <v>0.39828080229226359</v>
      </c>
      <c r="L97" s="27">
        <v>0.31947069943289219</v>
      </c>
      <c r="M97" s="27">
        <v>0.17310924369747904</v>
      </c>
      <c r="O97" s="103" t="s">
        <v>1331</v>
      </c>
      <c r="P97" s="103" t="s">
        <v>304</v>
      </c>
      <c r="Q97" s="103" t="s">
        <v>689</v>
      </c>
      <c r="R97" s="103" t="s">
        <v>1138</v>
      </c>
      <c r="S97" s="103" t="s">
        <v>701</v>
      </c>
      <c r="T97" s="103" t="s">
        <v>1192</v>
      </c>
      <c r="U97" s="115">
        <v>0.27220630372492838</v>
      </c>
      <c r="V97" s="115">
        <v>0.12607449856733524</v>
      </c>
      <c r="W97" s="115">
        <v>0.54011461318051579</v>
      </c>
      <c r="X97" s="27">
        <v>6.1604584527220632E-2</v>
      </c>
      <c r="Y97" s="115">
        <v>0.39828080229226359</v>
      </c>
      <c r="Z97" s="27">
        <v>0.31947069943289219</v>
      </c>
      <c r="AA97" s="27">
        <v>0.17310924369747904</v>
      </c>
    </row>
    <row r="98" spans="1:27" x14ac:dyDescent="0.25">
      <c r="A98" s="103" t="s">
        <v>1331</v>
      </c>
      <c r="B98" s="103" t="s">
        <v>304</v>
      </c>
      <c r="C98" s="103" t="s">
        <v>865</v>
      </c>
      <c r="D98" s="103" t="s">
        <v>1164</v>
      </c>
      <c r="E98" s="103" t="s">
        <v>871</v>
      </c>
      <c r="F98" s="103" t="s">
        <v>1230</v>
      </c>
      <c r="G98" s="115">
        <v>0.29301075268817206</v>
      </c>
      <c r="H98" s="115">
        <v>0.16935483870967741</v>
      </c>
      <c r="I98" s="115">
        <v>0.47580645161290325</v>
      </c>
      <c r="J98" s="27">
        <v>6.1827956989247312E-2</v>
      </c>
      <c r="K98" s="115">
        <v>0.4623655913978495</v>
      </c>
      <c r="L98" s="27">
        <v>-3.3766233766233777E-2</v>
      </c>
      <c r="M98" s="27">
        <v>-9.7087378640776656E-2</v>
      </c>
      <c r="O98" s="103" t="s">
        <v>1331</v>
      </c>
      <c r="P98" s="103" t="s">
        <v>304</v>
      </c>
      <c r="Q98" s="103" t="s">
        <v>865</v>
      </c>
      <c r="R98" s="103" t="s">
        <v>1164</v>
      </c>
      <c r="S98" s="103" t="s">
        <v>871</v>
      </c>
      <c r="T98" s="103" t="s">
        <v>1230</v>
      </c>
      <c r="U98" s="115">
        <v>0.29301075268817206</v>
      </c>
      <c r="V98" s="115">
        <v>0.16935483870967741</v>
      </c>
      <c r="W98" s="115">
        <v>0.47580645161290325</v>
      </c>
      <c r="X98" s="27">
        <v>6.1827956989247312E-2</v>
      </c>
      <c r="Y98" s="115">
        <v>0.4623655913978495</v>
      </c>
      <c r="Z98" s="27">
        <v>-3.3766233766233777E-2</v>
      </c>
      <c r="AA98" s="27">
        <v>-9.7087378640776656E-2</v>
      </c>
    </row>
    <row r="99" spans="1:27" x14ac:dyDescent="0.25">
      <c r="A99" s="103" t="s">
        <v>1331</v>
      </c>
      <c r="B99" s="103" t="s">
        <v>304</v>
      </c>
      <c r="C99" s="103" t="s">
        <v>1029</v>
      </c>
      <c r="D99" s="103" t="s">
        <v>1030</v>
      </c>
      <c r="E99" s="103" t="s">
        <v>1086</v>
      </c>
      <c r="F99" s="103" t="s">
        <v>6</v>
      </c>
      <c r="G99" s="115">
        <v>0.50526315789473686</v>
      </c>
      <c r="H99" s="115">
        <v>0.21503759398496242</v>
      </c>
      <c r="I99" s="115">
        <v>0.21654135338345865</v>
      </c>
      <c r="J99" s="27">
        <v>6.3157894736842107E-2</v>
      </c>
      <c r="K99" s="115">
        <v>0.72030075187969933</v>
      </c>
      <c r="L99" s="27">
        <v>0.2068965517241379</v>
      </c>
      <c r="M99" s="27">
        <v>0.11577181208053688</v>
      </c>
      <c r="O99" s="103" t="s">
        <v>1331</v>
      </c>
      <c r="P99" s="103" t="s">
        <v>304</v>
      </c>
      <c r="Q99" s="103" t="s">
        <v>1029</v>
      </c>
      <c r="R99" s="103" t="s">
        <v>1030</v>
      </c>
      <c r="S99" s="103" t="s">
        <v>1086</v>
      </c>
      <c r="T99" s="103" t="s">
        <v>6</v>
      </c>
      <c r="U99" s="115">
        <v>0.50526315789473686</v>
      </c>
      <c r="V99" s="115">
        <v>0.21503759398496242</v>
      </c>
      <c r="W99" s="115">
        <v>0.21654135338345865</v>
      </c>
      <c r="X99" s="27">
        <v>6.3157894736842107E-2</v>
      </c>
      <c r="Y99" s="115">
        <v>0.72030075187969933</v>
      </c>
      <c r="Z99" s="27">
        <v>0.2068965517241379</v>
      </c>
      <c r="AA99" s="27">
        <v>0.11577181208053688</v>
      </c>
    </row>
    <row r="100" spans="1:27" x14ac:dyDescent="0.25">
      <c r="A100" s="103" t="s">
        <v>1331</v>
      </c>
      <c r="B100" s="103" t="s">
        <v>304</v>
      </c>
      <c r="C100" s="103" t="s">
        <v>770</v>
      </c>
      <c r="D100" s="103" t="s">
        <v>771</v>
      </c>
      <c r="E100" s="103" t="s">
        <v>785</v>
      </c>
      <c r="F100" s="103" t="s">
        <v>1223</v>
      </c>
      <c r="G100" s="115">
        <v>0.34285714285714286</v>
      </c>
      <c r="H100" s="115">
        <v>0.14126984126984127</v>
      </c>
      <c r="I100" s="115">
        <v>0.44761904761904764</v>
      </c>
      <c r="J100" s="27">
        <v>6.8253968253968247E-2</v>
      </c>
      <c r="K100" s="115">
        <v>0.48412698412698413</v>
      </c>
      <c r="L100" s="27">
        <v>5.3511705685618693E-2</v>
      </c>
      <c r="M100" s="27">
        <v>-1.4084507042253502E-2</v>
      </c>
      <c r="O100" s="103" t="s">
        <v>1331</v>
      </c>
      <c r="P100" s="103" t="s">
        <v>304</v>
      </c>
      <c r="Q100" s="103" t="s">
        <v>770</v>
      </c>
      <c r="R100" s="103" t="s">
        <v>771</v>
      </c>
      <c r="S100" s="103" t="s">
        <v>785</v>
      </c>
      <c r="T100" s="103" t="s">
        <v>1223</v>
      </c>
      <c r="U100" s="115">
        <v>0.34285714285714286</v>
      </c>
      <c r="V100" s="115">
        <v>0.14126984126984127</v>
      </c>
      <c r="W100" s="115">
        <v>0.44761904761904764</v>
      </c>
      <c r="X100" s="27">
        <v>6.8253968253968247E-2</v>
      </c>
      <c r="Y100" s="115">
        <v>0.48412698412698413</v>
      </c>
      <c r="Z100" s="27">
        <v>5.3511705685618693E-2</v>
      </c>
      <c r="AA100" s="27">
        <v>-1.4084507042253502E-2</v>
      </c>
    </row>
    <row r="101" spans="1:27" x14ac:dyDescent="0.25">
      <c r="A101" s="103" t="s">
        <v>1331</v>
      </c>
      <c r="B101" s="103" t="s">
        <v>304</v>
      </c>
      <c r="C101" s="103" t="s">
        <v>519</v>
      </c>
      <c r="D101" s="103" t="s">
        <v>520</v>
      </c>
      <c r="E101" s="103" t="s">
        <v>537</v>
      </c>
      <c r="F101" s="103" t="s">
        <v>1215</v>
      </c>
      <c r="G101" s="115">
        <v>0.26341463414634148</v>
      </c>
      <c r="H101" s="115">
        <v>8.7804878048780483E-2</v>
      </c>
      <c r="I101" s="115">
        <v>0.57560975609756093</v>
      </c>
      <c r="J101" s="27">
        <v>7.3170731707317069E-2</v>
      </c>
      <c r="K101" s="115">
        <v>0.35121951219512193</v>
      </c>
      <c r="L101" s="27">
        <v>-1.9138755980861233E-2</v>
      </c>
      <c r="M101" s="27">
        <v>-7.2398190045248834E-2</v>
      </c>
      <c r="O101" s="103" t="s">
        <v>1331</v>
      </c>
      <c r="P101" s="103" t="s">
        <v>304</v>
      </c>
      <c r="Q101" s="103" t="s">
        <v>519</v>
      </c>
      <c r="R101" s="103" t="s">
        <v>520</v>
      </c>
      <c r="S101" s="103" t="s">
        <v>537</v>
      </c>
      <c r="T101" s="103" t="s">
        <v>1215</v>
      </c>
      <c r="U101" s="115">
        <v>0.26341463414634148</v>
      </c>
      <c r="V101" s="115">
        <v>8.7804878048780483E-2</v>
      </c>
      <c r="W101" s="115">
        <v>0.57560975609756093</v>
      </c>
      <c r="X101" s="27">
        <v>7.3170731707317069E-2</v>
      </c>
      <c r="Y101" s="115">
        <v>0.35121951219512193</v>
      </c>
      <c r="Z101" s="27">
        <v>-1.9138755980861233E-2</v>
      </c>
      <c r="AA101" s="27">
        <v>-7.2398190045248834E-2</v>
      </c>
    </row>
    <row r="102" spans="1:27" x14ac:dyDescent="0.25">
      <c r="A102" s="103" t="s">
        <v>1331</v>
      </c>
      <c r="B102" s="103" t="s">
        <v>304</v>
      </c>
      <c r="C102" s="103" t="s">
        <v>634</v>
      </c>
      <c r="D102" s="103" t="s">
        <v>635</v>
      </c>
      <c r="E102" s="103" t="s">
        <v>658</v>
      </c>
      <c r="F102" s="103" t="s">
        <v>1127</v>
      </c>
      <c r="G102" s="115">
        <v>0.24171270718232044</v>
      </c>
      <c r="H102" s="115">
        <v>0.13950276243093923</v>
      </c>
      <c r="I102" s="115">
        <v>0.54419889502762431</v>
      </c>
      <c r="J102" s="27">
        <v>7.4585635359116026E-2</v>
      </c>
      <c r="K102" s="115">
        <v>0.38121546961325969</v>
      </c>
      <c r="L102" s="27">
        <v>0.10365853658536595</v>
      </c>
      <c r="M102" s="27">
        <v>-2.5572005383580065E-2</v>
      </c>
      <c r="O102" s="103" t="s">
        <v>1331</v>
      </c>
      <c r="P102" s="103" t="s">
        <v>304</v>
      </c>
      <c r="Q102" s="103" t="s">
        <v>634</v>
      </c>
      <c r="R102" s="103" t="s">
        <v>635</v>
      </c>
      <c r="S102" s="103" t="s">
        <v>658</v>
      </c>
      <c r="T102" s="103" t="s">
        <v>1127</v>
      </c>
      <c r="U102" s="115">
        <v>0.24171270718232044</v>
      </c>
      <c r="V102" s="115">
        <v>0.13950276243093923</v>
      </c>
      <c r="W102" s="115">
        <v>0.54419889502762431</v>
      </c>
      <c r="X102" s="27">
        <v>7.4585635359116026E-2</v>
      </c>
      <c r="Y102" s="115">
        <v>0.38121546961325969</v>
      </c>
      <c r="Z102" s="27">
        <v>0.10365853658536595</v>
      </c>
      <c r="AA102" s="27">
        <v>-2.5572005383580065E-2</v>
      </c>
    </row>
    <row r="103" spans="1:27" x14ac:dyDescent="0.25">
      <c r="A103" s="103" t="s">
        <v>1331</v>
      </c>
      <c r="B103" s="103" t="s">
        <v>304</v>
      </c>
      <c r="C103" s="103" t="s">
        <v>1029</v>
      </c>
      <c r="D103" s="103" t="s">
        <v>1030</v>
      </c>
      <c r="E103" s="103" t="s">
        <v>1038</v>
      </c>
      <c r="F103" s="103" t="s">
        <v>1267</v>
      </c>
      <c r="G103" s="115">
        <v>0.40901639344262297</v>
      </c>
      <c r="H103" s="115">
        <v>0.29426229508196722</v>
      </c>
      <c r="I103" s="115">
        <v>0.22131147540983606</v>
      </c>
      <c r="J103" s="27">
        <v>7.5409836065573776E-2</v>
      </c>
      <c r="K103" s="115">
        <v>0.70327868852459019</v>
      </c>
      <c r="L103" s="27">
        <v>-6.6564651874521763E-2</v>
      </c>
      <c r="M103" s="27">
        <v>-0.10753474762253112</v>
      </c>
      <c r="O103" s="103" t="s">
        <v>1331</v>
      </c>
      <c r="P103" s="103" t="s">
        <v>304</v>
      </c>
      <c r="Q103" s="103" t="s">
        <v>1029</v>
      </c>
      <c r="R103" s="103" t="s">
        <v>1030</v>
      </c>
      <c r="S103" s="103" t="s">
        <v>1038</v>
      </c>
      <c r="T103" s="103" t="s">
        <v>1267</v>
      </c>
      <c r="U103" s="115">
        <v>0.40901639344262297</v>
      </c>
      <c r="V103" s="115">
        <v>0.29426229508196722</v>
      </c>
      <c r="W103" s="115">
        <v>0.22131147540983606</v>
      </c>
      <c r="X103" s="27">
        <v>7.5409836065573776E-2</v>
      </c>
      <c r="Y103" s="115">
        <v>0.70327868852459019</v>
      </c>
      <c r="Z103" s="27">
        <v>-6.6564651874521763E-2</v>
      </c>
      <c r="AA103" s="27">
        <v>-0.10753474762253112</v>
      </c>
    </row>
    <row r="104" spans="1:27" x14ac:dyDescent="0.25">
      <c r="A104" s="103" t="s">
        <v>1331</v>
      </c>
      <c r="B104" s="103" t="s">
        <v>304</v>
      </c>
      <c r="C104" s="103" t="s">
        <v>444</v>
      </c>
      <c r="D104" s="103" t="s">
        <v>1130</v>
      </c>
      <c r="E104" s="103" t="s">
        <v>456</v>
      </c>
      <c r="F104" s="103" t="s">
        <v>1141</v>
      </c>
      <c r="G104" s="115">
        <v>0.29411764705882354</v>
      </c>
      <c r="H104" s="115">
        <v>9.4771241830065356E-2</v>
      </c>
      <c r="I104" s="115">
        <v>0.53431372549019607</v>
      </c>
      <c r="J104" s="27">
        <v>7.6797385620915037E-2</v>
      </c>
      <c r="K104" s="115">
        <v>0.3888888888888889</v>
      </c>
      <c r="L104" s="27">
        <v>3.7288135593220417E-2</v>
      </c>
      <c r="M104" s="27">
        <v>-6.7073170731707266E-2</v>
      </c>
      <c r="O104" s="103" t="s">
        <v>1331</v>
      </c>
      <c r="P104" s="103" t="s">
        <v>304</v>
      </c>
      <c r="Q104" s="103" t="s">
        <v>444</v>
      </c>
      <c r="R104" s="103" t="s">
        <v>1130</v>
      </c>
      <c r="S104" s="103" t="s">
        <v>456</v>
      </c>
      <c r="T104" s="103" t="s">
        <v>1141</v>
      </c>
      <c r="U104" s="115">
        <v>0.29411764705882354</v>
      </c>
      <c r="V104" s="115">
        <v>9.4771241830065356E-2</v>
      </c>
      <c r="W104" s="115">
        <v>0.53431372549019607</v>
      </c>
      <c r="X104" s="27">
        <v>7.6797385620915037E-2</v>
      </c>
      <c r="Y104" s="115">
        <v>0.3888888888888889</v>
      </c>
      <c r="Z104" s="27">
        <v>3.7288135593220417E-2</v>
      </c>
      <c r="AA104" s="27">
        <v>-6.7073170731707266E-2</v>
      </c>
    </row>
    <row r="105" spans="1:27" x14ac:dyDescent="0.25">
      <c r="A105" s="103" t="s">
        <v>1331</v>
      </c>
      <c r="B105" s="103" t="s">
        <v>304</v>
      </c>
      <c r="C105" s="103" t="s">
        <v>793</v>
      </c>
      <c r="D105" s="103" t="s">
        <v>1145</v>
      </c>
      <c r="E105" s="103" t="s">
        <v>796</v>
      </c>
      <c r="F105" s="103" t="s">
        <v>1176</v>
      </c>
      <c r="G105" s="115">
        <v>0.31007751937984496</v>
      </c>
      <c r="H105" s="115">
        <v>8.5271317829457363E-2</v>
      </c>
      <c r="I105" s="115">
        <v>0.52713178294573648</v>
      </c>
      <c r="J105" s="27">
        <v>7.7519379844961239E-2</v>
      </c>
      <c r="K105" s="115">
        <v>0.39534883720930231</v>
      </c>
      <c r="L105" s="27">
        <v>0.13157894736842102</v>
      </c>
      <c r="M105" s="27">
        <v>1.5748031496062964E-2</v>
      </c>
      <c r="O105" s="103" t="s">
        <v>1331</v>
      </c>
      <c r="P105" s="103" t="s">
        <v>304</v>
      </c>
      <c r="Q105" s="103" t="s">
        <v>793</v>
      </c>
      <c r="R105" s="103" t="s">
        <v>1145</v>
      </c>
      <c r="S105" s="103" t="s">
        <v>796</v>
      </c>
      <c r="T105" s="103" t="s">
        <v>1176</v>
      </c>
      <c r="U105" s="115">
        <v>0.31007751937984496</v>
      </c>
      <c r="V105" s="115">
        <v>8.5271317829457363E-2</v>
      </c>
      <c r="W105" s="115">
        <v>0.52713178294573648</v>
      </c>
      <c r="X105" s="27">
        <v>7.7519379844961239E-2</v>
      </c>
      <c r="Y105" s="115">
        <v>0.39534883720930231</v>
      </c>
      <c r="Z105" s="27">
        <v>0.13157894736842102</v>
      </c>
      <c r="AA105" s="27">
        <v>1.5748031496062964E-2</v>
      </c>
    </row>
    <row r="106" spans="1:27" x14ac:dyDescent="0.25">
      <c r="A106" s="103" t="s">
        <v>1331</v>
      </c>
      <c r="B106" s="103" t="s">
        <v>304</v>
      </c>
      <c r="C106" s="103" t="s">
        <v>634</v>
      </c>
      <c r="D106" s="103" t="s">
        <v>635</v>
      </c>
      <c r="E106" s="103" t="s">
        <v>632</v>
      </c>
      <c r="F106" s="103" t="s">
        <v>1155</v>
      </c>
      <c r="G106" s="115">
        <v>0.265625</v>
      </c>
      <c r="H106" s="115">
        <v>0.14285714285714285</v>
      </c>
      <c r="I106" s="115">
        <v>0.5133928571428571</v>
      </c>
      <c r="J106" s="27">
        <v>7.8125E-2</v>
      </c>
      <c r="K106" s="115">
        <v>0.40848214285714285</v>
      </c>
      <c r="L106" s="27">
        <v>3.7037037037036979E-2</v>
      </c>
      <c r="M106" s="27">
        <v>-5.6842105263157916E-2</v>
      </c>
      <c r="O106" s="103" t="s">
        <v>1331</v>
      </c>
      <c r="P106" s="103" t="s">
        <v>304</v>
      </c>
      <c r="Q106" s="103" t="s">
        <v>634</v>
      </c>
      <c r="R106" s="103" t="s">
        <v>635</v>
      </c>
      <c r="S106" s="103" t="s">
        <v>632</v>
      </c>
      <c r="T106" s="103" t="s">
        <v>1155</v>
      </c>
      <c r="U106" s="115">
        <v>0.265625</v>
      </c>
      <c r="V106" s="115">
        <v>0.14285714285714285</v>
      </c>
      <c r="W106" s="115">
        <v>0.5133928571428571</v>
      </c>
      <c r="X106" s="27">
        <v>7.8125E-2</v>
      </c>
      <c r="Y106" s="115">
        <v>0.40848214285714285</v>
      </c>
      <c r="Z106" s="27">
        <v>3.7037037037036979E-2</v>
      </c>
      <c r="AA106" s="27">
        <v>-5.6842105263157916E-2</v>
      </c>
    </row>
    <row r="107" spans="1:27" x14ac:dyDescent="0.25">
      <c r="A107" s="103" t="s">
        <v>1331</v>
      </c>
      <c r="B107" s="103" t="s">
        <v>304</v>
      </c>
      <c r="C107" s="103" t="s">
        <v>1029</v>
      </c>
      <c r="D107" s="103" t="s">
        <v>1030</v>
      </c>
      <c r="E107" s="103" t="s">
        <v>1092</v>
      </c>
      <c r="F107" s="103" t="s">
        <v>25</v>
      </c>
      <c r="G107" s="115">
        <v>0.40693559801840057</v>
      </c>
      <c r="H107" s="115">
        <v>0.30077848549186131</v>
      </c>
      <c r="I107" s="115">
        <v>0.21372965322009907</v>
      </c>
      <c r="J107" s="27">
        <v>7.8556263269639062E-2</v>
      </c>
      <c r="K107" s="115">
        <v>0.70771408351026188</v>
      </c>
      <c r="L107" s="27">
        <v>0.15535568274734257</v>
      </c>
      <c r="M107" s="27">
        <v>8.5253456221198176E-2</v>
      </c>
      <c r="O107" s="103" t="s">
        <v>1331</v>
      </c>
      <c r="P107" s="103" t="s">
        <v>304</v>
      </c>
      <c r="Q107" s="103" t="s">
        <v>1029</v>
      </c>
      <c r="R107" s="103" t="s">
        <v>1030</v>
      </c>
      <c r="S107" s="103" t="s">
        <v>1092</v>
      </c>
      <c r="T107" s="103" t="s">
        <v>25</v>
      </c>
      <c r="U107" s="115">
        <v>0.40693559801840057</v>
      </c>
      <c r="V107" s="115">
        <v>0.30077848549186131</v>
      </c>
      <c r="W107" s="115">
        <v>0.21372965322009907</v>
      </c>
      <c r="X107" s="27">
        <v>7.8556263269639062E-2</v>
      </c>
      <c r="Y107" s="115">
        <v>0.70771408351026188</v>
      </c>
      <c r="Z107" s="27">
        <v>0.15535568274734257</v>
      </c>
      <c r="AA107" s="27">
        <v>8.5253456221198176E-2</v>
      </c>
    </row>
    <row r="108" spans="1:27" x14ac:dyDescent="0.25">
      <c r="A108" s="103" t="s">
        <v>1331</v>
      </c>
      <c r="B108" s="103" t="s">
        <v>304</v>
      </c>
      <c r="C108" s="103" t="s">
        <v>968</v>
      </c>
      <c r="D108" s="103" t="s">
        <v>969</v>
      </c>
      <c r="E108" s="103" t="s">
        <v>971</v>
      </c>
      <c r="F108" s="103" t="s">
        <v>1243</v>
      </c>
      <c r="G108" s="115">
        <v>0.38010204081632654</v>
      </c>
      <c r="H108" s="115">
        <v>0.13010204081632654</v>
      </c>
      <c r="I108" s="115">
        <v>0.4107142857142857</v>
      </c>
      <c r="J108" s="27">
        <v>7.9081632653061229E-2</v>
      </c>
      <c r="K108" s="115">
        <v>0.51020408163265307</v>
      </c>
      <c r="L108" s="27">
        <v>-2.0000000000000018E-2</v>
      </c>
      <c r="M108" s="27">
        <v>-0.10297482837528604</v>
      </c>
      <c r="O108" s="103" t="s">
        <v>1331</v>
      </c>
      <c r="P108" s="103" t="s">
        <v>304</v>
      </c>
      <c r="Q108" s="103" t="s">
        <v>968</v>
      </c>
      <c r="R108" s="103" t="s">
        <v>969</v>
      </c>
      <c r="S108" s="103" t="s">
        <v>971</v>
      </c>
      <c r="T108" s="103" t="s">
        <v>1243</v>
      </c>
      <c r="U108" s="115">
        <v>0.38010204081632654</v>
      </c>
      <c r="V108" s="115">
        <v>0.13010204081632654</v>
      </c>
      <c r="W108" s="115">
        <v>0.4107142857142857</v>
      </c>
      <c r="X108" s="27">
        <v>7.9081632653061229E-2</v>
      </c>
      <c r="Y108" s="115">
        <v>0.51020408163265307</v>
      </c>
      <c r="Z108" s="27">
        <v>-2.0000000000000018E-2</v>
      </c>
      <c r="AA108" s="27">
        <v>-0.10297482837528604</v>
      </c>
    </row>
    <row r="109" spans="1:27" x14ac:dyDescent="0.25">
      <c r="A109" s="103" t="s">
        <v>1331</v>
      </c>
      <c r="B109" s="103" t="s">
        <v>304</v>
      </c>
      <c r="C109" s="103" t="s">
        <v>519</v>
      </c>
      <c r="D109" s="103" t="s">
        <v>520</v>
      </c>
      <c r="E109" s="103" t="s">
        <v>534</v>
      </c>
      <c r="F109" s="103" t="s">
        <v>1143</v>
      </c>
      <c r="G109" s="115">
        <v>0.23159509202453987</v>
      </c>
      <c r="H109" s="115">
        <v>0.10736196319018405</v>
      </c>
      <c r="I109" s="115">
        <v>0.58128834355828218</v>
      </c>
      <c r="J109" s="27">
        <v>7.9754601226993863E-2</v>
      </c>
      <c r="K109" s="115">
        <v>0.33895705521472391</v>
      </c>
      <c r="L109" s="27">
        <v>0.12220309810671259</v>
      </c>
      <c r="M109" s="27">
        <v>0</v>
      </c>
      <c r="O109" s="103" t="s">
        <v>1331</v>
      </c>
      <c r="P109" s="103" t="s">
        <v>304</v>
      </c>
      <c r="Q109" s="103" t="s">
        <v>519</v>
      </c>
      <c r="R109" s="103" t="s">
        <v>520</v>
      </c>
      <c r="S109" s="103" t="s">
        <v>534</v>
      </c>
      <c r="T109" s="103" t="s">
        <v>1143</v>
      </c>
      <c r="U109" s="115">
        <v>0.23159509202453987</v>
      </c>
      <c r="V109" s="115">
        <v>0.10736196319018405</v>
      </c>
      <c r="W109" s="115">
        <v>0.58128834355828218</v>
      </c>
      <c r="X109" s="27">
        <v>7.9754601226993863E-2</v>
      </c>
      <c r="Y109" s="115">
        <v>0.33895705521472391</v>
      </c>
      <c r="Z109" s="27">
        <v>0.12220309810671259</v>
      </c>
      <c r="AA109" s="27">
        <v>0</v>
      </c>
    </row>
    <row r="110" spans="1:27" x14ac:dyDescent="0.25">
      <c r="A110" s="103" t="s">
        <v>1331</v>
      </c>
      <c r="B110" s="103" t="s">
        <v>304</v>
      </c>
      <c r="C110" s="103" t="s">
        <v>481</v>
      </c>
      <c r="D110" s="103" t="s">
        <v>482</v>
      </c>
      <c r="E110" s="103" t="s">
        <v>479</v>
      </c>
      <c r="F110" s="103" t="s">
        <v>314</v>
      </c>
      <c r="G110" s="115">
        <v>0.30128840436075321</v>
      </c>
      <c r="H110" s="115">
        <v>9.4152626362735387E-2</v>
      </c>
      <c r="I110" s="115">
        <v>0.51635282457879084</v>
      </c>
      <c r="J110" s="27">
        <v>8.820614469772052E-2</v>
      </c>
      <c r="K110" s="115">
        <v>0.39544103072348857</v>
      </c>
      <c r="L110" s="27">
        <v>4.2355371900826499E-2</v>
      </c>
      <c r="M110" s="27">
        <v>-2.1338506304558691E-2</v>
      </c>
      <c r="O110" s="103" t="s">
        <v>1331</v>
      </c>
      <c r="P110" s="103" t="s">
        <v>304</v>
      </c>
      <c r="Q110" s="103" t="s">
        <v>481</v>
      </c>
      <c r="R110" s="103" t="s">
        <v>482</v>
      </c>
      <c r="S110" s="103" t="s">
        <v>479</v>
      </c>
      <c r="T110" s="103" t="s">
        <v>314</v>
      </c>
      <c r="U110" s="115">
        <v>0.30128840436075321</v>
      </c>
      <c r="V110" s="115">
        <v>9.4152626362735387E-2</v>
      </c>
      <c r="W110" s="115">
        <v>0.51635282457879084</v>
      </c>
      <c r="X110" s="27">
        <v>8.820614469772052E-2</v>
      </c>
      <c r="Y110" s="115">
        <v>0.39544103072348857</v>
      </c>
      <c r="Z110" s="27">
        <v>4.2355371900826499E-2</v>
      </c>
      <c r="AA110" s="27">
        <v>-2.1338506304558691E-2</v>
      </c>
    </row>
    <row r="111" spans="1:27" x14ac:dyDescent="0.25">
      <c r="A111" s="103" t="s">
        <v>1331</v>
      </c>
      <c r="B111" s="103" t="s">
        <v>304</v>
      </c>
      <c r="C111" s="103" t="s">
        <v>591</v>
      </c>
      <c r="D111" s="103" t="s">
        <v>1157</v>
      </c>
      <c r="E111" s="103" t="s">
        <v>597</v>
      </c>
      <c r="F111" s="103" t="s">
        <v>1188</v>
      </c>
      <c r="G111" s="115">
        <v>0.37529691211401423</v>
      </c>
      <c r="H111" s="115">
        <v>0.10213776722090261</v>
      </c>
      <c r="I111" s="115">
        <v>0.43230403800475059</v>
      </c>
      <c r="J111" s="27">
        <v>9.0261282660332537E-2</v>
      </c>
      <c r="K111" s="115">
        <v>0.47743467933491684</v>
      </c>
      <c r="L111" s="27">
        <v>0.16298342541436472</v>
      </c>
      <c r="M111" s="27">
        <v>-4.1002277904327977E-2</v>
      </c>
      <c r="O111" s="103" t="s">
        <v>1331</v>
      </c>
      <c r="P111" s="103" t="s">
        <v>304</v>
      </c>
      <c r="Q111" s="103" t="s">
        <v>591</v>
      </c>
      <c r="R111" s="103" t="s">
        <v>1157</v>
      </c>
      <c r="S111" s="103" t="s">
        <v>597</v>
      </c>
      <c r="T111" s="103" t="s">
        <v>1188</v>
      </c>
      <c r="U111" s="115">
        <v>0.37529691211401423</v>
      </c>
      <c r="V111" s="115">
        <v>0.10213776722090261</v>
      </c>
      <c r="W111" s="115">
        <v>0.43230403800475059</v>
      </c>
      <c r="X111" s="27">
        <v>9.0261282660332537E-2</v>
      </c>
      <c r="Y111" s="115">
        <v>0.47743467933491684</v>
      </c>
      <c r="Z111" s="27">
        <v>0.16298342541436472</v>
      </c>
      <c r="AA111" s="27">
        <v>-4.1002277904327977E-2</v>
      </c>
    </row>
    <row r="112" spans="1:27" x14ac:dyDescent="0.25">
      <c r="A112" s="103" t="s">
        <v>1331</v>
      </c>
      <c r="B112" s="103" t="s">
        <v>304</v>
      </c>
      <c r="C112" s="103" t="s">
        <v>893</v>
      </c>
      <c r="D112" s="103" t="s">
        <v>1209</v>
      </c>
      <c r="E112" s="103" t="s">
        <v>899</v>
      </c>
      <c r="F112" s="103" t="s">
        <v>1290</v>
      </c>
      <c r="G112" s="115">
        <v>0.25831202046035806</v>
      </c>
      <c r="H112" s="115">
        <v>6.6496163682864456E-2</v>
      </c>
      <c r="I112" s="115">
        <v>0.58567774936061379</v>
      </c>
      <c r="J112" s="27">
        <v>8.9514066496163683E-2</v>
      </c>
      <c r="K112" s="115">
        <v>0.32480818414322254</v>
      </c>
      <c r="L112" s="27">
        <v>-0.41203007518796997</v>
      </c>
      <c r="M112" s="27">
        <v>-0.45919778699861691</v>
      </c>
      <c r="O112" s="103" t="s">
        <v>1331</v>
      </c>
      <c r="P112" s="103" t="s">
        <v>304</v>
      </c>
      <c r="Q112" s="103" t="s">
        <v>893</v>
      </c>
      <c r="R112" s="103" t="s">
        <v>1209</v>
      </c>
      <c r="S112" s="103" t="s">
        <v>899</v>
      </c>
      <c r="T112" s="103" t="s">
        <v>1290</v>
      </c>
      <c r="U112" s="115">
        <v>0.25831202046035806</v>
      </c>
      <c r="V112" s="115">
        <v>6.6496163682864456E-2</v>
      </c>
      <c r="W112" s="115">
        <v>0.58567774936061379</v>
      </c>
      <c r="X112" s="27">
        <v>8.9514066496163683E-2</v>
      </c>
      <c r="Y112" s="115">
        <v>0.32480818414322254</v>
      </c>
      <c r="Z112" s="27">
        <v>-0.41203007518796997</v>
      </c>
      <c r="AA112" s="27">
        <v>-0.45919778699861691</v>
      </c>
    </row>
    <row r="113" spans="1:27" x14ac:dyDescent="0.25">
      <c r="A113" s="103" t="s">
        <v>1331</v>
      </c>
      <c r="B113" s="103" t="s">
        <v>304</v>
      </c>
      <c r="C113" s="103" t="s">
        <v>968</v>
      </c>
      <c r="D113" s="103" t="s">
        <v>969</v>
      </c>
      <c r="E113" s="103" t="s">
        <v>992</v>
      </c>
      <c r="F113" s="103" t="s">
        <v>1282</v>
      </c>
      <c r="G113" s="115">
        <v>0.41273584905660377</v>
      </c>
      <c r="H113" s="115">
        <v>0.24056603773584906</v>
      </c>
      <c r="I113" s="115">
        <v>0.23349056603773585</v>
      </c>
      <c r="J113" s="27">
        <v>0.11320754716981132</v>
      </c>
      <c r="K113" s="115">
        <v>0.65330188679245282</v>
      </c>
      <c r="L113" s="27">
        <v>-4.6948356807511304E-3</v>
      </c>
      <c r="M113" s="27">
        <v>-9.594882729211085E-2</v>
      </c>
      <c r="O113" s="103" t="s">
        <v>1331</v>
      </c>
      <c r="P113" s="103" t="s">
        <v>304</v>
      </c>
      <c r="Q113" s="103" t="s">
        <v>968</v>
      </c>
      <c r="R113" s="103" t="s">
        <v>969</v>
      </c>
      <c r="S113" s="103" t="s">
        <v>992</v>
      </c>
      <c r="T113" s="103" t="s">
        <v>1282</v>
      </c>
      <c r="U113" s="115">
        <v>0.41273584905660377</v>
      </c>
      <c r="V113" s="115">
        <v>0.24056603773584906</v>
      </c>
      <c r="W113" s="115">
        <v>0.23349056603773585</v>
      </c>
      <c r="X113" s="27">
        <v>0.11320754716981132</v>
      </c>
      <c r="Y113" s="115">
        <v>0.65330188679245282</v>
      </c>
      <c r="Z113" s="27">
        <v>-4.6948356807511304E-3</v>
      </c>
      <c r="AA113" s="27">
        <v>-9.594882729211085E-2</v>
      </c>
    </row>
    <row r="114" spans="1:27" x14ac:dyDescent="0.25">
      <c r="A114" s="103" t="s">
        <v>1331</v>
      </c>
      <c r="B114" s="103" t="s">
        <v>304</v>
      </c>
      <c r="C114" s="103" t="s">
        <v>893</v>
      </c>
      <c r="D114" s="103" t="s">
        <v>1209</v>
      </c>
      <c r="E114" s="103" t="s">
        <v>891</v>
      </c>
      <c r="F114" s="103" t="s">
        <v>1210</v>
      </c>
      <c r="G114" s="115">
        <v>0.32661570535093815</v>
      </c>
      <c r="H114" s="115">
        <v>0.10840861709520501</v>
      </c>
      <c r="I114" s="115">
        <v>0.44614315496872831</v>
      </c>
      <c r="J114" s="27">
        <v>0.11883252258512857</v>
      </c>
      <c r="K114" s="115">
        <v>0.43502432244614314</v>
      </c>
      <c r="L114" s="27">
        <v>2.7857142857142803E-2</v>
      </c>
      <c r="M114" s="27">
        <v>-3.4626038781163659E-3</v>
      </c>
      <c r="O114" s="103" t="s">
        <v>1331</v>
      </c>
      <c r="P114" s="103" t="s">
        <v>304</v>
      </c>
      <c r="Q114" s="103" t="s">
        <v>893</v>
      </c>
      <c r="R114" s="103" t="s">
        <v>1209</v>
      </c>
      <c r="S114" s="103" t="s">
        <v>891</v>
      </c>
      <c r="T114" s="103" t="s">
        <v>1210</v>
      </c>
      <c r="U114" s="115">
        <v>0.32661570535093815</v>
      </c>
      <c r="V114" s="115">
        <v>0.10840861709520501</v>
      </c>
      <c r="W114" s="115">
        <v>0.44614315496872831</v>
      </c>
      <c r="X114" s="27">
        <v>0.11883252258512857</v>
      </c>
      <c r="Y114" s="115">
        <v>0.43502432244614314</v>
      </c>
      <c r="Z114" s="27">
        <v>2.7857142857142803E-2</v>
      </c>
      <c r="AA114" s="27">
        <v>-3.4626038781163659E-3</v>
      </c>
    </row>
    <row r="115" spans="1:27" x14ac:dyDescent="0.25">
      <c r="A115" s="103" t="s">
        <v>1331</v>
      </c>
      <c r="B115" s="103" t="s">
        <v>304</v>
      </c>
      <c r="C115" s="103" t="s">
        <v>793</v>
      </c>
      <c r="D115" s="103" t="s">
        <v>1145</v>
      </c>
      <c r="E115" s="103" t="s">
        <v>811</v>
      </c>
      <c r="F115" s="103" t="s">
        <v>1191</v>
      </c>
      <c r="G115" s="115">
        <v>0.2964669738863287</v>
      </c>
      <c r="H115" s="115">
        <v>0.12749615975422426</v>
      </c>
      <c r="I115" s="115">
        <v>0.45110087045570918</v>
      </c>
      <c r="J115" s="27">
        <v>0.12493599590373784</v>
      </c>
      <c r="K115" s="115">
        <v>0.42396313364055294</v>
      </c>
      <c r="L115" s="27">
        <v>-3.8877952755905554E-2</v>
      </c>
      <c r="M115" s="27">
        <v>-6.0606060606060552E-2</v>
      </c>
      <c r="O115" s="103" t="s">
        <v>1331</v>
      </c>
      <c r="P115" s="103" t="s">
        <v>304</v>
      </c>
      <c r="Q115" s="103" t="s">
        <v>793</v>
      </c>
      <c r="R115" s="103" t="s">
        <v>1145</v>
      </c>
      <c r="S115" s="103" t="s">
        <v>811</v>
      </c>
      <c r="T115" s="103" t="s">
        <v>1191</v>
      </c>
      <c r="U115" s="115">
        <v>0.2964669738863287</v>
      </c>
      <c r="V115" s="115">
        <v>0.12749615975422426</v>
      </c>
      <c r="W115" s="115">
        <v>0.45110087045570918</v>
      </c>
      <c r="X115" s="27">
        <v>0.12493599590373784</v>
      </c>
      <c r="Y115" s="115">
        <v>0.42396313364055294</v>
      </c>
      <c r="Z115" s="27">
        <v>-3.8877952755905554E-2</v>
      </c>
      <c r="AA115" s="27">
        <v>-6.0606060606060552E-2</v>
      </c>
    </row>
    <row r="116" spans="1:27" x14ac:dyDescent="0.25">
      <c r="A116" s="103" t="s">
        <v>1331</v>
      </c>
      <c r="B116" s="103" t="s">
        <v>304</v>
      </c>
      <c r="C116" s="103" t="s">
        <v>617</v>
      </c>
      <c r="D116" s="103" t="s">
        <v>1135</v>
      </c>
      <c r="E116" s="103" t="s">
        <v>623</v>
      </c>
      <c r="F116" s="103" t="s">
        <v>1311</v>
      </c>
      <c r="G116" s="115">
        <v>0.25</v>
      </c>
      <c r="H116" s="115">
        <v>6.25E-2</v>
      </c>
      <c r="I116" s="115">
        <v>0.5625</v>
      </c>
      <c r="J116" s="27">
        <v>0.125</v>
      </c>
      <c r="K116" s="115">
        <v>0.3125</v>
      </c>
      <c r="L116" s="27">
        <v>-0.98230088495575218</v>
      </c>
      <c r="M116" s="27">
        <v>-0.98353909465020573</v>
      </c>
      <c r="O116" s="103" t="s">
        <v>1331</v>
      </c>
      <c r="P116" s="103" t="s">
        <v>304</v>
      </c>
      <c r="Q116" s="103" t="s">
        <v>617</v>
      </c>
      <c r="R116" s="103" t="s">
        <v>1135</v>
      </c>
      <c r="S116" s="103" t="s">
        <v>623</v>
      </c>
      <c r="T116" s="103" t="s">
        <v>1311</v>
      </c>
      <c r="U116" s="115">
        <v>0.25</v>
      </c>
      <c r="V116" s="115">
        <v>6.25E-2</v>
      </c>
      <c r="W116" s="115">
        <v>0.5625</v>
      </c>
      <c r="X116" s="27">
        <v>0.125</v>
      </c>
      <c r="Y116" s="115">
        <v>0.3125</v>
      </c>
      <c r="Z116" s="27">
        <v>-0.98230088495575218</v>
      </c>
      <c r="AA116" s="27">
        <v>-0.98353909465020573</v>
      </c>
    </row>
    <row r="117" spans="1:27" x14ac:dyDescent="0.25">
      <c r="A117" s="103" t="s">
        <v>1331</v>
      </c>
      <c r="B117" s="103" t="s">
        <v>304</v>
      </c>
      <c r="C117" s="103" t="s">
        <v>968</v>
      </c>
      <c r="D117" s="103" t="s">
        <v>969</v>
      </c>
      <c r="E117" s="103" t="s">
        <v>995</v>
      </c>
      <c r="F117" s="103" t="s">
        <v>1240</v>
      </c>
      <c r="G117" s="115">
        <v>0.35731414868105515</v>
      </c>
      <c r="H117" s="115">
        <v>0.1342925659472422</v>
      </c>
      <c r="I117" s="115">
        <v>0.38129496402877699</v>
      </c>
      <c r="J117" s="27">
        <v>0.12709832134292565</v>
      </c>
      <c r="K117" s="115">
        <v>0.49160671462829736</v>
      </c>
      <c r="L117" s="27">
        <v>-0.11839323467230445</v>
      </c>
      <c r="M117" s="27">
        <v>-0.20114942528735635</v>
      </c>
      <c r="O117" s="103" t="s">
        <v>1331</v>
      </c>
      <c r="P117" s="103" t="s">
        <v>304</v>
      </c>
      <c r="Q117" s="103" t="s">
        <v>968</v>
      </c>
      <c r="R117" s="103" t="s">
        <v>969</v>
      </c>
      <c r="S117" s="103" t="s">
        <v>995</v>
      </c>
      <c r="T117" s="103" t="s">
        <v>1240</v>
      </c>
      <c r="U117" s="115">
        <v>0.35731414868105515</v>
      </c>
      <c r="V117" s="115">
        <v>0.1342925659472422</v>
      </c>
      <c r="W117" s="115">
        <v>0.38129496402877699</v>
      </c>
      <c r="X117" s="27">
        <v>0.12709832134292565</v>
      </c>
      <c r="Y117" s="115">
        <v>0.49160671462829736</v>
      </c>
      <c r="Z117" s="27">
        <v>-0.11839323467230445</v>
      </c>
      <c r="AA117" s="27">
        <v>-0.20114942528735635</v>
      </c>
    </row>
    <row r="118" spans="1:27" x14ac:dyDescent="0.25">
      <c r="A118" s="103" t="s">
        <v>1331</v>
      </c>
      <c r="B118" s="103" t="s">
        <v>304</v>
      </c>
      <c r="C118" s="103" t="s">
        <v>591</v>
      </c>
      <c r="D118" s="103" t="s">
        <v>1157</v>
      </c>
      <c r="E118" s="103" t="s">
        <v>612</v>
      </c>
      <c r="F118" s="103" t="s">
        <v>1182</v>
      </c>
      <c r="G118" s="115">
        <v>0.31135531135531136</v>
      </c>
      <c r="H118" s="115">
        <v>0.10622710622710622</v>
      </c>
      <c r="I118" s="115">
        <v>0.44688644688644691</v>
      </c>
      <c r="J118" s="27">
        <v>0.13553113553113552</v>
      </c>
      <c r="K118" s="115">
        <v>0.4175824175824176</v>
      </c>
      <c r="L118" s="27">
        <v>-0.67806603773584906</v>
      </c>
      <c r="M118" s="27">
        <v>-0.70261437908496727</v>
      </c>
      <c r="O118" s="103" t="s">
        <v>1331</v>
      </c>
      <c r="P118" s="103" t="s">
        <v>304</v>
      </c>
      <c r="Q118" s="103" t="s">
        <v>591</v>
      </c>
      <c r="R118" s="103" t="s">
        <v>1157</v>
      </c>
      <c r="S118" s="103" t="s">
        <v>612</v>
      </c>
      <c r="T118" s="103" t="s">
        <v>1182</v>
      </c>
      <c r="U118" s="115">
        <v>0.31135531135531136</v>
      </c>
      <c r="V118" s="115">
        <v>0.10622710622710622</v>
      </c>
      <c r="W118" s="115">
        <v>0.44688644688644691</v>
      </c>
      <c r="X118" s="27">
        <v>0.13553113553113552</v>
      </c>
      <c r="Y118" s="115">
        <v>0.4175824175824176</v>
      </c>
      <c r="Z118" s="27">
        <v>-0.67806603773584906</v>
      </c>
      <c r="AA118" s="27">
        <v>-0.70261437908496727</v>
      </c>
    </row>
    <row r="119" spans="1:27" x14ac:dyDescent="0.25">
      <c r="A119" s="103" t="s">
        <v>1331</v>
      </c>
      <c r="B119" s="103" t="s">
        <v>304</v>
      </c>
      <c r="C119" s="103" t="s">
        <v>1029</v>
      </c>
      <c r="D119" s="103" t="s">
        <v>1030</v>
      </c>
      <c r="E119" s="103" t="s">
        <v>1110</v>
      </c>
      <c r="F119" s="103" t="s">
        <v>1205</v>
      </c>
      <c r="G119" s="115">
        <v>0.32636655948553056</v>
      </c>
      <c r="H119" s="115">
        <v>0.15916398713826366</v>
      </c>
      <c r="I119" s="115">
        <v>0.3762057877813505</v>
      </c>
      <c r="J119" s="27">
        <v>0.13826366559485531</v>
      </c>
      <c r="K119" s="115">
        <v>0.48553054662379425</v>
      </c>
      <c r="L119" s="27">
        <v>-4.6012269938650263E-2</v>
      </c>
      <c r="M119" s="27">
        <v>-0.12885154061624648</v>
      </c>
      <c r="O119" s="103" t="s">
        <v>1331</v>
      </c>
      <c r="P119" s="103" t="s">
        <v>304</v>
      </c>
      <c r="Q119" s="103" t="s">
        <v>1029</v>
      </c>
      <c r="R119" s="103" t="s">
        <v>1030</v>
      </c>
      <c r="S119" s="103" t="s">
        <v>1110</v>
      </c>
      <c r="T119" s="103" t="s">
        <v>1205</v>
      </c>
      <c r="U119" s="115">
        <v>0.32636655948553056</v>
      </c>
      <c r="V119" s="115">
        <v>0.15916398713826366</v>
      </c>
      <c r="W119" s="115">
        <v>0.3762057877813505</v>
      </c>
      <c r="X119" s="27">
        <v>0.13826366559485531</v>
      </c>
      <c r="Y119" s="115">
        <v>0.48553054662379425</v>
      </c>
      <c r="Z119" s="27">
        <v>-4.6012269938650263E-2</v>
      </c>
      <c r="AA119" s="27">
        <v>-0.12885154061624648</v>
      </c>
    </row>
    <row r="120" spans="1:27" x14ac:dyDescent="0.25">
      <c r="A120" s="103" t="s">
        <v>1331</v>
      </c>
      <c r="B120" s="103" t="s">
        <v>304</v>
      </c>
      <c r="C120" s="103" t="s">
        <v>1029</v>
      </c>
      <c r="D120" s="103" t="s">
        <v>1030</v>
      </c>
      <c r="E120" s="103" t="s">
        <v>1101</v>
      </c>
      <c r="F120" s="103" t="s">
        <v>22</v>
      </c>
      <c r="G120" s="115">
        <v>0.31644518272425248</v>
      </c>
      <c r="H120" s="115">
        <v>0.29734219269102991</v>
      </c>
      <c r="I120" s="115">
        <v>0.24750830564784054</v>
      </c>
      <c r="J120" s="27">
        <v>0.13870431893687707</v>
      </c>
      <c r="K120" s="115">
        <v>0.61378737541528239</v>
      </c>
      <c r="L120" s="27">
        <v>5.1528384279476036E-2</v>
      </c>
      <c r="M120" s="27">
        <v>-4.6714172604908955E-2</v>
      </c>
      <c r="O120" s="103" t="s">
        <v>1331</v>
      </c>
      <c r="P120" s="103" t="s">
        <v>304</v>
      </c>
      <c r="Q120" s="103" t="s">
        <v>1029</v>
      </c>
      <c r="R120" s="103" t="s">
        <v>1030</v>
      </c>
      <c r="S120" s="103" t="s">
        <v>1101</v>
      </c>
      <c r="T120" s="103" t="s">
        <v>22</v>
      </c>
      <c r="U120" s="115">
        <v>0.31644518272425248</v>
      </c>
      <c r="V120" s="115">
        <v>0.29734219269102991</v>
      </c>
      <c r="W120" s="115">
        <v>0.24750830564784054</v>
      </c>
      <c r="X120" s="27">
        <v>0.13870431893687707</v>
      </c>
      <c r="Y120" s="115">
        <v>0.61378737541528239</v>
      </c>
      <c r="Z120" s="27">
        <v>5.1528384279476036E-2</v>
      </c>
      <c r="AA120" s="27">
        <v>-4.6714172604908955E-2</v>
      </c>
    </row>
    <row r="121" spans="1:27" x14ac:dyDescent="0.25">
      <c r="A121" s="103" t="s">
        <v>1331</v>
      </c>
      <c r="B121" s="103" t="s">
        <v>304</v>
      </c>
      <c r="C121" s="103" t="s">
        <v>839</v>
      </c>
      <c r="D121" s="103" t="s">
        <v>1150</v>
      </c>
      <c r="E121" s="103" t="s">
        <v>851</v>
      </c>
      <c r="F121" s="103" t="s">
        <v>1181</v>
      </c>
      <c r="G121" s="115">
        <v>0.24199288256227758</v>
      </c>
      <c r="H121" s="115">
        <v>9.4306049822064059E-2</v>
      </c>
      <c r="I121" s="115">
        <v>0.51245551601423489</v>
      </c>
      <c r="J121" s="27">
        <v>0.1512455516014235</v>
      </c>
      <c r="K121" s="115">
        <v>0.33629893238434161</v>
      </c>
      <c r="L121" s="27">
        <v>6.6413662239089177E-2</v>
      </c>
      <c r="M121" s="27">
        <v>-8.0196399345335512E-2</v>
      </c>
      <c r="O121" s="103" t="s">
        <v>1331</v>
      </c>
      <c r="P121" s="103" t="s">
        <v>304</v>
      </c>
      <c r="Q121" s="103" t="s">
        <v>839</v>
      </c>
      <c r="R121" s="103" t="s">
        <v>1150</v>
      </c>
      <c r="S121" s="103" t="s">
        <v>851</v>
      </c>
      <c r="T121" s="103" t="s">
        <v>1181</v>
      </c>
      <c r="U121" s="115">
        <v>0.24199288256227758</v>
      </c>
      <c r="V121" s="115">
        <v>9.4306049822064059E-2</v>
      </c>
      <c r="W121" s="115">
        <v>0.51245551601423489</v>
      </c>
      <c r="X121" s="27">
        <v>0.1512455516014235</v>
      </c>
      <c r="Y121" s="115">
        <v>0.33629893238434161</v>
      </c>
      <c r="Z121" s="27">
        <v>6.6413662239089177E-2</v>
      </c>
      <c r="AA121" s="27">
        <v>-8.0196399345335512E-2</v>
      </c>
    </row>
    <row r="122" spans="1:27" x14ac:dyDescent="0.25">
      <c r="A122" s="103" t="s">
        <v>1331</v>
      </c>
      <c r="B122" s="103" t="s">
        <v>304</v>
      </c>
      <c r="C122" s="103" t="s">
        <v>968</v>
      </c>
      <c r="D122" s="103" t="s">
        <v>969</v>
      </c>
      <c r="E122" s="103" t="s">
        <v>989</v>
      </c>
      <c r="F122" s="103" t="s">
        <v>1193</v>
      </c>
      <c r="G122" s="115">
        <v>0.30245746691871456</v>
      </c>
      <c r="H122" s="115">
        <v>0.20604914933837429</v>
      </c>
      <c r="I122" s="115">
        <v>0.33837429111531192</v>
      </c>
      <c r="J122" s="27">
        <v>0.15311909262759923</v>
      </c>
      <c r="K122" s="115">
        <v>0.50850661625708882</v>
      </c>
      <c r="L122" s="27">
        <v>0.17035398230088505</v>
      </c>
      <c r="M122" s="27">
        <v>-1.8867924528301883E-3</v>
      </c>
      <c r="O122" s="103" t="s">
        <v>1331</v>
      </c>
      <c r="P122" s="103" t="s">
        <v>304</v>
      </c>
      <c r="Q122" s="103" t="s">
        <v>968</v>
      </c>
      <c r="R122" s="103" t="s">
        <v>969</v>
      </c>
      <c r="S122" s="103" t="s">
        <v>989</v>
      </c>
      <c r="T122" s="103" t="s">
        <v>1193</v>
      </c>
      <c r="U122" s="115">
        <v>0.30245746691871456</v>
      </c>
      <c r="V122" s="115">
        <v>0.20604914933837429</v>
      </c>
      <c r="W122" s="115">
        <v>0.33837429111531192</v>
      </c>
      <c r="X122" s="27">
        <v>0.15311909262759923</v>
      </c>
      <c r="Y122" s="115">
        <v>0.50850661625708882</v>
      </c>
      <c r="Z122" s="27">
        <v>0.17035398230088505</v>
      </c>
      <c r="AA122" s="27">
        <v>-1.8867924528301883E-3</v>
      </c>
    </row>
    <row r="123" spans="1:27" x14ac:dyDescent="0.25">
      <c r="A123" s="103" t="s">
        <v>1331</v>
      </c>
      <c r="B123" s="103" t="s">
        <v>304</v>
      </c>
      <c r="C123" s="103" t="s">
        <v>519</v>
      </c>
      <c r="D123" s="103" t="s">
        <v>520</v>
      </c>
      <c r="E123" s="103" t="s">
        <v>522</v>
      </c>
      <c r="F123" s="103" t="s">
        <v>400</v>
      </c>
      <c r="G123" s="115">
        <v>0.14157303370786517</v>
      </c>
      <c r="H123" s="115">
        <v>0.11910112359550562</v>
      </c>
      <c r="I123" s="115">
        <v>0.5842696629213483</v>
      </c>
      <c r="J123" s="27">
        <v>0.15505617977528091</v>
      </c>
      <c r="K123" s="115">
        <v>0.26067415730337079</v>
      </c>
      <c r="L123" s="27">
        <v>8.801955990220045E-2</v>
      </c>
      <c r="M123" s="27">
        <v>-4.094827586206895E-2</v>
      </c>
      <c r="O123" s="103" t="s">
        <v>1331</v>
      </c>
      <c r="P123" s="103" t="s">
        <v>304</v>
      </c>
      <c r="Q123" s="103" t="s">
        <v>519</v>
      </c>
      <c r="R123" s="103" t="s">
        <v>520</v>
      </c>
      <c r="S123" s="103" t="s">
        <v>522</v>
      </c>
      <c r="T123" s="103" t="s">
        <v>400</v>
      </c>
      <c r="U123" s="115">
        <v>0.14157303370786517</v>
      </c>
      <c r="V123" s="115">
        <v>0.11910112359550562</v>
      </c>
      <c r="W123" s="115">
        <v>0.5842696629213483</v>
      </c>
      <c r="X123" s="27">
        <v>0.15505617977528091</v>
      </c>
      <c r="Y123" s="115">
        <v>0.26067415730337079</v>
      </c>
      <c r="Z123" s="27">
        <v>8.801955990220045E-2</v>
      </c>
      <c r="AA123" s="27">
        <v>-4.094827586206895E-2</v>
      </c>
    </row>
    <row r="124" spans="1:27" x14ac:dyDescent="0.25">
      <c r="A124" s="103" t="s">
        <v>1331</v>
      </c>
      <c r="B124" s="103" t="s">
        <v>304</v>
      </c>
      <c r="C124" s="103" t="s">
        <v>968</v>
      </c>
      <c r="D124" s="103" t="s">
        <v>969</v>
      </c>
      <c r="E124" s="103" t="s">
        <v>977</v>
      </c>
      <c r="F124" s="103" t="s">
        <v>1271</v>
      </c>
      <c r="G124" s="115">
        <v>0.34848484848484851</v>
      </c>
      <c r="H124" s="115">
        <v>0.12424242424242424</v>
      </c>
      <c r="I124" s="115">
        <v>0.36666666666666664</v>
      </c>
      <c r="J124" s="27">
        <v>0.16060606060606061</v>
      </c>
      <c r="K124" s="115">
        <v>0.47272727272727277</v>
      </c>
      <c r="L124" s="27">
        <v>2.8037383177569986E-2</v>
      </c>
      <c r="M124" s="27">
        <v>-3.5087719298245612E-2</v>
      </c>
      <c r="O124" s="103" t="s">
        <v>1331</v>
      </c>
      <c r="P124" s="103" t="s">
        <v>304</v>
      </c>
      <c r="Q124" s="103" t="s">
        <v>968</v>
      </c>
      <c r="R124" s="103" t="s">
        <v>969</v>
      </c>
      <c r="S124" s="103" t="s">
        <v>977</v>
      </c>
      <c r="T124" s="103" t="s">
        <v>1271</v>
      </c>
      <c r="U124" s="115">
        <v>0.34848484848484851</v>
      </c>
      <c r="V124" s="115">
        <v>0.12424242424242424</v>
      </c>
      <c r="W124" s="115">
        <v>0.36666666666666664</v>
      </c>
      <c r="X124" s="27">
        <v>0.16060606060606061</v>
      </c>
      <c r="Y124" s="115">
        <v>0.47272727272727277</v>
      </c>
      <c r="Z124" s="27">
        <v>2.8037383177569986E-2</v>
      </c>
      <c r="AA124" s="27">
        <v>-3.5087719298245612E-2</v>
      </c>
    </row>
    <row r="125" spans="1:27" x14ac:dyDescent="0.25">
      <c r="A125" s="103" t="s">
        <v>1331</v>
      </c>
      <c r="B125" s="103" t="s">
        <v>304</v>
      </c>
      <c r="C125" s="103" t="s">
        <v>968</v>
      </c>
      <c r="D125" s="103" t="s">
        <v>969</v>
      </c>
      <c r="E125" s="103" t="s">
        <v>980</v>
      </c>
      <c r="F125" s="103" t="s">
        <v>1189</v>
      </c>
      <c r="G125" s="115">
        <v>0.3392857142857143</v>
      </c>
      <c r="H125" s="115">
        <v>0.17857142857142858</v>
      </c>
      <c r="I125" s="115">
        <v>0.32142857142857145</v>
      </c>
      <c r="J125" s="27">
        <v>0.16071428571428573</v>
      </c>
      <c r="K125" s="115">
        <v>0.5178571428571429</v>
      </c>
      <c r="L125" s="27">
        <v>7.348242811501593E-2</v>
      </c>
      <c r="M125" s="27">
        <v>-5.8823529411764719E-2</v>
      </c>
      <c r="O125" s="103" t="s">
        <v>1331</v>
      </c>
      <c r="P125" s="103" t="s">
        <v>304</v>
      </c>
      <c r="Q125" s="103" t="s">
        <v>968</v>
      </c>
      <c r="R125" s="103" t="s">
        <v>969</v>
      </c>
      <c r="S125" s="103" t="s">
        <v>980</v>
      </c>
      <c r="T125" s="103" t="s">
        <v>1189</v>
      </c>
      <c r="U125" s="115">
        <v>0.3392857142857143</v>
      </c>
      <c r="V125" s="115">
        <v>0.17857142857142858</v>
      </c>
      <c r="W125" s="115">
        <v>0.32142857142857145</v>
      </c>
      <c r="X125" s="27">
        <v>0.16071428571428573</v>
      </c>
      <c r="Y125" s="115">
        <v>0.5178571428571429</v>
      </c>
      <c r="Z125" s="27">
        <v>7.348242811501593E-2</v>
      </c>
      <c r="AA125" s="27">
        <v>-5.8823529411764719E-2</v>
      </c>
    </row>
    <row r="126" spans="1:27" x14ac:dyDescent="0.25">
      <c r="A126" s="103" t="s">
        <v>1331</v>
      </c>
      <c r="B126" s="103" t="s">
        <v>304</v>
      </c>
      <c r="C126" s="103" t="s">
        <v>591</v>
      </c>
      <c r="D126" s="103" t="s">
        <v>1157</v>
      </c>
      <c r="E126" s="103" t="s">
        <v>609</v>
      </c>
      <c r="F126" s="103" t="s">
        <v>1158</v>
      </c>
      <c r="G126" s="115">
        <v>0.21232876712328766</v>
      </c>
      <c r="H126" s="115">
        <v>7.1917808219178078E-2</v>
      </c>
      <c r="I126" s="115">
        <v>0.55136986301369861</v>
      </c>
      <c r="J126" s="27">
        <v>0.16438356164383561</v>
      </c>
      <c r="K126" s="115">
        <v>0.28424657534246572</v>
      </c>
      <c r="L126" s="27">
        <v>0.17741935483870974</v>
      </c>
      <c r="M126" s="27">
        <v>-5.5016181229773475E-2</v>
      </c>
      <c r="O126" s="103" t="s">
        <v>1331</v>
      </c>
      <c r="P126" s="103" t="s">
        <v>304</v>
      </c>
      <c r="Q126" s="103" t="s">
        <v>591</v>
      </c>
      <c r="R126" s="103" t="s">
        <v>1157</v>
      </c>
      <c r="S126" s="103" t="s">
        <v>609</v>
      </c>
      <c r="T126" s="103" t="s">
        <v>1158</v>
      </c>
      <c r="U126" s="115">
        <v>0.21232876712328766</v>
      </c>
      <c r="V126" s="115">
        <v>7.1917808219178078E-2</v>
      </c>
      <c r="W126" s="115">
        <v>0.55136986301369861</v>
      </c>
      <c r="X126" s="27">
        <v>0.16438356164383561</v>
      </c>
      <c r="Y126" s="115">
        <v>0.28424657534246572</v>
      </c>
      <c r="Z126" s="27">
        <v>0.17741935483870974</v>
      </c>
      <c r="AA126" s="27">
        <v>-5.5016181229773475E-2</v>
      </c>
    </row>
    <row r="127" spans="1:27" x14ac:dyDescent="0.25">
      <c r="A127" s="103" t="s">
        <v>1331</v>
      </c>
      <c r="B127" s="103" t="s">
        <v>304</v>
      </c>
      <c r="C127" s="103" t="s">
        <v>519</v>
      </c>
      <c r="D127" s="103" t="s">
        <v>520</v>
      </c>
      <c r="E127" s="103" t="s">
        <v>517</v>
      </c>
      <c r="F127" s="103" t="s">
        <v>1180</v>
      </c>
      <c r="G127" s="115">
        <v>0.23460898502495842</v>
      </c>
      <c r="H127" s="115">
        <v>9.4841930116472545E-2</v>
      </c>
      <c r="I127" s="115">
        <v>0.50249584026622296</v>
      </c>
      <c r="J127" s="27">
        <v>0.16805324459234608</v>
      </c>
      <c r="K127" s="115">
        <v>0.32945091514143099</v>
      </c>
      <c r="L127" s="27">
        <v>0.11090573012939009</v>
      </c>
      <c r="M127" s="27">
        <v>5.0167224080268635E-3</v>
      </c>
      <c r="O127" s="103" t="s">
        <v>1331</v>
      </c>
      <c r="P127" s="103" t="s">
        <v>304</v>
      </c>
      <c r="Q127" s="103" t="s">
        <v>519</v>
      </c>
      <c r="R127" s="103" t="s">
        <v>520</v>
      </c>
      <c r="S127" s="103" t="s">
        <v>517</v>
      </c>
      <c r="T127" s="103" t="s">
        <v>1180</v>
      </c>
      <c r="U127" s="115">
        <v>0.23460898502495842</v>
      </c>
      <c r="V127" s="115">
        <v>9.4841930116472545E-2</v>
      </c>
      <c r="W127" s="115">
        <v>0.50249584026622296</v>
      </c>
      <c r="X127" s="27">
        <v>0.16805324459234608</v>
      </c>
      <c r="Y127" s="115">
        <v>0.32945091514143099</v>
      </c>
      <c r="Z127" s="27">
        <v>0.11090573012939009</v>
      </c>
      <c r="AA127" s="27">
        <v>5.0167224080268635E-3</v>
      </c>
    </row>
    <row r="128" spans="1:27" x14ac:dyDescent="0.25">
      <c r="A128" s="103" t="s">
        <v>1331</v>
      </c>
      <c r="B128" s="103" t="s">
        <v>304</v>
      </c>
      <c r="C128" s="103" t="s">
        <v>481</v>
      </c>
      <c r="D128" s="103" t="s">
        <v>482</v>
      </c>
      <c r="E128" s="103" t="s">
        <v>508</v>
      </c>
      <c r="F128" s="103" t="s">
        <v>1246</v>
      </c>
      <c r="G128" s="115">
        <v>0.20869565217391303</v>
      </c>
      <c r="H128" s="115">
        <v>8.4472049689440998E-2</v>
      </c>
      <c r="I128" s="115">
        <v>0.53788819875776395</v>
      </c>
      <c r="J128" s="27">
        <v>0.168944099378882</v>
      </c>
      <c r="K128" s="115">
        <v>0.29316770186335406</v>
      </c>
      <c r="L128" s="27">
        <v>-3.0120481927710885E-2</v>
      </c>
      <c r="M128" s="27">
        <v>-0.1015625</v>
      </c>
      <c r="O128" s="103" t="s">
        <v>1331</v>
      </c>
      <c r="P128" s="103" t="s">
        <v>304</v>
      </c>
      <c r="Q128" s="103" t="s">
        <v>481</v>
      </c>
      <c r="R128" s="103" t="s">
        <v>482</v>
      </c>
      <c r="S128" s="103" t="s">
        <v>508</v>
      </c>
      <c r="T128" s="103" t="s">
        <v>1246</v>
      </c>
      <c r="U128" s="115">
        <v>0.20869565217391303</v>
      </c>
      <c r="V128" s="115">
        <v>8.4472049689440998E-2</v>
      </c>
      <c r="W128" s="115">
        <v>0.53788819875776395</v>
      </c>
      <c r="X128" s="27">
        <v>0.168944099378882</v>
      </c>
      <c r="Y128" s="115">
        <v>0.29316770186335406</v>
      </c>
      <c r="Z128" s="27">
        <v>-3.0120481927710885E-2</v>
      </c>
      <c r="AA128" s="27">
        <v>-0.1015625</v>
      </c>
    </row>
    <row r="129" spans="1:27" x14ac:dyDescent="0.25">
      <c r="A129" s="103" t="s">
        <v>1331</v>
      </c>
      <c r="B129" s="103" t="s">
        <v>304</v>
      </c>
      <c r="C129" s="103" t="s">
        <v>591</v>
      </c>
      <c r="D129" s="103" t="s">
        <v>1157</v>
      </c>
      <c r="E129" s="103" t="s">
        <v>594</v>
      </c>
      <c r="F129" s="103" t="s">
        <v>1196</v>
      </c>
      <c r="G129" s="115">
        <v>0.31791907514450868</v>
      </c>
      <c r="H129" s="115">
        <v>8.9595375722543349E-2</v>
      </c>
      <c r="I129" s="115">
        <v>0.42196531791907516</v>
      </c>
      <c r="J129" s="27">
        <v>0.17052023121387283</v>
      </c>
      <c r="K129" s="115">
        <v>0.40751445086705201</v>
      </c>
      <c r="L129" s="27">
        <v>-4.1551246537396169E-2</v>
      </c>
      <c r="M129" s="27">
        <v>-0.1328320802005013</v>
      </c>
      <c r="O129" s="103" t="s">
        <v>1331</v>
      </c>
      <c r="P129" s="103" t="s">
        <v>304</v>
      </c>
      <c r="Q129" s="103" t="s">
        <v>591</v>
      </c>
      <c r="R129" s="103" t="s">
        <v>1157</v>
      </c>
      <c r="S129" s="103" t="s">
        <v>594</v>
      </c>
      <c r="T129" s="103" t="s">
        <v>1196</v>
      </c>
      <c r="U129" s="115">
        <v>0.31791907514450868</v>
      </c>
      <c r="V129" s="115">
        <v>8.9595375722543349E-2</v>
      </c>
      <c r="W129" s="115">
        <v>0.42196531791907516</v>
      </c>
      <c r="X129" s="27">
        <v>0.17052023121387283</v>
      </c>
      <c r="Y129" s="115">
        <v>0.40751445086705201</v>
      </c>
      <c r="Z129" s="27">
        <v>-4.1551246537396169E-2</v>
      </c>
      <c r="AA129" s="27">
        <v>-0.1328320802005013</v>
      </c>
    </row>
    <row r="130" spans="1:27" x14ac:dyDescent="0.25">
      <c r="A130" s="103" t="s">
        <v>1331</v>
      </c>
      <c r="B130" s="103" t="s">
        <v>304</v>
      </c>
      <c r="C130" s="103" t="s">
        <v>1029</v>
      </c>
      <c r="D130" s="103" t="s">
        <v>1030</v>
      </c>
      <c r="E130" s="103" t="s">
        <v>1095</v>
      </c>
      <c r="F130" s="103" t="s">
        <v>1235</v>
      </c>
      <c r="G130" s="115">
        <v>0.40386940749697703</v>
      </c>
      <c r="H130" s="115">
        <v>0.23216444981862153</v>
      </c>
      <c r="I130" s="115">
        <v>0.18863361547763</v>
      </c>
      <c r="J130" s="27">
        <v>0.17533252720677148</v>
      </c>
      <c r="K130" s="115">
        <v>0.63603385731559858</v>
      </c>
      <c r="L130" s="27">
        <v>-7.2028811524610381E-3</v>
      </c>
      <c r="M130" s="27">
        <v>-0.10400866738894909</v>
      </c>
      <c r="O130" s="103" t="s">
        <v>1331</v>
      </c>
      <c r="P130" s="103" t="s">
        <v>304</v>
      </c>
      <c r="Q130" s="103" t="s">
        <v>1029</v>
      </c>
      <c r="R130" s="103" t="s">
        <v>1030</v>
      </c>
      <c r="S130" s="103" t="s">
        <v>1095</v>
      </c>
      <c r="T130" s="103" t="s">
        <v>1235</v>
      </c>
      <c r="U130" s="115">
        <v>0.40386940749697703</v>
      </c>
      <c r="V130" s="115">
        <v>0.23216444981862153</v>
      </c>
      <c r="W130" s="115">
        <v>0.18863361547763</v>
      </c>
      <c r="X130" s="27">
        <v>0.17533252720677148</v>
      </c>
      <c r="Y130" s="115">
        <v>0.63603385731559858</v>
      </c>
      <c r="Z130" s="27">
        <v>-7.2028811524610381E-3</v>
      </c>
      <c r="AA130" s="27">
        <v>-0.10400866738894909</v>
      </c>
    </row>
    <row r="131" spans="1:27" x14ac:dyDescent="0.25">
      <c r="A131" s="103" t="s">
        <v>1331</v>
      </c>
      <c r="B131" s="103" t="s">
        <v>304</v>
      </c>
      <c r="C131" s="103" t="s">
        <v>839</v>
      </c>
      <c r="D131" s="103" t="s">
        <v>1150</v>
      </c>
      <c r="E131" s="103" t="s">
        <v>837</v>
      </c>
      <c r="F131" s="103" t="s">
        <v>1265</v>
      </c>
      <c r="G131" s="115">
        <v>0.18274111675126903</v>
      </c>
      <c r="H131" s="115">
        <v>6.8527918781725886E-2</v>
      </c>
      <c r="I131" s="115">
        <v>0.56852791878172593</v>
      </c>
      <c r="J131" s="27">
        <v>0.1802030456852792</v>
      </c>
      <c r="K131" s="115">
        <v>0.2512690355329949</v>
      </c>
      <c r="L131" s="27">
        <v>0.1387283236994219</v>
      </c>
      <c r="M131" s="27">
        <v>-8.3720930232558111E-2</v>
      </c>
      <c r="O131" s="103" t="s">
        <v>1331</v>
      </c>
      <c r="P131" s="103" t="s">
        <v>304</v>
      </c>
      <c r="Q131" s="103" t="s">
        <v>839</v>
      </c>
      <c r="R131" s="103" t="s">
        <v>1150</v>
      </c>
      <c r="S131" s="103" t="s">
        <v>837</v>
      </c>
      <c r="T131" s="103" t="s">
        <v>1265</v>
      </c>
      <c r="U131" s="115">
        <v>0.18274111675126903</v>
      </c>
      <c r="V131" s="115">
        <v>6.8527918781725886E-2</v>
      </c>
      <c r="W131" s="115">
        <v>0.56852791878172593</v>
      </c>
      <c r="X131" s="27">
        <v>0.1802030456852792</v>
      </c>
      <c r="Y131" s="115">
        <v>0.2512690355329949</v>
      </c>
      <c r="Z131" s="27">
        <v>0.1387283236994219</v>
      </c>
      <c r="AA131" s="27">
        <v>-8.3720930232558111E-2</v>
      </c>
    </row>
    <row r="132" spans="1:27" x14ac:dyDescent="0.25">
      <c r="A132" s="103" t="s">
        <v>1331</v>
      </c>
      <c r="B132" s="103" t="s">
        <v>304</v>
      </c>
      <c r="C132" s="103" t="s">
        <v>770</v>
      </c>
      <c r="D132" s="103" t="s">
        <v>771</v>
      </c>
      <c r="E132" s="103" t="s">
        <v>768</v>
      </c>
      <c r="F132" s="103" t="s">
        <v>1279</v>
      </c>
      <c r="G132" s="115">
        <v>0.2284688995215311</v>
      </c>
      <c r="H132" s="115">
        <v>0.10406698564593302</v>
      </c>
      <c r="I132" s="115">
        <v>0.48444976076555024</v>
      </c>
      <c r="J132" s="27">
        <v>0.18301435406698566</v>
      </c>
      <c r="K132" s="115">
        <v>0.33253588516746413</v>
      </c>
      <c r="L132" s="27">
        <v>0.10728476821192046</v>
      </c>
      <c r="M132" s="27">
        <v>-6.4876957494407139E-2</v>
      </c>
      <c r="O132" s="103" t="s">
        <v>1331</v>
      </c>
      <c r="P132" s="103" t="s">
        <v>304</v>
      </c>
      <c r="Q132" s="103" t="s">
        <v>770</v>
      </c>
      <c r="R132" s="103" t="s">
        <v>771</v>
      </c>
      <c r="S132" s="103" t="s">
        <v>768</v>
      </c>
      <c r="T132" s="103" t="s">
        <v>1279</v>
      </c>
      <c r="U132" s="115">
        <v>0.2284688995215311</v>
      </c>
      <c r="V132" s="115">
        <v>0.10406698564593302</v>
      </c>
      <c r="W132" s="115">
        <v>0.48444976076555024</v>
      </c>
      <c r="X132" s="27">
        <v>0.18301435406698566</v>
      </c>
      <c r="Y132" s="115">
        <v>0.33253588516746413</v>
      </c>
      <c r="Z132" s="27">
        <v>0.10728476821192046</v>
      </c>
      <c r="AA132" s="27">
        <v>-6.4876957494407139E-2</v>
      </c>
    </row>
    <row r="133" spans="1:27" x14ac:dyDescent="0.25">
      <c r="A133" s="103" t="s">
        <v>1331</v>
      </c>
      <c r="B133" s="103" t="s">
        <v>304</v>
      </c>
      <c r="C133" s="103" t="s">
        <v>839</v>
      </c>
      <c r="D133" s="103" t="s">
        <v>1150</v>
      </c>
      <c r="E133" s="103" t="s">
        <v>854</v>
      </c>
      <c r="F133" s="103" t="s">
        <v>1295</v>
      </c>
      <c r="G133" s="115">
        <v>0.26420454545454547</v>
      </c>
      <c r="H133" s="115">
        <v>8.2386363636363633E-2</v>
      </c>
      <c r="I133" s="115">
        <v>0.44886363636363635</v>
      </c>
      <c r="J133" s="27">
        <v>0.20454545454545456</v>
      </c>
      <c r="K133" s="115">
        <v>0.34659090909090912</v>
      </c>
      <c r="L133" s="27">
        <v>4.7619047619047672E-2</v>
      </c>
      <c r="M133" s="27">
        <v>-7.6115485564304475E-2</v>
      </c>
      <c r="O133" s="103" t="s">
        <v>1331</v>
      </c>
      <c r="P133" s="103" t="s">
        <v>304</v>
      </c>
      <c r="Q133" s="103" t="s">
        <v>839</v>
      </c>
      <c r="R133" s="103" t="s">
        <v>1150</v>
      </c>
      <c r="S133" s="103" t="s">
        <v>854</v>
      </c>
      <c r="T133" s="103" t="s">
        <v>1295</v>
      </c>
      <c r="U133" s="115">
        <v>0.26420454545454547</v>
      </c>
      <c r="V133" s="115">
        <v>8.2386363636363633E-2</v>
      </c>
      <c r="W133" s="115">
        <v>0.44886363636363635</v>
      </c>
      <c r="X133" s="27">
        <v>0.20454545454545456</v>
      </c>
      <c r="Y133" s="115">
        <v>0.34659090909090912</v>
      </c>
      <c r="Z133" s="27">
        <v>4.7619047619047672E-2</v>
      </c>
      <c r="AA133" s="27">
        <v>-7.6115485564304475E-2</v>
      </c>
    </row>
    <row r="134" spans="1:27" x14ac:dyDescent="0.25">
      <c r="A134" s="103" t="s">
        <v>1331</v>
      </c>
      <c r="B134" s="103" t="s">
        <v>304</v>
      </c>
      <c r="C134" s="103" t="s">
        <v>519</v>
      </c>
      <c r="D134" s="103" t="s">
        <v>520</v>
      </c>
      <c r="E134" s="103" t="s">
        <v>531</v>
      </c>
      <c r="F134" s="103" t="s">
        <v>1287</v>
      </c>
      <c r="G134" s="115">
        <v>0.22254335260115607</v>
      </c>
      <c r="H134" s="115">
        <v>6.6473988439306353E-2</v>
      </c>
      <c r="I134" s="115">
        <v>0.5057803468208093</v>
      </c>
      <c r="J134" s="27">
        <v>0.20520231213872833</v>
      </c>
      <c r="K134" s="115">
        <v>0.28901734104046239</v>
      </c>
      <c r="L134" s="27">
        <v>-2.8089887640449396E-2</v>
      </c>
      <c r="M134" s="27">
        <v>-0.11282051282051286</v>
      </c>
      <c r="O134" s="103" t="s">
        <v>1331</v>
      </c>
      <c r="P134" s="103" t="s">
        <v>304</v>
      </c>
      <c r="Q134" s="103" t="s">
        <v>519</v>
      </c>
      <c r="R134" s="103" t="s">
        <v>520</v>
      </c>
      <c r="S134" s="103" t="s">
        <v>531</v>
      </c>
      <c r="T134" s="103" t="s">
        <v>1287</v>
      </c>
      <c r="U134" s="115">
        <v>0.22254335260115607</v>
      </c>
      <c r="V134" s="115">
        <v>6.6473988439306353E-2</v>
      </c>
      <c r="W134" s="115">
        <v>0.5057803468208093</v>
      </c>
      <c r="X134" s="27">
        <v>0.20520231213872833</v>
      </c>
      <c r="Y134" s="115">
        <v>0.28901734104046239</v>
      </c>
      <c r="Z134" s="27">
        <v>-2.8089887640449396E-2</v>
      </c>
      <c r="AA134" s="27">
        <v>-0.11282051282051286</v>
      </c>
    </row>
    <row r="135" spans="1:27" x14ac:dyDescent="0.25">
      <c r="A135" s="103" t="s">
        <v>1331</v>
      </c>
      <c r="B135" s="103" t="s">
        <v>304</v>
      </c>
      <c r="C135" s="103" t="s">
        <v>930</v>
      </c>
      <c r="D135" s="103" t="s">
        <v>1169</v>
      </c>
      <c r="E135" s="103" t="s">
        <v>936</v>
      </c>
      <c r="F135" s="103" t="s">
        <v>1203</v>
      </c>
      <c r="G135" s="115">
        <v>0.2608695652173913</v>
      </c>
      <c r="H135" s="115">
        <v>0.14645308924485126</v>
      </c>
      <c r="I135" s="115">
        <v>0.35926773455377575</v>
      </c>
      <c r="J135" s="27">
        <v>0.23340961098398169</v>
      </c>
      <c r="K135" s="115">
        <v>0.40732265446224258</v>
      </c>
      <c r="L135" s="27">
        <v>0.12628865979381443</v>
      </c>
      <c r="M135" s="27">
        <v>-9.0702947845805459E-3</v>
      </c>
      <c r="O135" s="103" t="s">
        <v>1331</v>
      </c>
      <c r="P135" s="103" t="s">
        <v>304</v>
      </c>
      <c r="Q135" s="103" t="s">
        <v>930</v>
      </c>
      <c r="R135" s="103" t="s">
        <v>1169</v>
      </c>
      <c r="S135" s="103" t="s">
        <v>936</v>
      </c>
      <c r="T135" s="103" t="s">
        <v>1203</v>
      </c>
      <c r="U135" s="115">
        <v>0.2608695652173913</v>
      </c>
      <c r="V135" s="115">
        <v>0.14645308924485126</v>
      </c>
      <c r="W135" s="115">
        <v>0.35926773455377575</v>
      </c>
      <c r="X135" s="27">
        <v>0.23340961098398169</v>
      </c>
      <c r="Y135" s="115">
        <v>0.40732265446224258</v>
      </c>
      <c r="Z135" s="27">
        <v>0.12628865979381443</v>
      </c>
      <c r="AA135" s="27">
        <v>-9.0702947845805459E-3</v>
      </c>
    </row>
    <row r="136" spans="1:27" x14ac:dyDescent="0.25">
      <c r="A136" s="103" t="s">
        <v>1331</v>
      </c>
      <c r="B136" s="103" t="s">
        <v>304</v>
      </c>
      <c r="C136" s="103" t="s">
        <v>839</v>
      </c>
      <c r="D136" s="103" t="s">
        <v>1150</v>
      </c>
      <c r="E136" s="103" t="s">
        <v>842</v>
      </c>
      <c r="F136" s="103" t="s">
        <v>1151</v>
      </c>
      <c r="G136" s="115">
        <v>0.21319796954314721</v>
      </c>
      <c r="H136" s="115">
        <v>9.8984771573604066E-2</v>
      </c>
      <c r="I136" s="115">
        <v>0.43908629441624364</v>
      </c>
      <c r="J136" s="27">
        <v>0.24873096446700507</v>
      </c>
      <c r="K136" s="115">
        <v>0.31218274111675126</v>
      </c>
      <c r="L136" s="27">
        <v>5.3475935828876997E-2</v>
      </c>
      <c r="M136" s="27">
        <v>-6.1904761904761907E-2</v>
      </c>
      <c r="O136" s="103" t="s">
        <v>1331</v>
      </c>
      <c r="P136" s="103" t="s">
        <v>304</v>
      </c>
      <c r="Q136" s="103" t="s">
        <v>839</v>
      </c>
      <c r="R136" s="103" t="s">
        <v>1150</v>
      </c>
      <c r="S136" s="103" t="s">
        <v>842</v>
      </c>
      <c r="T136" s="103" t="s">
        <v>1151</v>
      </c>
      <c r="U136" s="115">
        <v>0.21319796954314721</v>
      </c>
      <c r="V136" s="115">
        <v>9.8984771573604066E-2</v>
      </c>
      <c r="W136" s="115">
        <v>0.43908629441624364</v>
      </c>
      <c r="X136" s="27">
        <v>0.24873096446700507</v>
      </c>
      <c r="Y136" s="115">
        <v>0.31218274111675126</v>
      </c>
      <c r="Z136" s="27">
        <v>5.3475935828876997E-2</v>
      </c>
      <c r="AA136" s="27">
        <v>-6.1904761904761907E-2</v>
      </c>
    </row>
    <row r="137" spans="1:27" x14ac:dyDescent="0.25">
      <c r="A137" s="103" t="s">
        <v>1331</v>
      </c>
      <c r="B137" s="103" t="s">
        <v>304</v>
      </c>
      <c r="C137" s="103" t="s">
        <v>565</v>
      </c>
      <c r="D137" s="103" t="s">
        <v>1162</v>
      </c>
      <c r="E137" s="103" t="s">
        <v>563</v>
      </c>
      <c r="F137" s="103" t="s">
        <v>1163</v>
      </c>
      <c r="G137" s="115">
        <v>0.19843749999999999</v>
      </c>
      <c r="H137" s="115">
        <v>4.8437500000000001E-2</v>
      </c>
      <c r="I137" s="115">
        <v>0.48906250000000001</v>
      </c>
      <c r="J137" s="27">
        <v>0.26406249999999998</v>
      </c>
      <c r="K137" s="115">
        <v>0.24687499999999998</v>
      </c>
      <c r="L137" s="27">
        <v>5.8726220016542596E-2</v>
      </c>
      <c r="M137" s="27">
        <v>-2.8831562974203306E-2</v>
      </c>
      <c r="O137" s="103" t="s">
        <v>1331</v>
      </c>
      <c r="P137" s="103" t="s">
        <v>304</v>
      </c>
      <c r="Q137" s="103" t="s">
        <v>565</v>
      </c>
      <c r="R137" s="103" t="s">
        <v>1162</v>
      </c>
      <c r="S137" s="103" t="s">
        <v>563</v>
      </c>
      <c r="T137" s="103" t="s">
        <v>1163</v>
      </c>
      <c r="U137" s="115">
        <v>0.19843749999999999</v>
      </c>
      <c r="V137" s="115">
        <v>4.8437500000000001E-2</v>
      </c>
      <c r="W137" s="115">
        <v>0.48906250000000001</v>
      </c>
      <c r="X137" s="27">
        <v>0.26406249999999998</v>
      </c>
      <c r="Y137" s="115">
        <v>0.24687499999999998</v>
      </c>
      <c r="Z137" s="27">
        <v>5.8726220016542596E-2</v>
      </c>
      <c r="AA137" s="27">
        <v>-2.8831562974203306E-2</v>
      </c>
    </row>
    <row r="138" spans="1:27" x14ac:dyDescent="0.25">
      <c r="A138" s="103" t="s">
        <v>1331</v>
      </c>
      <c r="B138" s="103" t="s">
        <v>304</v>
      </c>
      <c r="C138" s="103" t="s">
        <v>1029</v>
      </c>
      <c r="D138" s="103" t="s">
        <v>1030</v>
      </c>
      <c r="E138" s="103" t="s">
        <v>1074</v>
      </c>
      <c r="F138" s="103" t="s">
        <v>9</v>
      </c>
      <c r="G138" s="115">
        <v>0.15836298932384341</v>
      </c>
      <c r="H138" s="115">
        <v>0.14857651245551601</v>
      </c>
      <c r="I138" s="115">
        <v>0.41281138790035588</v>
      </c>
      <c r="J138" s="27">
        <v>0.28024911032028471</v>
      </c>
      <c r="K138" s="115">
        <v>0.30693950177935941</v>
      </c>
      <c r="L138" s="27">
        <v>0.63134978229317862</v>
      </c>
      <c r="M138" s="27">
        <v>0.49866666666666659</v>
      </c>
      <c r="O138" s="103" t="s">
        <v>1331</v>
      </c>
      <c r="P138" s="103" t="s">
        <v>304</v>
      </c>
      <c r="Q138" s="103" t="s">
        <v>1029</v>
      </c>
      <c r="R138" s="103" t="s">
        <v>1030</v>
      </c>
      <c r="S138" s="103" t="s">
        <v>1074</v>
      </c>
      <c r="T138" s="103" t="s">
        <v>9</v>
      </c>
      <c r="U138" s="115">
        <v>0.15836298932384341</v>
      </c>
      <c r="V138" s="115">
        <v>0.14857651245551601</v>
      </c>
      <c r="W138" s="115">
        <v>0.41281138790035588</v>
      </c>
      <c r="X138" s="27">
        <v>0.28024911032028471</v>
      </c>
      <c r="Y138" s="115">
        <v>0.30693950177935941</v>
      </c>
      <c r="Z138" s="27">
        <v>0.63134978229317862</v>
      </c>
      <c r="AA138" s="27">
        <v>0.49866666666666659</v>
      </c>
    </row>
    <row r="139" spans="1:27" x14ac:dyDescent="0.25">
      <c r="A139" s="103" t="s">
        <v>1331</v>
      </c>
      <c r="B139" s="103" t="s">
        <v>304</v>
      </c>
      <c r="C139" s="103" t="s">
        <v>1029</v>
      </c>
      <c r="D139" s="103" t="s">
        <v>1030</v>
      </c>
      <c r="E139" s="103" t="s">
        <v>1027</v>
      </c>
      <c r="F139" s="103" t="s">
        <v>1220</v>
      </c>
      <c r="G139" s="115">
        <v>0.18508535489667566</v>
      </c>
      <c r="H139" s="115">
        <v>0.25426774483378256</v>
      </c>
      <c r="I139" s="115">
        <v>0.27852650494159931</v>
      </c>
      <c r="J139" s="27">
        <v>0.28212039532794247</v>
      </c>
      <c r="K139" s="115">
        <v>0.43935309973045822</v>
      </c>
      <c r="L139" s="27">
        <v>0.18027571580063628</v>
      </c>
      <c r="M139" s="27">
        <v>5.0000000000000044E-2</v>
      </c>
      <c r="O139" s="103" t="s">
        <v>1331</v>
      </c>
      <c r="P139" s="103" t="s">
        <v>304</v>
      </c>
      <c r="Q139" s="103" t="s">
        <v>1029</v>
      </c>
      <c r="R139" s="103" t="s">
        <v>1030</v>
      </c>
      <c r="S139" s="103" t="s">
        <v>1027</v>
      </c>
      <c r="T139" s="103" t="s">
        <v>1220</v>
      </c>
      <c r="U139" s="115">
        <v>0.18508535489667566</v>
      </c>
      <c r="V139" s="115">
        <v>0.25426774483378256</v>
      </c>
      <c r="W139" s="115">
        <v>0.27852650494159931</v>
      </c>
      <c r="X139" s="27">
        <v>0.28212039532794247</v>
      </c>
      <c r="Y139" s="115">
        <v>0.43935309973045822</v>
      </c>
      <c r="Z139" s="27">
        <v>0.18027571580063628</v>
      </c>
      <c r="AA139" s="27">
        <v>5.0000000000000044E-2</v>
      </c>
    </row>
    <row r="140" spans="1:27" x14ac:dyDescent="0.25">
      <c r="A140" s="103" t="s">
        <v>1331</v>
      </c>
      <c r="B140" s="103" t="s">
        <v>304</v>
      </c>
      <c r="C140" s="103" t="s">
        <v>519</v>
      </c>
      <c r="D140" s="103" t="s">
        <v>520</v>
      </c>
      <c r="E140" s="103" t="s">
        <v>528</v>
      </c>
      <c r="F140" s="103" t="s">
        <v>1172</v>
      </c>
      <c r="G140" s="115">
        <v>0.18835616438356165</v>
      </c>
      <c r="H140" s="115">
        <v>7.7910958904109595E-2</v>
      </c>
      <c r="I140" s="115">
        <v>0.44777397260273971</v>
      </c>
      <c r="J140" s="27">
        <v>0.28595890410958902</v>
      </c>
      <c r="K140" s="115">
        <v>0.26626712328767121</v>
      </c>
      <c r="L140" s="27">
        <v>4.2992261392948983E-3</v>
      </c>
      <c r="M140" s="27">
        <v>-9.5274980635166484E-2</v>
      </c>
      <c r="O140" s="103" t="s">
        <v>1331</v>
      </c>
      <c r="P140" s="103" t="s">
        <v>304</v>
      </c>
      <c r="Q140" s="103" t="s">
        <v>519</v>
      </c>
      <c r="R140" s="103" t="s">
        <v>520</v>
      </c>
      <c r="S140" s="103" t="s">
        <v>528</v>
      </c>
      <c r="T140" s="103" t="s">
        <v>1172</v>
      </c>
      <c r="U140" s="115">
        <v>0.18835616438356165</v>
      </c>
      <c r="V140" s="115">
        <v>7.7910958904109595E-2</v>
      </c>
      <c r="W140" s="115">
        <v>0.44777397260273971</v>
      </c>
      <c r="X140" s="27">
        <v>0.28595890410958902</v>
      </c>
      <c r="Y140" s="115">
        <v>0.26626712328767121</v>
      </c>
      <c r="Z140" s="27">
        <v>4.2992261392948983E-3</v>
      </c>
      <c r="AA140" s="27">
        <v>-9.5274980635166484E-2</v>
      </c>
    </row>
    <row r="141" spans="1:27" x14ac:dyDescent="0.25">
      <c r="A141" s="103" t="s">
        <v>1331</v>
      </c>
      <c r="B141" s="103" t="s">
        <v>304</v>
      </c>
      <c r="C141" s="103" t="s">
        <v>793</v>
      </c>
      <c r="D141" s="103" t="s">
        <v>1145</v>
      </c>
      <c r="E141" s="103" t="s">
        <v>799</v>
      </c>
      <c r="F141" s="103" t="s">
        <v>1301</v>
      </c>
      <c r="G141" s="115">
        <v>0.23765252760023242</v>
      </c>
      <c r="H141" s="115">
        <v>0.11563044741429401</v>
      </c>
      <c r="I141" s="115">
        <v>0.33643230679837305</v>
      </c>
      <c r="J141" s="27">
        <v>0.31028471818710052</v>
      </c>
      <c r="K141" s="115">
        <v>0.35328297501452643</v>
      </c>
      <c r="L141" s="27">
        <v>2.3795359904818625E-2</v>
      </c>
      <c r="M141" s="27">
        <v>-1.9373219373219341E-2</v>
      </c>
      <c r="O141" s="103" t="s">
        <v>1331</v>
      </c>
      <c r="P141" s="103" t="s">
        <v>304</v>
      </c>
      <c r="Q141" s="103" t="s">
        <v>793</v>
      </c>
      <c r="R141" s="103" t="s">
        <v>1145</v>
      </c>
      <c r="S141" s="103" t="s">
        <v>799</v>
      </c>
      <c r="T141" s="103" t="s">
        <v>1301</v>
      </c>
      <c r="U141" s="115">
        <v>0.23765252760023242</v>
      </c>
      <c r="V141" s="115">
        <v>0.11563044741429401</v>
      </c>
      <c r="W141" s="115">
        <v>0.33643230679837305</v>
      </c>
      <c r="X141" s="27">
        <v>0.31028471818710052</v>
      </c>
      <c r="Y141" s="115">
        <v>0.35328297501452643</v>
      </c>
      <c r="Z141" s="27">
        <v>2.3795359904818625E-2</v>
      </c>
      <c r="AA141" s="27">
        <v>-1.9373219373219341E-2</v>
      </c>
    </row>
    <row r="142" spans="1:27" x14ac:dyDescent="0.25">
      <c r="A142" s="103" t="s">
        <v>1331</v>
      </c>
      <c r="B142" s="103" t="s">
        <v>304</v>
      </c>
      <c r="C142" s="103" t="s">
        <v>968</v>
      </c>
      <c r="D142" s="103" t="s">
        <v>969</v>
      </c>
      <c r="E142" s="103" t="s">
        <v>974</v>
      </c>
      <c r="F142" s="103" t="s">
        <v>1292</v>
      </c>
      <c r="G142" s="115">
        <v>0.24891774891774893</v>
      </c>
      <c r="H142" s="115">
        <v>0.13528138528138528</v>
      </c>
      <c r="I142" s="115">
        <v>0.29761904761904762</v>
      </c>
      <c r="J142" s="27">
        <v>0.31818181818181818</v>
      </c>
      <c r="K142" s="115">
        <v>0.38419913419913421</v>
      </c>
      <c r="L142" s="27">
        <v>0</v>
      </c>
      <c r="M142" s="27">
        <v>-3.6496350364963459E-2</v>
      </c>
      <c r="O142" s="103" t="s">
        <v>1331</v>
      </c>
      <c r="P142" s="103" t="s">
        <v>304</v>
      </c>
      <c r="Q142" s="103" t="s">
        <v>968</v>
      </c>
      <c r="R142" s="103" t="s">
        <v>969</v>
      </c>
      <c r="S142" s="103" t="s">
        <v>974</v>
      </c>
      <c r="T142" s="103" t="s">
        <v>1292</v>
      </c>
      <c r="U142" s="115">
        <v>0.24891774891774893</v>
      </c>
      <c r="V142" s="115">
        <v>0.13528138528138528</v>
      </c>
      <c r="W142" s="115">
        <v>0.29761904761904762</v>
      </c>
      <c r="X142" s="27">
        <v>0.31818181818181818</v>
      </c>
      <c r="Y142" s="115">
        <v>0.38419913419913421</v>
      </c>
      <c r="Z142" s="27">
        <v>0</v>
      </c>
      <c r="AA142" s="27">
        <v>-3.6496350364963459E-2</v>
      </c>
    </row>
    <row r="143" spans="1:27" x14ac:dyDescent="0.25">
      <c r="A143" s="103" t="s">
        <v>1331</v>
      </c>
      <c r="B143" s="103" t="s">
        <v>304</v>
      </c>
      <c r="C143" s="103" t="s">
        <v>930</v>
      </c>
      <c r="D143" s="103" t="s">
        <v>1169</v>
      </c>
      <c r="E143" s="103" t="s">
        <v>954</v>
      </c>
      <c r="F143" s="103" t="s">
        <v>1254</v>
      </c>
      <c r="G143" s="115">
        <v>0.30914826498422715</v>
      </c>
      <c r="H143" s="115">
        <v>9.1482649842271294E-2</v>
      </c>
      <c r="I143" s="115">
        <v>0.2665615141955836</v>
      </c>
      <c r="J143" s="27">
        <v>0.33280757097791797</v>
      </c>
      <c r="K143" s="115">
        <v>0.40063091482649843</v>
      </c>
      <c r="L143" s="27">
        <v>9.4991364421416202E-2</v>
      </c>
      <c r="M143" s="27">
        <v>2.4232633279483107E-2</v>
      </c>
      <c r="O143" s="103" t="s">
        <v>1331</v>
      </c>
      <c r="P143" s="103" t="s">
        <v>304</v>
      </c>
      <c r="Q143" s="103" t="s">
        <v>930</v>
      </c>
      <c r="R143" s="103" t="s">
        <v>1169</v>
      </c>
      <c r="S143" s="103" t="s">
        <v>954</v>
      </c>
      <c r="T143" s="103" t="s">
        <v>1254</v>
      </c>
      <c r="U143" s="115">
        <v>0.30914826498422715</v>
      </c>
      <c r="V143" s="115">
        <v>9.1482649842271294E-2</v>
      </c>
      <c r="W143" s="115">
        <v>0.2665615141955836</v>
      </c>
      <c r="X143" s="27">
        <v>0.33280757097791797</v>
      </c>
      <c r="Y143" s="115">
        <v>0.40063091482649843</v>
      </c>
      <c r="Z143" s="27">
        <v>9.4991364421416202E-2</v>
      </c>
      <c r="AA143" s="27">
        <v>2.4232633279483107E-2</v>
      </c>
    </row>
    <row r="144" spans="1:27" x14ac:dyDescent="0.25">
      <c r="A144" s="103" t="s">
        <v>1331</v>
      </c>
      <c r="B144" s="103" t="s">
        <v>304</v>
      </c>
      <c r="C144" s="103" t="s">
        <v>591</v>
      </c>
      <c r="D144" s="103" t="s">
        <v>1157</v>
      </c>
      <c r="E144" s="103" t="s">
        <v>589</v>
      </c>
      <c r="F144" s="103" t="s">
        <v>1281</v>
      </c>
      <c r="G144" s="115">
        <v>0.22222222222222221</v>
      </c>
      <c r="H144" s="115">
        <v>0.22222222222222221</v>
      </c>
      <c r="I144" s="115">
        <v>0.22222222222222221</v>
      </c>
      <c r="J144" s="27">
        <v>0.33333333333333331</v>
      </c>
      <c r="K144" s="115">
        <v>0.44444444444444442</v>
      </c>
      <c r="L144" s="27">
        <v>-0.98770491803278693</v>
      </c>
      <c r="M144" s="27">
        <v>-0.98862199747155499</v>
      </c>
      <c r="O144" s="103" t="s">
        <v>1331</v>
      </c>
      <c r="P144" s="103" t="s">
        <v>304</v>
      </c>
      <c r="Q144" s="103" t="s">
        <v>591</v>
      </c>
      <c r="R144" s="103" t="s">
        <v>1157</v>
      </c>
      <c r="S144" s="103" t="s">
        <v>589</v>
      </c>
      <c r="T144" s="103" t="s">
        <v>1281</v>
      </c>
      <c r="U144" s="115">
        <v>0.22222222222222221</v>
      </c>
      <c r="V144" s="115">
        <v>0.22222222222222221</v>
      </c>
      <c r="W144" s="115">
        <v>0.22222222222222221</v>
      </c>
      <c r="X144" s="27">
        <v>0.33333333333333331</v>
      </c>
      <c r="Y144" s="115">
        <v>0.44444444444444442</v>
      </c>
      <c r="Z144" s="27">
        <v>-0.98770491803278693</v>
      </c>
      <c r="AA144" s="27">
        <v>-0.98862199747155499</v>
      </c>
    </row>
    <row r="145" spans="1:27" x14ac:dyDescent="0.25">
      <c r="A145" s="103" t="s">
        <v>1331</v>
      </c>
      <c r="B145" s="103" t="s">
        <v>304</v>
      </c>
      <c r="C145" s="103" t="s">
        <v>930</v>
      </c>
      <c r="D145" s="103" t="s">
        <v>1169</v>
      </c>
      <c r="E145" s="103" t="s">
        <v>933</v>
      </c>
      <c r="F145" s="103" t="s">
        <v>1198</v>
      </c>
      <c r="G145" s="115">
        <v>0.25391849529780564</v>
      </c>
      <c r="H145" s="115">
        <v>8.4639498432601878E-2</v>
      </c>
      <c r="I145" s="115">
        <v>0.32053291536050155</v>
      </c>
      <c r="J145" s="27">
        <v>0.34090909090909088</v>
      </c>
      <c r="K145" s="115">
        <v>0.33855799373040751</v>
      </c>
      <c r="L145" s="27">
        <v>3.8242473555736289E-2</v>
      </c>
      <c r="M145" s="27">
        <v>-2.8919330289193357E-2</v>
      </c>
      <c r="O145" s="103" t="s">
        <v>1331</v>
      </c>
      <c r="P145" s="103" t="s">
        <v>304</v>
      </c>
      <c r="Q145" s="103" t="s">
        <v>930</v>
      </c>
      <c r="R145" s="103" t="s">
        <v>1169</v>
      </c>
      <c r="S145" s="103" t="s">
        <v>933</v>
      </c>
      <c r="T145" s="103" t="s">
        <v>1198</v>
      </c>
      <c r="U145" s="115">
        <v>0.25391849529780564</v>
      </c>
      <c r="V145" s="115">
        <v>8.4639498432601878E-2</v>
      </c>
      <c r="W145" s="115">
        <v>0.32053291536050155</v>
      </c>
      <c r="X145" s="27">
        <v>0.34090909090909088</v>
      </c>
      <c r="Y145" s="115">
        <v>0.33855799373040751</v>
      </c>
      <c r="Z145" s="27">
        <v>3.8242473555736289E-2</v>
      </c>
      <c r="AA145" s="27">
        <v>-2.8919330289193357E-2</v>
      </c>
    </row>
    <row r="146" spans="1:27" x14ac:dyDescent="0.25">
      <c r="A146" s="103" t="s">
        <v>1331</v>
      </c>
      <c r="B146" s="103" t="s">
        <v>304</v>
      </c>
      <c r="C146" s="103" t="s">
        <v>1029</v>
      </c>
      <c r="D146" s="103" t="s">
        <v>1030</v>
      </c>
      <c r="E146" s="103" t="s">
        <v>1116</v>
      </c>
      <c r="F146" s="103" t="s">
        <v>8</v>
      </c>
      <c r="G146" s="115">
        <v>0.2483974358974359</v>
      </c>
      <c r="H146" s="115">
        <v>0.19070512820512819</v>
      </c>
      <c r="I146" s="115">
        <v>0.1578525641025641</v>
      </c>
      <c r="J146" s="27">
        <v>0.40304487179487181</v>
      </c>
      <c r="K146" s="115">
        <v>0.4391025641025641</v>
      </c>
      <c r="L146" s="27">
        <v>6.2127659574467975E-2</v>
      </c>
      <c r="M146" s="27">
        <v>1.6286644951140072E-2</v>
      </c>
      <c r="O146" s="103" t="s">
        <v>1331</v>
      </c>
      <c r="P146" s="103" t="s">
        <v>304</v>
      </c>
      <c r="Q146" s="103" t="s">
        <v>1029</v>
      </c>
      <c r="R146" s="103" t="s">
        <v>1030</v>
      </c>
      <c r="S146" s="103" t="s">
        <v>1116</v>
      </c>
      <c r="T146" s="103" t="s">
        <v>8</v>
      </c>
      <c r="U146" s="115">
        <v>0.2483974358974359</v>
      </c>
      <c r="V146" s="115">
        <v>0.19070512820512819</v>
      </c>
      <c r="W146" s="115">
        <v>0.1578525641025641</v>
      </c>
      <c r="X146" s="27">
        <v>0.40304487179487181</v>
      </c>
      <c r="Y146" s="115">
        <v>0.4391025641025641</v>
      </c>
      <c r="Z146" s="27">
        <v>6.2127659574467975E-2</v>
      </c>
      <c r="AA146" s="27">
        <v>1.6286644951140072E-2</v>
      </c>
    </row>
    <row r="147" spans="1:27" x14ac:dyDescent="0.25">
      <c r="A147" s="103" t="s">
        <v>1331</v>
      </c>
      <c r="B147" s="103" t="s">
        <v>304</v>
      </c>
      <c r="C147" s="103" t="s">
        <v>1000</v>
      </c>
      <c r="D147" s="103" t="s">
        <v>1001</v>
      </c>
      <c r="E147" s="103" t="s">
        <v>1009</v>
      </c>
      <c r="F147" s="103" t="s">
        <v>1201</v>
      </c>
      <c r="G147" s="115">
        <v>0.23880597014925373</v>
      </c>
      <c r="H147" s="115">
        <v>0.11194029850746269</v>
      </c>
      <c r="I147" s="115">
        <v>0.22388059701492538</v>
      </c>
      <c r="J147" s="27">
        <v>0.42537313432835822</v>
      </c>
      <c r="K147" s="115">
        <v>0.35074626865671643</v>
      </c>
      <c r="L147" s="27">
        <v>0.50320512820512819</v>
      </c>
      <c r="M147" s="27">
        <v>0.36139332365747467</v>
      </c>
      <c r="O147" s="103" t="s">
        <v>1331</v>
      </c>
      <c r="P147" s="103" t="s">
        <v>304</v>
      </c>
      <c r="Q147" s="103" t="s">
        <v>1000</v>
      </c>
      <c r="R147" s="103" t="s">
        <v>1001</v>
      </c>
      <c r="S147" s="103" t="s">
        <v>1009</v>
      </c>
      <c r="T147" s="103" t="s">
        <v>1201</v>
      </c>
      <c r="U147" s="115">
        <v>0.23880597014925373</v>
      </c>
      <c r="V147" s="115">
        <v>0.11194029850746269</v>
      </c>
      <c r="W147" s="115">
        <v>0.22388059701492538</v>
      </c>
      <c r="X147" s="27">
        <v>0.42537313432835822</v>
      </c>
      <c r="Y147" s="115">
        <v>0.35074626865671643</v>
      </c>
      <c r="Z147" s="27">
        <v>0.50320512820512819</v>
      </c>
      <c r="AA147" s="27">
        <v>0.36139332365747467</v>
      </c>
    </row>
    <row r="148" spans="1:27" x14ac:dyDescent="0.25">
      <c r="A148" s="103" t="s">
        <v>1331</v>
      </c>
      <c r="B148" s="103" t="s">
        <v>304</v>
      </c>
      <c r="C148" s="103" t="s">
        <v>1000</v>
      </c>
      <c r="D148" s="103" t="s">
        <v>1001</v>
      </c>
      <c r="E148" s="103" t="s">
        <v>1024</v>
      </c>
      <c r="F148" s="103" t="s">
        <v>1293</v>
      </c>
      <c r="G148" s="115">
        <v>0.2880690737833595</v>
      </c>
      <c r="H148" s="115">
        <v>8.2810047095761383E-2</v>
      </c>
      <c r="I148" s="115">
        <v>0.2021193092621664</v>
      </c>
      <c r="J148" s="27">
        <v>0.42700156985871274</v>
      </c>
      <c r="K148" s="115">
        <v>0.37087912087912089</v>
      </c>
      <c r="L148" s="27">
        <v>0.78431372549019618</v>
      </c>
      <c r="M148" s="27">
        <v>0.68630046326935812</v>
      </c>
      <c r="O148" s="103" t="s">
        <v>1331</v>
      </c>
      <c r="P148" s="103" t="s">
        <v>304</v>
      </c>
      <c r="Q148" s="103" t="s">
        <v>1000</v>
      </c>
      <c r="R148" s="103" t="s">
        <v>1001</v>
      </c>
      <c r="S148" s="103" t="s">
        <v>1024</v>
      </c>
      <c r="T148" s="103" t="s">
        <v>1293</v>
      </c>
      <c r="U148" s="115">
        <v>0.2880690737833595</v>
      </c>
      <c r="V148" s="115">
        <v>8.2810047095761383E-2</v>
      </c>
      <c r="W148" s="115">
        <v>0.2021193092621664</v>
      </c>
      <c r="X148" s="27">
        <v>0.42700156985871274</v>
      </c>
      <c r="Y148" s="115">
        <v>0.37087912087912089</v>
      </c>
      <c r="Z148" s="27">
        <v>0.78431372549019618</v>
      </c>
      <c r="AA148" s="27">
        <v>0.68630046326935812</v>
      </c>
    </row>
    <row r="149" spans="1:27" x14ac:dyDescent="0.25">
      <c r="A149" s="103" t="s">
        <v>1331</v>
      </c>
      <c r="B149" s="103" t="s">
        <v>304</v>
      </c>
      <c r="C149" s="103" t="s">
        <v>793</v>
      </c>
      <c r="D149" s="103" t="s">
        <v>1145</v>
      </c>
      <c r="E149" s="103" t="s">
        <v>802</v>
      </c>
      <c r="F149" s="103" t="s">
        <v>1253</v>
      </c>
      <c r="G149" s="115">
        <v>0.23824130879345604</v>
      </c>
      <c r="H149" s="115">
        <v>0.11758691206543967</v>
      </c>
      <c r="I149" s="115">
        <v>0.21574642126789367</v>
      </c>
      <c r="J149" s="27">
        <v>0.42842535787321062</v>
      </c>
      <c r="K149" s="115">
        <v>0.35582822085889571</v>
      </c>
      <c r="L149" s="27">
        <v>1.0852713178294504E-2</v>
      </c>
      <c r="M149" s="27">
        <v>-2.0408163265306367E-3</v>
      </c>
      <c r="O149" s="103" t="s">
        <v>1331</v>
      </c>
      <c r="P149" s="103" t="s">
        <v>304</v>
      </c>
      <c r="Q149" s="103" t="s">
        <v>793</v>
      </c>
      <c r="R149" s="103" t="s">
        <v>1145</v>
      </c>
      <c r="S149" s="103" t="s">
        <v>802</v>
      </c>
      <c r="T149" s="103" t="s">
        <v>1253</v>
      </c>
      <c r="U149" s="115">
        <v>0.23824130879345604</v>
      </c>
      <c r="V149" s="115">
        <v>0.11758691206543967</v>
      </c>
      <c r="W149" s="115">
        <v>0.21574642126789367</v>
      </c>
      <c r="X149" s="27">
        <v>0.42842535787321062</v>
      </c>
      <c r="Y149" s="115">
        <v>0.35582822085889571</v>
      </c>
      <c r="Z149" s="27">
        <v>1.0852713178294504E-2</v>
      </c>
      <c r="AA149" s="27">
        <v>-2.0408163265306367E-3</v>
      </c>
    </row>
    <row r="150" spans="1:27" x14ac:dyDescent="0.25">
      <c r="A150" s="103" t="s">
        <v>1331</v>
      </c>
      <c r="B150" s="103" t="s">
        <v>304</v>
      </c>
      <c r="C150" s="103" t="s">
        <v>1000</v>
      </c>
      <c r="D150" s="103" t="s">
        <v>1001</v>
      </c>
      <c r="E150" s="103" t="s">
        <v>1003</v>
      </c>
      <c r="F150" s="103" t="s">
        <v>1233</v>
      </c>
      <c r="G150" s="115">
        <v>0.23785166240409208</v>
      </c>
      <c r="H150" s="115">
        <v>8.9514066496163683E-2</v>
      </c>
      <c r="I150" s="115">
        <v>0.2442455242966752</v>
      </c>
      <c r="J150" s="27">
        <v>0.42838874680306904</v>
      </c>
      <c r="K150" s="115">
        <v>0.32736572890025578</v>
      </c>
      <c r="L150" s="27">
        <v>0.53033268101761255</v>
      </c>
      <c r="M150" s="27">
        <v>0.38652482269503552</v>
      </c>
      <c r="O150" s="103" t="s">
        <v>1331</v>
      </c>
      <c r="P150" s="103" t="s">
        <v>304</v>
      </c>
      <c r="Q150" s="103" t="s">
        <v>1000</v>
      </c>
      <c r="R150" s="103" t="s">
        <v>1001</v>
      </c>
      <c r="S150" s="103" t="s">
        <v>1003</v>
      </c>
      <c r="T150" s="103" t="s">
        <v>1233</v>
      </c>
      <c r="U150" s="115">
        <v>0.23785166240409208</v>
      </c>
      <c r="V150" s="115">
        <v>8.9514066496163683E-2</v>
      </c>
      <c r="W150" s="115">
        <v>0.2442455242966752</v>
      </c>
      <c r="X150" s="27">
        <v>0.42838874680306904</v>
      </c>
      <c r="Y150" s="115">
        <v>0.32736572890025578</v>
      </c>
      <c r="Z150" s="27">
        <v>0.53033268101761255</v>
      </c>
      <c r="AA150" s="27">
        <v>0.38652482269503552</v>
      </c>
    </row>
    <row r="151" spans="1:27" x14ac:dyDescent="0.25">
      <c r="A151" s="103" t="s">
        <v>1331</v>
      </c>
      <c r="B151" s="103" t="s">
        <v>304</v>
      </c>
      <c r="C151" s="103" t="s">
        <v>1000</v>
      </c>
      <c r="D151" s="103" t="s">
        <v>1001</v>
      </c>
      <c r="E151" s="103" t="s">
        <v>1012</v>
      </c>
      <c r="F151" s="103" t="s">
        <v>1294</v>
      </c>
      <c r="G151" s="115">
        <v>0.27272727272727271</v>
      </c>
      <c r="H151" s="115">
        <v>0.10401310401310401</v>
      </c>
      <c r="I151" s="115">
        <v>0.19164619164619165</v>
      </c>
      <c r="J151" s="27">
        <v>0.43161343161343163</v>
      </c>
      <c r="K151" s="115">
        <v>0.37674037674037675</v>
      </c>
      <c r="L151" s="27">
        <v>0.76190476190476186</v>
      </c>
      <c r="M151" s="27">
        <v>0.63892617449664435</v>
      </c>
      <c r="O151" s="103" t="s">
        <v>1331</v>
      </c>
      <c r="P151" s="103" t="s">
        <v>304</v>
      </c>
      <c r="Q151" s="103" t="s">
        <v>1000</v>
      </c>
      <c r="R151" s="103" t="s">
        <v>1001</v>
      </c>
      <c r="S151" s="103" t="s">
        <v>1012</v>
      </c>
      <c r="T151" s="103" t="s">
        <v>1294</v>
      </c>
      <c r="U151" s="115">
        <v>0.27272727272727271</v>
      </c>
      <c r="V151" s="115">
        <v>0.10401310401310401</v>
      </c>
      <c r="W151" s="115">
        <v>0.19164619164619165</v>
      </c>
      <c r="X151" s="27">
        <v>0.43161343161343163</v>
      </c>
      <c r="Y151" s="115">
        <v>0.37674037674037675</v>
      </c>
      <c r="Z151" s="27">
        <v>0.76190476190476186</v>
      </c>
      <c r="AA151" s="27">
        <v>0.63892617449664435</v>
      </c>
    </row>
    <row r="152" spans="1:27" x14ac:dyDescent="0.25">
      <c r="A152" s="103" t="s">
        <v>1331</v>
      </c>
      <c r="B152" s="103" t="s">
        <v>304</v>
      </c>
      <c r="C152" s="103" t="s">
        <v>1029</v>
      </c>
      <c r="D152" s="103" t="s">
        <v>1030</v>
      </c>
      <c r="E152" s="103" t="s">
        <v>1080</v>
      </c>
      <c r="F152" s="103" t="s">
        <v>10</v>
      </c>
      <c r="G152" s="115">
        <v>0.25962399283795884</v>
      </c>
      <c r="H152" s="115">
        <v>0.15756490599820949</v>
      </c>
      <c r="I152" s="115">
        <v>0.14950760966875559</v>
      </c>
      <c r="J152" s="27">
        <v>0.43330349149507608</v>
      </c>
      <c r="K152" s="115">
        <v>0.41718889883616833</v>
      </c>
      <c r="L152" s="27">
        <v>4.4964028776979248E-3</v>
      </c>
      <c r="M152" s="27">
        <v>-5.7383966244725748E-2</v>
      </c>
      <c r="O152" s="103" t="s">
        <v>1331</v>
      </c>
      <c r="P152" s="103" t="s">
        <v>304</v>
      </c>
      <c r="Q152" s="103" t="s">
        <v>1029</v>
      </c>
      <c r="R152" s="103" t="s">
        <v>1030</v>
      </c>
      <c r="S152" s="103" t="s">
        <v>1080</v>
      </c>
      <c r="T152" s="103" t="s">
        <v>10</v>
      </c>
      <c r="U152" s="115">
        <v>0.25962399283795884</v>
      </c>
      <c r="V152" s="115">
        <v>0.15756490599820949</v>
      </c>
      <c r="W152" s="115">
        <v>0.14950760966875559</v>
      </c>
      <c r="X152" s="27">
        <v>0.43330349149507608</v>
      </c>
      <c r="Y152" s="115">
        <v>0.41718889883616833</v>
      </c>
      <c r="Z152" s="27">
        <v>4.4964028776979248E-3</v>
      </c>
      <c r="AA152" s="27">
        <v>-5.7383966244725748E-2</v>
      </c>
    </row>
    <row r="153" spans="1:27" x14ac:dyDescent="0.25">
      <c r="A153" s="103" t="s">
        <v>1331</v>
      </c>
      <c r="B153" s="103" t="s">
        <v>304</v>
      </c>
      <c r="C153" s="103" t="s">
        <v>1000</v>
      </c>
      <c r="D153" s="103" t="s">
        <v>1001</v>
      </c>
      <c r="E153" s="103" t="s">
        <v>1018</v>
      </c>
      <c r="F153" s="103" t="s">
        <v>1229</v>
      </c>
      <c r="G153" s="115">
        <v>0.19828641370869032</v>
      </c>
      <c r="H153" s="115">
        <v>7.4663402692778463E-2</v>
      </c>
      <c r="I153" s="115">
        <v>0.26438188494492043</v>
      </c>
      <c r="J153" s="27">
        <v>0.46266829865361075</v>
      </c>
      <c r="K153" s="115">
        <v>0.27294981640146876</v>
      </c>
      <c r="L153" s="27">
        <v>0.43082311733800349</v>
      </c>
      <c r="M153" s="27">
        <v>0.36166666666666658</v>
      </c>
      <c r="O153" s="103" t="s">
        <v>1331</v>
      </c>
      <c r="P153" s="103" t="s">
        <v>304</v>
      </c>
      <c r="Q153" s="103" t="s">
        <v>1000</v>
      </c>
      <c r="R153" s="103" t="s">
        <v>1001</v>
      </c>
      <c r="S153" s="103" t="s">
        <v>1018</v>
      </c>
      <c r="T153" s="103" t="s">
        <v>1229</v>
      </c>
      <c r="U153" s="115">
        <v>0.19828641370869032</v>
      </c>
      <c r="V153" s="115">
        <v>7.4663402692778463E-2</v>
      </c>
      <c r="W153" s="115">
        <v>0.26438188494492043</v>
      </c>
      <c r="X153" s="27">
        <v>0.46266829865361075</v>
      </c>
      <c r="Y153" s="115">
        <v>0.27294981640146876</v>
      </c>
      <c r="Z153" s="27">
        <v>0.43082311733800349</v>
      </c>
      <c r="AA153" s="27">
        <v>0.36166666666666658</v>
      </c>
    </row>
    <row r="154" spans="1:27" x14ac:dyDescent="0.25">
      <c r="A154" s="103" t="s">
        <v>1331</v>
      </c>
      <c r="B154" s="103" t="s">
        <v>304</v>
      </c>
      <c r="C154" s="103" t="s">
        <v>689</v>
      </c>
      <c r="D154" s="103" t="s">
        <v>1138</v>
      </c>
      <c r="E154" s="103" t="s">
        <v>698</v>
      </c>
      <c r="F154" s="103" t="s">
        <v>1218</v>
      </c>
      <c r="G154" s="115">
        <v>0.16816976127320954</v>
      </c>
      <c r="H154" s="115">
        <v>0.14748010610079576</v>
      </c>
      <c r="I154" s="115">
        <v>0.19681697612732096</v>
      </c>
      <c r="J154" s="27">
        <v>0.48753315649867374</v>
      </c>
      <c r="K154" s="115">
        <v>0.3156498673740053</v>
      </c>
      <c r="L154" s="27">
        <v>-4.8460373548712798E-2</v>
      </c>
      <c r="M154" s="27">
        <v>-0.10578747628083496</v>
      </c>
      <c r="O154" s="103" t="s">
        <v>1331</v>
      </c>
      <c r="P154" s="103" t="s">
        <v>304</v>
      </c>
      <c r="Q154" s="103" t="s">
        <v>689</v>
      </c>
      <c r="R154" s="103" t="s">
        <v>1138</v>
      </c>
      <c r="S154" s="103" t="s">
        <v>698</v>
      </c>
      <c r="T154" s="103" t="s">
        <v>1218</v>
      </c>
      <c r="U154" s="115">
        <v>0.16816976127320954</v>
      </c>
      <c r="V154" s="115">
        <v>0.14748010610079576</v>
      </c>
      <c r="W154" s="115">
        <v>0.19681697612732096</v>
      </c>
      <c r="X154" s="27">
        <v>0.48753315649867374</v>
      </c>
      <c r="Y154" s="115">
        <v>0.3156498673740053</v>
      </c>
      <c r="Z154" s="27">
        <v>-4.8460373548712798E-2</v>
      </c>
      <c r="AA154" s="27">
        <v>-0.10578747628083496</v>
      </c>
    </row>
    <row r="155" spans="1:27" x14ac:dyDescent="0.25">
      <c r="A155" s="103" t="s">
        <v>1331</v>
      </c>
      <c r="B155" s="103" t="s">
        <v>304</v>
      </c>
      <c r="C155" s="103" t="s">
        <v>591</v>
      </c>
      <c r="D155" s="103" t="s">
        <v>1157</v>
      </c>
      <c r="E155" s="103" t="s">
        <v>600</v>
      </c>
      <c r="F155" s="103" t="s">
        <v>1314</v>
      </c>
      <c r="G155" s="115">
        <v>0</v>
      </c>
      <c r="H155" s="115">
        <v>0</v>
      </c>
      <c r="I155" s="115">
        <v>0.5</v>
      </c>
      <c r="J155" s="27">
        <v>0.5</v>
      </c>
      <c r="K155" s="115">
        <v>0</v>
      </c>
      <c r="L155" s="27">
        <v>-0.99789251844046367</v>
      </c>
      <c r="M155" s="27">
        <v>-0.99797570850202433</v>
      </c>
      <c r="O155" s="103" t="s">
        <v>1331</v>
      </c>
      <c r="P155" s="103" t="s">
        <v>304</v>
      </c>
      <c r="Q155" s="103" t="s">
        <v>591</v>
      </c>
      <c r="R155" s="103" t="s">
        <v>1157</v>
      </c>
      <c r="S155" s="103" t="s">
        <v>600</v>
      </c>
      <c r="T155" s="103" t="s">
        <v>1314</v>
      </c>
      <c r="U155" s="115">
        <v>0</v>
      </c>
      <c r="V155" s="115">
        <v>0</v>
      </c>
      <c r="W155" s="115">
        <v>0.5</v>
      </c>
      <c r="X155" s="27">
        <v>0.5</v>
      </c>
      <c r="Y155" s="115">
        <v>0</v>
      </c>
      <c r="Z155" s="27">
        <v>-0.99789251844046367</v>
      </c>
      <c r="AA155" s="27">
        <v>-0.99797570850202433</v>
      </c>
    </row>
    <row r="156" spans="1:27" x14ac:dyDescent="0.25">
      <c r="A156" s="103" t="s">
        <v>1331</v>
      </c>
      <c r="B156" s="103" t="s">
        <v>304</v>
      </c>
      <c r="C156" s="103" t="s">
        <v>744</v>
      </c>
      <c r="D156" s="103" t="s">
        <v>745</v>
      </c>
      <c r="E156" s="103" t="s">
        <v>759</v>
      </c>
      <c r="F156" s="103" t="s">
        <v>1168</v>
      </c>
      <c r="G156" s="115">
        <v>0</v>
      </c>
      <c r="H156" s="115">
        <v>0</v>
      </c>
      <c r="I156" s="115">
        <v>0.5</v>
      </c>
      <c r="J156" s="27">
        <v>0.5</v>
      </c>
      <c r="K156" s="115">
        <v>0</v>
      </c>
      <c r="L156" s="27">
        <v>-0.99676375404530748</v>
      </c>
      <c r="M156" s="27">
        <v>-0.99715909090909094</v>
      </c>
      <c r="O156" s="103" t="s">
        <v>1331</v>
      </c>
      <c r="P156" s="103" t="s">
        <v>304</v>
      </c>
      <c r="Q156" s="103" t="s">
        <v>744</v>
      </c>
      <c r="R156" s="103" t="s">
        <v>745</v>
      </c>
      <c r="S156" s="103" t="s">
        <v>759</v>
      </c>
      <c r="T156" s="103" t="s">
        <v>1168</v>
      </c>
      <c r="U156" s="115">
        <v>0</v>
      </c>
      <c r="V156" s="115">
        <v>0</v>
      </c>
      <c r="W156" s="115">
        <v>0.5</v>
      </c>
      <c r="X156" s="27">
        <v>0.5</v>
      </c>
      <c r="Y156" s="115">
        <v>0</v>
      </c>
      <c r="Z156" s="27">
        <v>-0.99676375404530748</v>
      </c>
      <c r="AA156" s="27">
        <v>-0.99715909090909094</v>
      </c>
    </row>
    <row r="157" spans="1:27" x14ac:dyDescent="0.25">
      <c r="A157" s="103" t="s">
        <v>1331</v>
      </c>
      <c r="B157" s="103" t="s">
        <v>304</v>
      </c>
      <c r="C157" s="103" t="s">
        <v>634</v>
      </c>
      <c r="D157" s="103" t="s">
        <v>635</v>
      </c>
      <c r="E157" s="103" t="s">
        <v>646</v>
      </c>
      <c r="F157" s="103" t="s">
        <v>1296</v>
      </c>
      <c r="G157" s="115">
        <v>0</v>
      </c>
      <c r="H157" s="115">
        <v>0</v>
      </c>
      <c r="I157" s="115">
        <v>0.5</v>
      </c>
      <c r="J157" s="27">
        <v>0.5</v>
      </c>
      <c r="K157" s="115">
        <v>0</v>
      </c>
      <c r="L157" s="27">
        <v>-0.99727148703956348</v>
      </c>
      <c r="M157" s="27">
        <v>-0.99736842105263157</v>
      </c>
      <c r="O157" s="103" t="s">
        <v>1331</v>
      </c>
      <c r="P157" s="103" t="s">
        <v>304</v>
      </c>
      <c r="Q157" s="103" t="s">
        <v>634</v>
      </c>
      <c r="R157" s="103" t="s">
        <v>635</v>
      </c>
      <c r="S157" s="103" t="s">
        <v>646</v>
      </c>
      <c r="T157" s="103" t="s">
        <v>1296</v>
      </c>
      <c r="U157" s="115">
        <v>0</v>
      </c>
      <c r="V157" s="115">
        <v>0</v>
      </c>
      <c r="W157" s="115">
        <v>0.5</v>
      </c>
      <c r="X157" s="27">
        <v>0.5</v>
      </c>
      <c r="Y157" s="115">
        <v>0</v>
      </c>
      <c r="Z157" s="27">
        <v>-0.99727148703956348</v>
      </c>
      <c r="AA157" s="27">
        <v>-0.99736842105263157</v>
      </c>
    </row>
    <row r="158" spans="1:27" x14ac:dyDescent="0.25">
      <c r="A158" s="103" t="s">
        <v>1331</v>
      </c>
      <c r="B158" s="103" t="s">
        <v>304</v>
      </c>
      <c r="C158" s="103" t="s">
        <v>968</v>
      </c>
      <c r="D158" s="103" t="s">
        <v>969</v>
      </c>
      <c r="E158" s="103" t="s">
        <v>966</v>
      </c>
      <c r="F158" s="103" t="s">
        <v>1285</v>
      </c>
      <c r="G158" s="115">
        <v>0.19931856899488926</v>
      </c>
      <c r="H158" s="115">
        <v>7.8364565587734247E-2</v>
      </c>
      <c r="I158" s="115">
        <v>0.19591141396933562</v>
      </c>
      <c r="J158" s="27">
        <v>0.52640545144804085</v>
      </c>
      <c r="K158" s="115">
        <v>0.2776831345826235</v>
      </c>
      <c r="L158" s="27">
        <v>-2.0033388981636091E-2</v>
      </c>
      <c r="M158" s="27">
        <v>-7.4132492113564652E-2</v>
      </c>
      <c r="O158" s="103" t="s">
        <v>1331</v>
      </c>
      <c r="P158" s="103" t="s">
        <v>304</v>
      </c>
      <c r="Q158" s="103" t="s">
        <v>968</v>
      </c>
      <c r="R158" s="103" t="s">
        <v>969</v>
      </c>
      <c r="S158" s="103" t="s">
        <v>966</v>
      </c>
      <c r="T158" s="103" t="s">
        <v>1285</v>
      </c>
      <c r="U158" s="115">
        <v>0.19931856899488926</v>
      </c>
      <c r="V158" s="115">
        <v>7.8364565587734247E-2</v>
      </c>
      <c r="W158" s="115">
        <v>0.19591141396933562</v>
      </c>
      <c r="X158" s="27">
        <v>0.52640545144804085</v>
      </c>
      <c r="Y158" s="115">
        <v>0.2776831345826235</v>
      </c>
      <c r="Z158" s="27">
        <v>-2.0033388981636091E-2</v>
      </c>
      <c r="AA158" s="27">
        <v>-7.4132492113564652E-2</v>
      </c>
    </row>
    <row r="159" spans="1:27" x14ac:dyDescent="0.25">
      <c r="A159" s="103" t="s">
        <v>1331</v>
      </c>
      <c r="B159" s="103" t="s">
        <v>304</v>
      </c>
      <c r="C159" s="103" t="s">
        <v>839</v>
      </c>
      <c r="D159" s="103" t="s">
        <v>1150</v>
      </c>
      <c r="E159" s="103" t="s">
        <v>857</v>
      </c>
      <c r="F159" s="103" t="s">
        <v>1307</v>
      </c>
      <c r="G159" s="115">
        <v>3.8419319429198684E-2</v>
      </c>
      <c r="H159" s="115">
        <v>1.3172338090010977E-2</v>
      </c>
      <c r="I159" s="115">
        <v>0.29088913282107576</v>
      </c>
      <c r="J159" s="27">
        <v>0.65751920965971455</v>
      </c>
      <c r="K159" s="115">
        <v>5.159165751920966E-2</v>
      </c>
      <c r="L159" s="27">
        <v>2.2446689113355678E-2</v>
      </c>
      <c r="M159" s="27">
        <v>-7.7001013171225985E-2</v>
      </c>
      <c r="O159" s="103" t="s">
        <v>1331</v>
      </c>
      <c r="P159" s="103" t="s">
        <v>304</v>
      </c>
      <c r="Q159" s="103" t="s">
        <v>839</v>
      </c>
      <c r="R159" s="103" t="s">
        <v>1150</v>
      </c>
      <c r="S159" s="103" t="s">
        <v>857</v>
      </c>
      <c r="T159" s="103" t="s">
        <v>1307</v>
      </c>
      <c r="U159" s="115">
        <v>3.8419319429198684E-2</v>
      </c>
      <c r="V159" s="115">
        <v>1.3172338090010977E-2</v>
      </c>
      <c r="W159" s="115">
        <v>0.29088913282107576</v>
      </c>
      <c r="X159" s="27">
        <v>0.65751920965971455</v>
      </c>
      <c r="Y159" s="115">
        <v>5.159165751920966E-2</v>
      </c>
      <c r="Z159" s="27">
        <v>2.2446689113355678E-2</v>
      </c>
      <c r="AA159" s="27">
        <v>-7.7001013171225985E-2</v>
      </c>
    </row>
    <row r="160" spans="1:27" x14ac:dyDescent="0.25">
      <c r="A160" s="103" t="s">
        <v>1331</v>
      </c>
      <c r="B160" s="103" t="s">
        <v>304</v>
      </c>
      <c r="C160" s="103" t="s">
        <v>930</v>
      </c>
      <c r="D160" s="103" t="s">
        <v>1169</v>
      </c>
      <c r="E160" s="103" t="s">
        <v>939</v>
      </c>
      <c r="F160" s="103" t="s">
        <v>1224</v>
      </c>
      <c r="G160" s="115">
        <v>0.33333333333333331</v>
      </c>
      <c r="H160" s="115">
        <v>0</v>
      </c>
      <c r="I160" s="115">
        <v>0</v>
      </c>
      <c r="J160" s="27">
        <v>0.66666666666666663</v>
      </c>
      <c r="K160" s="115">
        <v>0.33333333333333331</v>
      </c>
      <c r="L160" s="27">
        <v>-0.99475524475524479</v>
      </c>
      <c r="M160" s="27">
        <v>-0.99492385786802029</v>
      </c>
      <c r="O160" s="103" t="s">
        <v>1331</v>
      </c>
      <c r="P160" s="103" t="s">
        <v>304</v>
      </c>
      <c r="Q160" s="103" t="s">
        <v>930</v>
      </c>
      <c r="R160" s="103" t="s">
        <v>1169</v>
      </c>
      <c r="S160" s="103" t="s">
        <v>939</v>
      </c>
      <c r="T160" s="103" t="s">
        <v>1224</v>
      </c>
      <c r="U160" s="115">
        <v>0.33333333333333331</v>
      </c>
      <c r="V160" s="115">
        <v>0</v>
      </c>
      <c r="W160" s="115">
        <v>0</v>
      </c>
      <c r="X160" s="27">
        <v>0.66666666666666663</v>
      </c>
      <c r="Y160" s="115">
        <v>0.33333333333333331</v>
      </c>
      <c r="Z160" s="27">
        <v>-0.99475524475524479</v>
      </c>
      <c r="AA160" s="27">
        <v>-0.99492385786802029</v>
      </c>
    </row>
    <row r="161" spans="1:27" x14ac:dyDescent="0.25">
      <c r="A161" s="103" t="s">
        <v>1331</v>
      </c>
      <c r="B161" s="103" t="s">
        <v>304</v>
      </c>
      <c r="C161" s="103" t="s">
        <v>481</v>
      </c>
      <c r="D161" s="103" t="s">
        <v>482</v>
      </c>
      <c r="E161" s="103" t="s">
        <v>493</v>
      </c>
      <c r="F161" s="103" t="s">
        <v>1156</v>
      </c>
      <c r="G161" s="115">
        <v>6.8350668647845461E-2</v>
      </c>
      <c r="H161" s="115">
        <v>4.6062407132243688E-2</v>
      </c>
      <c r="I161" s="115">
        <v>0.1337295690936107</v>
      </c>
      <c r="J161" s="27">
        <v>0.75185735512630014</v>
      </c>
      <c r="K161" s="115">
        <v>0.11441307578008915</v>
      </c>
      <c r="L161" s="27">
        <v>1.9696969696969768E-2</v>
      </c>
      <c r="M161" s="27">
        <v>-5.211267605633807E-2</v>
      </c>
      <c r="O161" s="103" t="s">
        <v>1331</v>
      </c>
      <c r="P161" s="103" t="s">
        <v>304</v>
      </c>
      <c r="Q161" s="103" t="s">
        <v>481</v>
      </c>
      <c r="R161" s="103" t="s">
        <v>482</v>
      </c>
      <c r="S161" s="103" t="s">
        <v>493</v>
      </c>
      <c r="T161" s="103" t="s">
        <v>1156</v>
      </c>
      <c r="U161" s="115">
        <v>6.8350668647845461E-2</v>
      </c>
      <c r="V161" s="115">
        <v>4.6062407132243688E-2</v>
      </c>
      <c r="W161" s="115">
        <v>0.1337295690936107</v>
      </c>
      <c r="X161" s="27">
        <v>0.75185735512630014</v>
      </c>
      <c r="Y161" s="115">
        <v>0.11441307578008915</v>
      </c>
      <c r="Z161" s="27">
        <v>1.9696969696969768E-2</v>
      </c>
      <c r="AA161" s="27">
        <v>-5.211267605633807E-2</v>
      </c>
    </row>
    <row r="162" spans="1:27" x14ac:dyDescent="0.25">
      <c r="A162" s="103" t="s">
        <v>1331</v>
      </c>
      <c r="B162" s="103" t="s">
        <v>304</v>
      </c>
      <c r="C162" s="103" t="s">
        <v>839</v>
      </c>
      <c r="D162" s="103" t="s">
        <v>1150</v>
      </c>
      <c r="E162" s="103" t="s">
        <v>845</v>
      </c>
      <c r="F162" s="103" t="s">
        <v>1305</v>
      </c>
      <c r="G162" s="115">
        <v>3.9292730844793712E-2</v>
      </c>
      <c r="H162" s="115">
        <v>1.37524557956778E-2</v>
      </c>
      <c r="I162" s="115">
        <v>0.19056974459724951</v>
      </c>
      <c r="J162" s="27">
        <v>0.75638506876227896</v>
      </c>
      <c r="K162" s="115">
        <v>5.304518664047151E-2</v>
      </c>
      <c r="L162" s="27">
        <v>1.1928429423459175E-2</v>
      </c>
      <c r="M162" s="27">
        <v>-0.12241379310344824</v>
      </c>
      <c r="O162" s="103" t="s">
        <v>1331</v>
      </c>
      <c r="P162" s="103" t="s">
        <v>304</v>
      </c>
      <c r="Q162" s="103" t="s">
        <v>839</v>
      </c>
      <c r="R162" s="103" t="s">
        <v>1150</v>
      </c>
      <c r="S162" s="103" t="s">
        <v>845</v>
      </c>
      <c r="T162" s="103" t="s">
        <v>1305</v>
      </c>
      <c r="U162" s="115">
        <v>3.9292730844793712E-2</v>
      </c>
      <c r="V162" s="115">
        <v>1.37524557956778E-2</v>
      </c>
      <c r="W162" s="115">
        <v>0.19056974459724951</v>
      </c>
      <c r="X162" s="27">
        <v>0.75638506876227896</v>
      </c>
      <c r="Y162" s="115">
        <v>5.304518664047151E-2</v>
      </c>
      <c r="Z162" s="27">
        <v>1.1928429423459175E-2</v>
      </c>
      <c r="AA162" s="27">
        <v>-0.12241379310344824</v>
      </c>
    </row>
    <row r="163" spans="1:27" x14ac:dyDescent="0.25">
      <c r="A163" s="103" t="s">
        <v>1331</v>
      </c>
      <c r="B163" s="103" t="s">
        <v>304</v>
      </c>
      <c r="C163" s="103" t="s">
        <v>481</v>
      </c>
      <c r="D163" s="103" t="s">
        <v>482</v>
      </c>
      <c r="E163" s="103" t="s">
        <v>502</v>
      </c>
      <c r="F163" s="103" t="s">
        <v>1183</v>
      </c>
      <c r="G163" s="115">
        <v>6.5510597302504817E-2</v>
      </c>
      <c r="H163" s="115">
        <v>3.2755298651252408E-2</v>
      </c>
      <c r="I163" s="115">
        <v>7.7071290944123308E-2</v>
      </c>
      <c r="J163" s="27">
        <v>0.82466281310211942</v>
      </c>
      <c r="K163" s="115">
        <v>9.8265895953757232E-2</v>
      </c>
      <c r="L163" s="27">
        <v>-0.11282051282051286</v>
      </c>
      <c r="M163" s="27">
        <v>-0.1262626262626263</v>
      </c>
      <c r="O163" s="103" t="s">
        <v>1331</v>
      </c>
      <c r="P163" s="103" t="s">
        <v>304</v>
      </c>
      <c r="Q163" s="103" t="s">
        <v>481</v>
      </c>
      <c r="R163" s="103" t="s">
        <v>482</v>
      </c>
      <c r="S163" s="103" t="s">
        <v>502</v>
      </c>
      <c r="T163" s="103" t="s">
        <v>1183</v>
      </c>
      <c r="U163" s="115">
        <v>6.5510597302504817E-2</v>
      </c>
      <c r="V163" s="115">
        <v>3.2755298651252408E-2</v>
      </c>
      <c r="W163" s="115">
        <v>7.7071290944123308E-2</v>
      </c>
      <c r="X163" s="27">
        <v>0.82466281310211942</v>
      </c>
      <c r="Y163" s="115">
        <v>9.8265895953757232E-2</v>
      </c>
      <c r="Z163" s="27">
        <v>-0.11282051282051286</v>
      </c>
      <c r="AA163" s="27">
        <v>-0.1262626262626263</v>
      </c>
    </row>
    <row r="164" spans="1:27" x14ac:dyDescent="0.25">
      <c r="A164" s="103" t="s">
        <v>1331</v>
      </c>
      <c r="B164" s="103" t="s">
        <v>304</v>
      </c>
      <c r="C164" s="103" t="s">
        <v>481</v>
      </c>
      <c r="D164" s="103" t="s">
        <v>482</v>
      </c>
      <c r="E164" s="103" t="s">
        <v>487</v>
      </c>
      <c r="F164" s="103" t="s">
        <v>1153</v>
      </c>
      <c r="G164" s="115">
        <v>6.2413314840499307E-2</v>
      </c>
      <c r="H164" s="115">
        <v>4.0221914008321778E-2</v>
      </c>
      <c r="I164" s="115">
        <v>4.4382801664355064E-2</v>
      </c>
      <c r="J164" s="27">
        <v>0.85298196948682381</v>
      </c>
      <c r="K164" s="115">
        <v>0.10263522884882109</v>
      </c>
      <c r="L164" s="27">
        <v>3.5919540229885083E-2</v>
      </c>
      <c r="M164" s="27">
        <v>-0.11533742331288344</v>
      </c>
      <c r="O164" s="103" t="s">
        <v>1331</v>
      </c>
      <c r="P164" s="103" t="s">
        <v>304</v>
      </c>
      <c r="Q164" s="103" t="s">
        <v>481</v>
      </c>
      <c r="R164" s="103" t="s">
        <v>482</v>
      </c>
      <c r="S164" s="103" t="s">
        <v>487</v>
      </c>
      <c r="T164" s="103" t="s">
        <v>1153</v>
      </c>
      <c r="U164" s="115">
        <v>6.2413314840499307E-2</v>
      </c>
      <c r="V164" s="115">
        <v>4.0221914008321778E-2</v>
      </c>
      <c r="W164" s="115">
        <v>4.4382801664355064E-2</v>
      </c>
      <c r="X164" s="27">
        <v>0.85298196948682381</v>
      </c>
      <c r="Y164" s="115">
        <v>0.10263522884882109</v>
      </c>
      <c r="Z164" s="27">
        <v>3.5919540229885083E-2</v>
      </c>
      <c r="AA164" s="27">
        <v>-0.11533742331288344</v>
      </c>
    </row>
    <row r="165" spans="1:27" x14ac:dyDescent="0.25">
      <c r="A165" s="103" t="s">
        <v>1331</v>
      </c>
      <c r="B165" s="103" t="s">
        <v>304</v>
      </c>
      <c r="C165" s="103" t="s">
        <v>1029</v>
      </c>
      <c r="D165" s="103" t="s">
        <v>1030</v>
      </c>
      <c r="E165" s="103" t="s">
        <v>1104</v>
      </c>
      <c r="F165" s="103" t="s">
        <v>1268</v>
      </c>
      <c r="G165" s="115">
        <v>6.6115702479338845E-2</v>
      </c>
      <c r="H165" s="115">
        <v>3.0303030303030304E-2</v>
      </c>
      <c r="I165" s="115">
        <v>2.8925619834710745E-2</v>
      </c>
      <c r="J165" s="27">
        <v>0.87465564738292012</v>
      </c>
      <c r="K165" s="115">
        <v>9.6418732782369149E-2</v>
      </c>
      <c r="L165" s="27">
        <v>2.3977433004231274E-2</v>
      </c>
      <c r="M165" s="27">
        <v>-2.2880215343203281E-2</v>
      </c>
      <c r="O165" s="103" t="s">
        <v>1331</v>
      </c>
      <c r="P165" s="103" t="s">
        <v>304</v>
      </c>
      <c r="Q165" s="103" t="s">
        <v>1029</v>
      </c>
      <c r="R165" s="103" t="s">
        <v>1030</v>
      </c>
      <c r="S165" s="103" t="s">
        <v>1104</v>
      </c>
      <c r="T165" s="103" t="s">
        <v>1268</v>
      </c>
      <c r="U165" s="115">
        <v>6.6115702479338845E-2</v>
      </c>
      <c r="V165" s="115">
        <v>3.0303030303030304E-2</v>
      </c>
      <c r="W165" s="115">
        <v>2.8925619834710745E-2</v>
      </c>
      <c r="X165" s="27">
        <v>0.87465564738292012</v>
      </c>
      <c r="Y165" s="115">
        <v>9.6418732782369149E-2</v>
      </c>
      <c r="Z165" s="27">
        <v>2.3977433004231274E-2</v>
      </c>
      <c r="AA165" s="27">
        <v>-2.2880215343203281E-2</v>
      </c>
    </row>
    <row r="166" spans="1:27" x14ac:dyDescent="0.25">
      <c r="A166" s="103" t="s">
        <v>1331</v>
      </c>
      <c r="B166" s="103" t="s">
        <v>304</v>
      </c>
      <c r="C166" s="103" t="s">
        <v>444</v>
      </c>
      <c r="D166" s="103" t="s">
        <v>1130</v>
      </c>
      <c r="E166" s="103" t="s">
        <v>459</v>
      </c>
      <c r="F166" s="103" t="s">
        <v>1256</v>
      </c>
      <c r="G166" s="115">
        <v>0</v>
      </c>
      <c r="H166" s="115">
        <v>0</v>
      </c>
      <c r="I166" s="115">
        <v>0</v>
      </c>
      <c r="J166" s="27">
        <v>1</v>
      </c>
      <c r="K166" s="115">
        <v>0</v>
      </c>
      <c r="L166" s="27">
        <v>-0.99893276414087517</v>
      </c>
      <c r="M166" s="27">
        <v>-0.99897225077081198</v>
      </c>
      <c r="O166" s="103" t="s">
        <v>1331</v>
      </c>
      <c r="P166" s="103" t="s">
        <v>304</v>
      </c>
      <c r="Q166" s="103" t="s">
        <v>444</v>
      </c>
      <c r="R166" s="103" t="s">
        <v>1130</v>
      </c>
      <c r="S166" s="103" t="s">
        <v>459</v>
      </c>
      <c r="T166" s="103" t="s">
        <v>1256</v>
      </c>
      <c r="U166" s="115">
        <v>0</v>
      </c>
      <c r="V166" s="115">
        <v>0</v>
      </c>
      <c r="W166" s="115">
        <v>0</v>
      </c>
      <c r="X166" s="27">
        <v>1</v>
      </c>
      <c r="Y166" s="115">
        <v>0</v>
      </c>
      <c r="Z166" s="27">
        <v>-0.99893276414087517</v>
      </c>
      <c r="AA166" s="27">
        <v>-0.99897225077081198</v>
      </c>
    </row>
    <row r="167" spans="1:27" x14ac:dyDescent="0.25">
      <c r="A167" s="103" t="s">
        <v>1331</v>
      </c>
      <c r="B167" s="103" t="s">
        <v>304</v>
      </c>
      <c r="C167" s="103" t="s">
        <v>1029</v>
      </c>
      <c r="D167" s="103" t="s">
        <v>1030</v>
      </c>
      <c r="E167" s="103" t="s">
        <v>1032</v>
      </c>
      <c r="F167" s="103" t="s">
        <v>14</v>
      </c>
      <c r="G167" s="115">
        <v>0</v>
      </c>
      <c r="H167" s="115">
        <v>0</v>
      </c>
      <c r="I167" s="115">
        <v>0</v>
      </c>
      <c r="J167" s="27">
        <v>1</v>
      </c>
      <c r="K167" s="115">
        <v>0</v>
      </c>
      <c r="L167" s="27">
        <v>-0.99778434268833083</v>
      </c>
      <c r="M167" s="27">
        <v>-0.99790062981105665</v>
      </c>
      <c r="O167" s="103" t="s">
        <v>1331</v>
      </c>
      <c r="P167" s="103" t="s">
        <v>304</v>
      </c>
      <c r="Q167" s="103" t="s">
        <v>1029</v>
      </c>
      <c r="R167" s="103" t="s">
        <v>1030</v>
      </c>
      <c r="S167" s="103" t="s">
        <v>1032</v>
      </c>
      <c r="T167" s="103" t="s">
        <v>14</v>
      </c>
      <c r="U167" s="115">
        <v>0</v>
      </c>
      <c r="V167" s="115">
        <v>0</v>
      </c>
      <c r="W167" s="115">
        <v>0</v>
      </c>
      <c r="X167" s="27">
        <v>1</v>
      </c>
      <c r="Y167" s="115">
        <v>0</v>
      </c>
      <c r="Z167" s="27">
        <v>-0.99778434268833083</v>
      </c>
      <c r="AA167" s="27">
        <v>-0.99790062981105665</v>
      </c>
    </row>
    <row r="168" spans="1:27" x14ac:dyDescent="0.25">
      <c r="A168" s="103" t="s">
        <v>1331</v>
      </c>
      <c r="B168" s="103" t="s">
        <v>304</v>
      </c>
      <c r="C168" s="103" t="s">
        <v>481</v>
      </c>
      <c r="D168" s="103" t="s">
        <v>482</v>
      </c>
      <c r="E168" s="103" t="s">
        <v>505</v>
      </c>
      <c r="F168" s="103" t="s">
        <v>332</v>
      </c>
      <c r="G168" s="115">
        <v>0.40179299103504484</v>
      </c>
      <c r="H168" s="115">
        <v>7.5387123064384678E-2</v>
      </c>
      <c r="I168" s="115">
        <v>0.52037489812550941</v>
      </c>
      <c r="J168" s="27">
        <v>2.4449877750611247E-3</v>
      </c>
      <c r="K168" s="115">
        <v>0.47718011409942951</v>
      </c>
      <c r="L168" s="27">
        <v>1.8337182448036953</v>
      </c>
      <c r="M168" s="27">
        <v>1.6761177753544168</v>
      </c>
      <c r="O168" s="103" t="s">
        <v>1331</v>
      </c>
      <c r="P168" s="103" t="s">
        <v>304</v>
      </c>
      <c r="Q168" s="103" t="s">
        <v>481</v>
      </c>
      <c r="R168" s="103" t="s">
        <v>482</v>
      </c>
      <c r="S168" s="103" t="s">
        <v>505</v>
      </c>
      <c r="T168" s="103" t="s">
        <v>332</v>
      </c>
      <c r="U168" s="115">
        <v>0.40179299103504484</v>
      </c>
      <c r="V168" s="115">
        <v>7.5387123064384678E-2</v>
      </c>
      <c r="W168" s="115">
        <v>0.52037489812550941</v>
      </c>
      <c r="X168" s="27">
        <v>2.4449877750611247E-3</v>
      </c>
      <c r="Y168" s="115">
        <v>0.47718011409942951</v>
      </c>
      <c r="Z168" s="27">
        <v>1.8337182448036953</v>
      </c>
      <c r="AA168" s="27">
        <v>1.6761177753544168</v>
      </c>
    </row>
    <row r="169" spans="1:27" x14ac:dyDescent="0.25">
      <c r="A169" s="103" t="s">
        <v>1331</v>
      </c>
      <c r="B169" s="103" t="s">
        <v>304</v>
      </c>
      <c r="C169" s="103" t="s">
        <v>545</v>
      </c>
      <c r="D169" s="103" t="s">
        <v>546</v>
      </c>
      <c r="E169" s="103" t="s">
        <v>560</v>
      </c>
      <c r="F169" s="103" t="s">
        <v>1126</v>
      </c>
      <c r="G169" s="115">
        <v>0.16079295154185022</v>
      </c>
      <c r="H169" s="115">
        <v>6.3876651982378851E-2</v>
      </c>
      <c r="I169" s="115">
        <v>0.75330396475770922</v>
      </c>
      <c r="J169" s="27">
        <v>2.2026431718061675E-2</v>
      </c>
      <c r="K169" s="115">
        <v>0.22466960352422907</v>
      </c>
      <c r="L169" s="27">
        <v>-0.10453648915187375</v>
      </c>
      <c r="M169" s="27">
        <v>-0.19073083778966127</v>
      </c>
      <c r="O169" s="103" t="s">
        <v>1331</v>
      </c>
      <c r="P169" s="103" t="s">
        <v>304</v>
      </c>
      <c r="Q169" s="103" t="s">
        <v>545</v>
      </c>
      <c r="R169" s="103" t="s">
        <v>546</v>
      </c>
      <c r="S169" s="103" t="s">
        <v>560</v>
      </c>
      <c r="T169" s="103" t="s">
        <v>1126</v>
      </c>
      <c r="U169" s="115">
        <v>0.16079295154185022</v>
      </c>
      <c r="V169" s="115">
        <v>6.3876651982378851E-2</v>
      </c>
      <c r="W169" s="115">
        <v>0.75330396475770922</v>
      </c>
      <c r="X169" s="27">
        <v>2.2026431718061675E-2</v>
      </c>
      <c r="Y169" s="115">
        <v>0.22466960352422907</v>
      </c>
      <c r="Z169" s="27">
        <v>-0.10453648915187375</v>
      </c>
      <c r="AA169" s="27">
        <v>-0.19073083778966127</v>
      </c>
    </row>
    <row r="170" spans="1:27" x14ac:dyDescent="0.25">
      <c r="A170" s="103" t="s">
        <v>1331</v>
      </c>
      <c r="B170" s="103" t="s">
        <v>304</v>
      </c>
      <c r="C170" s="103" t="s">
        <v>1029</v>
      </c>
      <c r="D170" s="103" t="s">
        <v>1030</v>
      </c>
      <c r="E170" s="103" t="s">
        <v>1077</v>
      </c>
      <c r="F170" s="103" t="s">
        <v>20</v>
      </c>
      <c r="G170" s="115">
        <v>0.3781855249745158</v>
      </c>
      <c r="H170" s="115">
        <v>0.23955147808358818</v>
      </c>
      <c r="I170" s="115">
        <v>0.37614678899082571</v>
      </c>
      <c r="J170" s="27">
        <v>6.1162079510703364E-3</v>
      </c>
      <c r="K170" s="115">
        <v>0.61773700305810397</v>
      </c>
      <c r="L170" s="27">
        <v>-0.10492700729927007</v>
      </c>
      <c r="M170" s="27">
        <v>-0.18318068276436306</v>
      </c>
      <c r="O170" s="103" t="s">
        <v>1331</v>
      </c>
      <c r="P170" s="103" t="s">
        <v>304</v>
      </c>
      <c r="Q170" s="103" t="s">
        <v>1029</v>
      </c>
      <c r="R170" s="103" t="s">
        <v>1030</v>
      </c>
      <c r="S170" s="103" t="s">
        <v>1077</v>
      </c>
      <c r="T170" s="103" t="s">
        <v>20</v>
      </c>
      <c r="U170" s="115">
        <v>0.3781855249745158</v>
      </c>
      <c r="V170" s="115">
        <v>0.23955147808358818</v>
      </c>
      <c r="W170" s="115">
        <v>0.37614678899082571</v>
      </c>
      <c r="X170" s="27">
        <v>6.1162079510703364E-3</v>
      </c>
      <c r="Y170" s="115">
        <v>0.61773700305810397</v>
      </c>
      <c r="Z170" s="27">
        <v>-0.10492700729927007</v>
      </c>
      <c r="AA170" s="27">
        <v>-0.18318068276436306</v>
      </c>
    </row>
    <row r="171" spans="1:27" x14ac:dyDescent="0.25">
      <c r="A171" s="103" t="s">
        <v>1331</v>
      </c>
      <c r="B171" s="103" t="s">
        <v>304</v>
      </c>
      <c r="C171" s="103" t="s">
        <v>1029</v>
      </c>
      <c r="D171" s="103" t="s">
        <v>1030</v>
      </c>
      <c r="E171" s="103" t="s">
        <v>1065</v>
      </c>
      <c r="F171" s="103" t="s">
        <v>1270</v>
      </c>
      <c r="G171" s="115">
        <v>0.49566724436741766</v>
      </c>
      <c r="H171" s="115">
        <v>0.29462738301559793</v>
      </c>
      <c r="I171" s="115">
        <v>0.20623916811091855</v>
      </c>
      <c r="J171" s="27">
        <v>3.4662045060658577E-3</v>
      </c>
      <c r="K171" s="115">
        <v>0.79029462738301559</v>
      </c>
      <c r="L171" s="27">
        <v>-0.10819165378670792</v>
      </c>
      <c r="M171" s="27">
        <v>-0.14771048744460857</v>
      </c>
      <c r="O171" s="103" t="s">
        <v>1331</v>
      </c>
      <c r="P171" s="103" t="s">
        <v>304</v>
      </c>
      <c r="Q171" s="103" t="s">
        <v>1029</v>
      </c>
      <c r="R171" s="103" t="s">
        <v>1030</v>
      </c>
      <c r="S171" s="103" t="s">
        <v>1065</v>
      </c>
      <c r="T171" s="103" t="s">
        <v>1270</v>
      </c>
      <c r="U171" s="115">
        <v>0.49566724436741766</v>
      </c>
      <c r="V171" s="115">
        <v>0.29462738301559793</v>
      </c>
      <c r="W171" s="115">
        <v>0.20623916811091855</v>
      </c>
      <c r="X171" s="27">
        <v>3.4662045060658577E-3</v>
      </c>
      <c r="Y171" s="115">
        <v>0.79029462738301559</v>
      </c>
      <c r="Z171" s="27">
        <v>-0.10819165378670792</v>
      </c>
      <c r="AA171" s="27">
        <v>-0.14771048744460857</v>
      </c>
    </row>
    <row r="172" spans="1:27" x14ac:dyDescent="0.25">
      <c r="A172" s="103" t="s">
        <v>1331</v>
      </c>
      <c r="B172" s="103" t="s">
        <v>304</v>
      </c>
      <c r="C172" s="103" t="s">
        <v>1000</v>
      </c>
      <c r="D172" s="103" t="s">
        <v>1001</v>
      </c>
      <c r="E172" s="103" t="s">
        <v>998</v>
      </c>
      <c r="F172" s="103" t="s">
        <v>1273</v>
      </c>
      <c r="G172" s="115">
        <v>0.41256157635467983</v>
      </c>
      <c r="H172" s="115">
        <v>0.13793103448275862</v>
      </c>
      <c r="I172" s="115">
        <v>0.42918719211822659</v>
      </c>
      <c r="J172" s="27">
        <v>2.0320197044334975E-2</v>
      </c>
      <c r="K172" s="115">
        <v>0.55049261083743839</v>
      </c>
      <c r="L172" s="27">
        <v>-0.13340448239060831</v>
      </c>
      <c r="M172" s="27">
        <v>-0.1658962506420133</v>
      </c>
      <c r="O172" s="103" t="s">
        <v>1331</v>
      </c>
      <c r="P172" s="103" t="s">
        <v>304</v>
      </c>
      <c r="Q172" s="103" t="s">
        <v>1000</v>
      </c>
      <c r="R172" s="103" t="s">
        <v>1001</v>
      </c>
      <c r="S172" s="103" t="s">
        <v>998</v>
      </c>
      <c r="T172" s="103" t="s">
        <v>1273</v>
      </c>
      <c r="U172" s="115">
        <v>0.41256157635467983</v>
      </c>
      <c r="V172" s="115">
        <v>0.13793103448275862</v>
      </c>
      <c r="W172" s="115">
        <v>0.42918719211822659</v>
      </c>
      <c r="X172" s="27">
        <v>2.0320197044334975E-2</v>
      </c>
      <c r="Y172" s="115">
        <v>0.55049261083743839</v>
      </c>
      <c r="Z172" s="27">
        <v>-0.13340448239060831</v>
      </c>
      <c r="AA172" s="27">
        <v>-0.1658962506420133</v>
      </c>
    </row>
    <row r="173" spans="1:27" x14ac:dyDescent="0.25">
      <c r="A173" s="103" t="s">
        <v>1331</v>
      </c>
      <c r="B173" s="103" t="s">
        <v>304</v>
      </c>
      <c r="C173" s="103" t="s">
        <v>1029</v>
      </c>
      <c r="D173" s="103" t="s">
        <v>1030</v>
      </c>
      <c r="E173" s="103" t="s">
        <v>1107</v>
      </c>
      <c r="F173" s="103" t="s">
        <v>24</v>
      </c>
      <c r="G173" s="115">
        <v>0.53941120607787274</v>
      </c>
      <c r="H173" s="115">
        <v>0.29439696106362773</v>
      </c>
      <c r="I173" s="115">
        <v>0.14624881291547959</v>
      </c>
      <c r="J173" s="27">
        <v>1.9943019943019943E-2</v>
      </c>
      <c r="K173" s="115">
        <v>0.83380816714150052</v>
      </c>
      <c r="L173" s="27">
        <v>-0.13404605263157898</v>
      </c>
      <c r="M173" s="27">
        <v>-0.21064467766116945</v>
      </c>
      <c r="O173" s="103" t="s">
        <v>1331</v>
      </c>
      <c r="P173" s="103" t="s">
        <v>304</v>
      </c>
      <c r="Q173" s="103" t="s">
        <v>1029</v>
      </c>
      <c r="R173" s="103" t="s">
        <v>1030</v>
      </c>
      <c r="S173" s="103" t="s">
        <v>1107</v>
      </c>
      <c r="T173" s="103" t="s">
        <v>24</v>
      </c>
      <c r="U173" s="115">
        <v>0.53941120607787274</v>
      </c>
      <c r="V173" s="115">
        <v>0.29439696106362773</v>
      </c>
      <c r="W173" s="115">
        <v>0.14624881291547959</v>
      </c>
      <c r="X173" s="27">
        <v>1.9943019943019943E-2</v>
      </c>
      <c r="Y173" s="115">
        <v>0.83380816714150052</v>
      </c>
      <c r="Z173" s="27">
        <v>-0.13404605263157898</v>
      </c>
      <c r="AA173" s="27">
        <v>-0.21064467766116945</v>
      </c>
    </row>
    <row r="174" spans="1:27" x14ac:dyDescent="0.25">
      <c r="A174" s="103" t="s">
        <v>1331</v>
      </c>
      <c r="B174" s="103" t="s">
        <v>304</v>
      </c>
      <c r="C174" s="103" t="s">
        <v>666</v>
      </c>
      <c r="D174" s="103" t="s">
        <v>1132</v>
      </c>
      <c r="E174" s="103" t="s">
        <v>672</v>
      </c>
      <c r="F174" s="103" t="s">
        <v>1214</v>
      </c>
      <c r="G174" s="115">
        <v>0.30843373493975906</v>
      </c>
      <c r="H174" s="115">
        <v>0.12530120481927712</v>
      </c>
      <c r="I174" s="115">
        <v>0.53253012048192772</v>
      </c>
      <c r="J174" s="27">
        <v>3.3734939759036145E-2</v>
      </c>
      <c r="K174" s="115">
        <v>0.43373493975903621</v>
      </c>
      <c r="L174" s="27">
        <v>-0.16498993963782693</v>
      </c>
      <c r="M174" s="27">
        <v>-0.28076256499133445</v>
      </c>
      <c r="O174" s="103" t="s">
        <v>1331</v>
      </c>
      <c r="P174" s="103" t="s">
        <v>304</v>
      </c>
      <c r="Q174" s="103" t="s">
        <v>666</v>
      </c>
      <c r="R174" s="103" t="s">
        <v>1132</v>
      </c>
      <c r="S174" s="103" t="s">
        <v>672</v>
      </c>
      <c r="T174" s="103" t="s">
        <v>1214</v>
      </c>
      <c r="U174" s="115">
        <v>0.30843373493975906</v>
      </c>
      <c r="V174" s="115">
        <v>0.12530120481927712</v>
      </c>
      <c r="W174" s="115">
        <v>0.53253012048192772</v>
      </c>
      <c r="X174" s="27">
        <v>3.3734939759036145E-2</v>
      </c>
      <c r="Y174" s="115">
        <v>0.43373493975903621</v>
      </c>
      <c r="Z174" s="27">
        <v>-0.16498993963782693</v>
      </c>
      <c r="AA174" s="27">
        <v>-0.28076256499133445</v>
      </c>
    </row>
    <row r="175" spans="1:27" x14ac:dyDescent="0.25">
      <c r="A175" s="103" t="s">
        <v>1331</v>
      </c>
      <c r="B175" s="103" t="s">
        <v>304</v>
      </c>
      <c r="C175" s="103" t="s">
        <v>712</v>
      </c>
      <c r="D175" s="103" t="s">
        <v>1147</v>
      </c>
      <c r="E175" s="103" t="s">
        <v>733</v>
      </c>
      <c r="F175" s="103" t="s">
        <v>1303</v>
      </c>
      <c r="G175" s="115">
        <v>0.35907335907335908</v>
      </c>
      <c r="H175" s="115">
        <v>8.8803088803088806E-2</v>
      </c>
      <c r="I175" s="115">
        <v>0.54054054054054057</v>
      </c>
      <c r="J175" s="27">
        <v>1.1583011583011582E-2</v>
      </c>
      <c r="K175" s="115">
        <v>0.44787644787644787</v>
      </c>
      <c r="L175" s="27">
        <v>-0.16720257234726688</v>
      </c>
      <c r="M175" s="27">
        <v>-0.19314641744548289</v>
      </c>
      <c r="O175" s="103" t="s">
        <v>1331</v>
      </c>
      <c r="P175" s="103" t="s">
        <v>304</v>
      </c>
      <c r="Q175" s="103" t="s">
        <v>712</v>
      </c>
      <c r="R175" s="103" t="s">
        <v>1147</v>
      </c>
      <c r="S175" s="103" t="s">
        <v>733</v>
      </c>
      <c r="T175" s="103" t="s">
        <v>1303</v>
      </c>
      <c r="U175" s="115">
        <v>0.35907335907335908</v>
      </c>
      <c r="V175" s="115">
        <v>8.8803088803088806E-2</v>
      </c>
      <c r="W175" s="115">
        <v>0.54054054054054057</v>
      </c>
      <c r="X175" s="27">
        <v>1.1583011583011582E-2</v>
      </c>
      <c r="Y175" s="115">
        <v>0.44787644787644787</v>
      </c>
      <c r="Z175" s="27">
        <v>-0.16720257234726688</v>
      </c>
      <c r="AA175" s="27">
        <v>-0.19314641744548289</v>
      </c>
    </row>
    <row r="176" spans="1:27" x14ac:dyDescent="0.25">
      <c r="A176" s="103" t="s">
        <v>1331</v>
      </c>
      <c r="B176" s="103" t="s">
        <v>304</v>
      </c>
      <c r="C176" s="103" t="s">
        <v>617</v>
      </c>
      <c r="D176" s="103" t="s">
        <v>1135</v>
      </c>
      <c r="E176" s="103" t="s">
        <v>629</v>
      </c>
      <c r="F176" s="103" t="s">
        <v>425</v>
      </c>
      <c r="G176" s="115">
        <v>0.37661406025824962</v>
      </c>
      <c r="H176" s="115">
        <v>0.13701578192252512</v>
      </c>
      <c r="I176" s="115">
        <v>0.4648493543758967</v>
      </c>
      <c r="J176" s="27">
        <v>2.1520803443328552E-2</v>
      </c>
      <c r="K176" s="115">
        <v>0.51362984218077479</v>
      </c>
      <c r="L176" s="27">
        <v>-0.17319098457888493</v>
      </c>
      <c r="M176" s="27">
        <v>-0.22079373951928449</v>
      </c>
      <c r="O176" s="103" t="s">
        <v>1331</v>
      </c>
      <c r="P176" s="103" t="s">
        <v>304</v>
      </c>
      <c r="Q176" s="103" t="s">
        <v>617</v>
      </c>
      <c r="R176" s="103" t="s">
        <v>1135</v>
      </c>
      <c r="S176" s="103" t="s">
        <v>629</v>
      </c>
      <c r="T176" s="103" t="s">
        <v>425</v>
      </c>
      <c r="U176" s="115">
        <v>0.37661406025824962</v>
      </c>
      <c r="V176" s="115">
        <v>0.13701578192252512</v>
      </c>
      <c r="W176" s="115">
        <v>0.4648493543758967</v>
      </c>
      <c r="X176" s="27">
        <v>2.1520803443328552E-2</v>
      </c>
      <c r="Y176" s="115">
        <v>0.51362984218077479</v>
      </c>
      <c r="Z176" s="27">
        <v>-0.17319098457888493</v>
      </c>
      <c r="AA176" s="27">
        <v>-0.22079373951928449</v>
      </c>
    </row>
    <row r="177" spans="1:27" x14ac:dyDescent="0.25">
      <c r="A177" s="103" t="s">
        <v>1331</v>
      </c>
      <c r="B177" s="103" t="s">
        <v>304</v>
      </c>
      <c r="C177" s="103" t="s">
        <v>1029</v>
      </c>
      <c r="D177" s="103" t="s">
        <v>1030</v>
      </c>
      <c r="E177" s="103" t="s">
        <v>1122</v>
      </c>
      <c r="F177" s="103" t="s">
        <v>1269</v>
      </c>
      <c r="G177" s="115">
        <v>0.51567944250871078</v>
      </c>
      <c r="H177" s="115">
        <v>0.29616724738675959</v>
      </c>
      <c r="I177" s="115">
        <v>0.18815331010452963</v>
      </c>
      <c r="J177" s="27">
        <v>0</v>
      </c>
      <c r="K177" s="115">
        <v>0.81184668989547037</v>
      </c>
      <c r="L177" s="27">
        <v>-0.1834992887624467</v>
      </c>
      <c r="M177" s="27">
        <v>-0.26972010178117045</v>
      </c>
      <c r="O177" s="103" t="s">
        <v>1331</v>
      </c>
      <c r="P177" s="103" t="s">
        <v>304</v>
      </c>
      <c r="Q177" s="103" t="s">
        <v>1029</v>
      </c>
      <c r="R177" s="103" t="s">
        <v>1030</v>
      </c>
      <c r="S177" s="103" t="s">
        <v>1122</v>
      </c>
      <c r="T177" s="103" t="s">
        <v>1269</v>
      </c>
      <c r="U177" s="115">
        <v>0.51567944250871078</v>
      </c>
      <c r="V177" s="115">
        <v>0.29616724738675959</v>
      </c>
      <c r="W177" s="115">
        <v>0.18815331010452963</v>
      </c>
      <c r="X177" s="27">
        <v>0</v>
      </c>
      <c r="Y177" s="115">
        <v>0.81184668989547037</v>
      </c>
      <c r="Z177" s="27">
        <v>-0.1834992887624467</v>
      </c>
      <c r="AA177" s="27">
        <v>-0.26972010178117045</v>
      </c>
    </row>
    <row r="178" spans="1:27" x14ac:dyDescent="0.25">
      <c r="A178" s="103" t="s">
        <v>1331</v>
      </c>
      <c r="B178" s="103" t="s">
        <v>304</v>
      </c>
      <c r="C178" s="103" t="s">
        <v>481</v>
      </c>
      <c r="D178" s="103" t="s">
        <v>482</v>
      </c>
      <c r="E178" s="103" t="s">
        <v>490</v>
      </c>
      <c r="F178" s="103" t="s">
        <v>1165</v>
      </c>
      <c r="G178" s="115">
        <v>0.4408783783783784</v>
      </c>
      <c r="H178" s="115">
        <v>0.13006756756756757</v>
      </c>
      <c r="I178" s="115">
        <v>0.42905405405405406</v>
      </c>
      <c r="J178" s="27">
        <v>0</v>
      </c>
      <c r="K178" s="115">
        <v>0.57094594594594594</v>
      </c>
      <c r="L178" s="27">
        <v>-0.18457300275482091</v>
      </c>
      <c r="M178" s="27">
        <v>-0.23514211886304914</v>
      </c>
      <c r="O178" s="103" t="s">
        <v>1331</v>
      </c>
      <c r="P178" s="103" t="s">
        <v>304</v>
      </c>
      <c r="Q178" s="103" t="s">
        <v>481</v>
      </c>
      <c r="R178" s="103" t="s">
        <v>482</v>
      </c>
      <c r="S178" s="103" t="s">
        <v>490</v>
      </c>
      <c r="T178" s="103" t="s">
        <v>1165</v>
      </c>
      <c r="U178" s="115">
        <v>0.4408783783783784</v>
      </c>
      <c r="V178" s="115">
        <v>0.13006756756756757</v>
      </c>
      <c r="W178" s="115">
        <v>0.42905405405405406</v>
      </c>
      <c r="X178" s="27">
        <v>0</v>
      </c>
      <c r="Y178" s="115">
        <v>0.57094594594594594</v>
      </c>
      <c r="Z178" s="27">
        <v>-0.18457300275482091</v>
      </c>
      <c r="AA178" s="27">
        <v>-0.23514211886304914</v>
      </c>
    </row>
    <row r="179" spans="1:27" x14ac:dyDescent="0.25">
      <c r="A179" s="103" t="s">
        <v>1331</v>
      </c>
      <c r="B179" s="103" t="s">
        <v>304</v>
      </c>
      <c r="C179" s="103" t="s">
        <v>666</v>
      </c>
      <c r="D179" s="103" t="s">
        <v>1132</v>
      </c>
      <c r="E179" s="103" t="s">
        <v>678</v>
      </c>
      <c r="F179" s="103" t="s">
        <v>1171</v>
      </c>
      <c r="G179" s="115">
        <v>0.3645320197044335</v>
      </c>
      <c r="H179" s="115">
        <v>0.11658456486042693</v>
      </c>
      <c r="I179" s="115">
        <v>0.48604269293924468</v>
      </c>
      <c r="J179" s="27">
        <v>3.2840722495894911E-2</v>
      </c>
      <c r="K179" s="115">
        <v>0.48111658456486039</v>
      </c>
      <c r="L179" s="27">
        <v>-0.1986842105263158</v>
      </c>
      <c r="M179" s="27">
        <v>-0.29757785467128028</v>
      </c>
      <c r="O179" s="103" t="s">
        <v>1331</v>
      </c>
      <c r="P179" s="103" t="s">
        <v>304</v>
      </c>
      <c r="Q179" s="103" t="s">
        <v>666</v>
      </c>
      <c r="R179" s="103" t="s">
        <v>1132</v>
      </c>
      <c r="S179" s="103" t="s">
        <v>678</v>
      </c>
      <c r="T179" s="103" t="s">
        <v>1171</v>
      </c>
      <c r="U179" s="115">
        <v>0.3645320197044335</v>
      </c>
      <c r="V179" s="115">
        <v>0.11658456486042693</v>
      </c>
      <c r="W179" s="115">
        <v>0.48604269293924468</v>
      </c>
      <c r="X179" s="27">
        <v>3.2840722495894911E-2</v>
      </c>
      <c r="Y179" s="115">
        <v>0.48111658456486039</v>
      </c>
      <c r="Z179" s="27">
        <v>-0.1986842105263158</v>
      </c>
      <c r="AA179" s="27">
        <v>-0.29757785467128028</v>
      </c>
    </row>
    <row r="180" spans="1:27" x14ac:dyDescent="0.25">
      <c r="A180" s="103" t="s">
        <v>1331</v>
      </c>
      <c r="B180" s="103" t="s">
        <v>304</v>
      </c>
      <c r="C180" s="103" t="s">
        <v>1029</v>
      </c>
      <c r="D180" s="103" t="s">
        <v>1030</v>
      </c>
      <c r="E180" s="103" t="s">
        <v>1035</v>
      </c>
      <c r="F180" s="103" t="s">
        <v>1226</v>
      </c>
      <c r="G180" s="115">
        <v>0.32040472175379425</v>
      </c>
      <c r="H180" s="115">
        <v>0.18043844856661045</v>
      </c>
      <c r="I180" s="115">
        <v>0.49915682967959529</v>
      </c>
      <c r="J180" s="27">
        <v>0</v>
      </c>
      <c r="K180" s="115">
        <v>0.50084317032040471</v>
      </c>
      <c r="L180" s="27">
        <v>-0.22076215505913277</v>
      </c>
      <c r="M180" s="27">
        <v>-0.23680823680823682</v>
      </c>
      <c r="O180" s="103" t="s">
        <v>1331</v>
      </c>
      <c r="P180" s="103" t="s">
        <v>304</v>
      </c>
      <c r="Q180" s="103" t="s">
        <v>1029</v>
      </c>
      <c r="R180" s="103" t="s">
        <v>1030</v>
      </c>
      <c r="S180" s="103" t="s">
        <v>1035</v>
      </c>
      <c r="T180" s="103" t="s">
        <v>1226</v>
      </c>
      <c r="U180" s="115">
        <v>0.32040472175379425</v>
      </c>
      <c r="V180" s="115">
        <v>0.18043844856661045</v>
      </c>
      <c r="W180" s="115">
        <v>0.49915682967959529</v>
      </c>
      <c r="X180" s="27">
        <v>0</v>
      </c>
      <c r="Y180" s="115">
        <v>0.50084317032040471</v>
      </c>
      <c r="Z180" s="27">
        <v>-0.22076215505913277</v>
      </c>
      <c r="AA180" s="27">
        <v>-0.23680823680823682</v>
      </c>
    </row>
    <row r="181" spans="1:27" x14ac:dyDescent="0.25">
      <c r="A181" s="103" t="s">
        <v>1331</v>
      </c>
      <c r="B181" s="103" t="s">
        <v>304</v>
      </c>
      <c r="C181" s="103" t="s">
        <v>1029</v>
      </c>
      <c r="D181" s="103" t="s">
        <v>1030</v>
      </c>
      <c r="E181" s="103" t="s">
        <v>1059</v>
      </c>
      <c r="F181" s="103" t="s">
        <v>13</v>
      </c>
      <c r="G181" s="115">
        <v>0.34878819810326661</v>
      </c>
      <c r="H181" s="115">
        <v>0.28029504741833511</v>
      </c>
      <c r="I181" s="115">
        <v>0.32876712328767121</v>
      </c>
      <c r="J181" s="27">
        <v>4.214963119072708E-2</v>
      </c>
      <c r="K181" s="115">
        <v>0.62908324552160177</v>
      </c>
      <c r="L181" s="27">
        <v>-0.23095623987034031</v>
      </c>
      <c r="M181" s="27">
        <v>-0.27112135176651309</v>
      </c>
      <c r="O181" s="103" t="s">
        <v>1331</v>
      </c>
      <c r="P181" s="103" t="s">
        <v>304</v>
      </c>
      <c r="Q181" s="103" t="s">
        <v>1029</v>
      </c>
      <c r="R181" s="103" t="s">
        <v>1030</v>
      </c>
      <c r="S181" s="103" t="s">
        <v>1059</v>
      </c>
      <c r="T181" s="103" t="s">
        <v>13</v>
      </c>
      <c r="U181" s="115">
        <v>0.34878819810326661</v>
      </c>
      <c r="V181" s="115">
        <v>0.28029504741833511</v>
      </c>
      <c r="W181" s="115">
        <v>0.32876712328767121</v>
      </c>
      <c r="X181" s="27">
        <v>4.214963119072708E-2</v>
      </c>
      <c r="Y181" s="115">
        <v>0.62908324552160177</v>
      </c>
      <c r="Z181" s="27">
        <v>-0.23095623987034031</v>
      </c>
      <c r="AA181" s="27">
        <v>-0.27112135176651309</v>
      </c>
    </row>
    <row r="182" spans="1:27" x14ac:dyDescent="0.25">
      <c r="A182" s="103" t="s">
        <v>1331</v>
      </c>
      <c r="B182" s="103" t="s">
        <v>304</v>
      </c>
      <c r="C182" s="103" t="s">
        <v>712</v>
      </c>
      <c r="D182" s="103" t="s">
        <v>1147</v>
      </c>
      <c r="E182" s="103" t="s">
        <v>715</v>
      </c>
      <c r="F182" s="103" t="s">
        <v>1259</v>
      </c>
      <c r="G182" s="115">
        <v>0.21461187214611871</v>
      </c>
      <c r="H182" s="115">
        <v>8.6757990867579904E-2</v>
      </c>
      <c r="I182" s="115">
        <v>0.69406392694063923</v>
      </c>
      <c r="J182" s="27">
        <v>4.5662100456621002E-3</v>
      </c>
      <c r="K182" s="115">
        <v>0.30136986301369861</v>
      </c>
      <c r="L182" s="27">
        <v>-0.27483443708609268</v>
      </c>
      <c r="M182" s="27">
        <v>-0.36151603498542273</v>
      </c>
      <c r="O182" s="103" t="s">
        <v>1331</v>
      </c>
      <c r="P182" s="103" t="s">
        <v>304</v>
      </c>
      <c r="Q182" s="103" t="s">
        <v>712</v>
      </c>
      <c r="R182" s="103" t="s">
        <v>1147</v>
      </c>
      <c r="S182" s="103" t="s">
        <v>715</v>
      </c>
      <c r="T182" s="103" t="s">
        <v>1259</v>
      </c>
      <c r="U182" s="115">
        <v>0.21461187214611871</v>
      </c>
      <c r="V182" s="115">
        <v>8.6757990867579904E-2</v>
      </c>
      <c r="W182" s="115">
        <v>0.69406392694063923</v>
      </c>
      <c r="X182" s="27">
        <v>4.5662100456621002E-3</v>
      </c>
      <c r="Y182" s="115">
        <v>0.30136986301369861</v>
      </c>
      <c r="Z182" s="27">
        <v>-0.27483443708609268</v>
      </c>
      <c r="AA182" s="27">
        <v>-0.36151603498542273</v>
      </c>
    </row>
    <row r="183" spans="1:27" x14ac:dyDescent="0.25">
      <c r="A183" s="103" t="s">
        <v>1331</v>
      </c>
      <c r="B183" s="103" t="s">
        <v>304</v>
      </c>
      <c r="C183" s="103" t="s">
        <v>591</v>
      </c>
      <c r="D183" s="103" t="s">
        <v>1157</v>
      </c>
      <c r="E183" s="103" t="s">
        <v>606</v>
      </c>
      <c r="F183" s="103" t="s">
        <v>1306</v>
      </c>
      <c r="G183" s="115">
        <v>0.28086419753086422</v>
      </c>
      <c r="H183" s="115">
        <v>0.1111111111111111</v>
      </c>
      <c r="I183" s="115">
        <v>0.59567901234567899</v>
      </c>
      <c r="J183" s="27">
        <v>1.2345679012345678E-2</v>
      </c>
      <c r="K183" s="115">
        <v>0.39197530864197533</v>
      </c>
      <c r="L183" s="27">
        <v>-0.31501057082452433</v>
      </c>
      <c r="M183" s="27">
        <v>-0.36964980544747084</v>
      </c>
      <c r="O183" s="103" t="s">
        <v>1331</v>
      </c>
      <c r="P183" s="103" t="s">
        <v>304</v>
      </c>
      <c r="Q183" s="103" t="s">
        <v>591</v>
      </c>
      <c r="R183" s="103" t="s">
        <v>1157</v>
      </c>
      <c r="S183" s="103" t="s">
        <v>606</v>
      </c>
      <c r="T183" s="103" t="s">
        <v>1306</v>
      </c>
      <c r="U183" s="115">
        <v>0.28086419753086422</v>
      </c>
      <c r="V183" s="115">
        <v>0.1111111111111111</v>
      </c>
      <c r="W183" s="115">
        <v>0.59567901234567899</v>
      </c>
      <c r="X183" s="27">
        <v>1.2345679012345678E-2</v>
      </c>
      <c r="Y183" s="115">
        <v>0.39197530864197533</v>
      </c>
      <c r="Z183" s="27">
        <v>-0.31501057082452433</v>
      </c>
      <c r="AA183" s="27">
        <v>-0.36964980544747084</v>
      </c>
    </row>
    <row r="184" spans="1:27" x14ac:dyDescent="0.25">
      <c r="A184" s="103" t="s">
        <v>1331</v>
      </c>
      <c r="B184" s="103" t="s">
        <v>304</v>
      </c>
      <c r="C184" s="103" t="s">
        <v>666</v>
      </c>
      <c r="D184" s="103" t="s">
        <v>1132</v>
      </c>
      <c r="E184" s="103" t="s">
        <v>675</v>
      </c>
      <c r="F184" s="103" t="s">
        <v>369</v>
      </c>
      <c r="G184" s="115">
        <v>0.36744186046511629</v>
      </c>
      <c r="H184" s="115">
        <v>0.1558139534883721</v>
      </c>
      <c r="I184" s="115">
        <v>0.47209302325581393</v>
      </c>
      <c r="J184" s="27">
        <v>4.6511627906976744E-3</v>
      </c>
      <c r="K184" s="115">
        <v>0.52325581395348841</v>
      </c>
      <c r="L184" s="27">
        <v>-0.34749620637329282</v>
      </c>
      <c r="M184" s="27">
        <v>-0.40689655172413797</v>
      </c>
      <c r="O184" s="103" t="s">
        <v>1331</v>
      </c>
      <c r="P184" s="103" t="s">
        <v>304</v>
      </c>
      <c r="Q184" s="103" t="s">
        <v>666</v>
      </c>
      <c r="R184" s="103" t="s">
        <v>1132</v>
      </c>
      <c r="S184" s="103" t="s">
        <v>675</v>
      </c>
      <c r="T184" s="103" t="s">
        <v>369</v>
      </c>
      <c r="U184" s="115">
        <v>0.36744186046511629</v>
      </c>
      <c r="V184" s="115">
        <v>0.1558139534883721</v>
      </c>
      <c r="W184" s="115">
        <v>0.47209302325581393</v>
      </c>
      <c r="X184" s="27">
        <v>4.6511627906976744E-3</v>
      </c>
      <c r="Y184" s="115">
        <v>0.52325581395348841</v>
      </c>
      <c r="Z184" s="27">
        <v>-0.34749620637329282</v>
      </c>
      <c r="AA184" s="27">
        <v>-0.40689655172413797</v>
      </c>
    </row>
    <row r="185" spans="1:27" x14ac:dyDescent="0.25">
      <c r="A185" s="103" t="s">
        <v>1331</v>
      </c>
      <c r="B185" s="103" t="s">
        <v>304</v>
      </c>
      <c r="C185" s="103" t="s">
        <v>666</v>
      </c>
      <c r="D185" s="103" t="s">
        <v>1132</v>
      </c>
      <c r="E185" s="103" t="s">
        <v>681</v>
      </c>
      <c r="F185" s="103" t="s">
        <v>1204</v>
      </c>
      <c r="G185" s="115">
        <v>0.28034682080924855</v>
      </c>
      <c r="H185" s="115">
        <v>8.6705202312138727E-2</v>
      </c>
      <c r="I185" s="115">
        <v>0.63294797687861271</v>
      </c>
      <c r="J185" s="27">
        <v>0</v>
      </c>
      <c r="K185" s="115">
        <v>0.36705202312138729</v>
      </c>
      <c r="L185" s="27">
        <v>-0.36745886654478976</v>
      </c>
      <c r="M185" s="27">
        <v>-0.42904290429042902</v>
      </c>
      <c r="O185" s="103" t="s">
        <v>1331</v>
      </c>
      <c r="P185" s="103" t="s">
        <v>304</v>
      </c>
      <c r="Q185" s="103" t="s">
        <v>666</v>
      </c>
      <c r="R185" s="103" t="s">
        <v>1132</v>
      </c>
      <c r="S185" s="103" t="s">
        <v>681</v>
      </c>
      <c r="T185" s="103" t="s">
        <v>1204</v>
      </c>
      <c r="U185" s="115">
        <v>0.28034682080924855</v>
      </c>
      <c r="V185" s="115">
        <v>8.6705202312138727E-2</v>
      </c>
      <c r="W185" s="115">
        <v>0.63294797687861271</v>
      </c>
      <c r="X185" s="27">
        <v>0</v>
      </c>
      <c r="Y185" s="115">
        <v>0.36705202312138729</v>
      </c>
      <c r="Z185" s="27">
        <v>-0.36745886654478976</v>
      </c>
      <c r="AA185" s="27">
        <v>-0.42904290429042902</v>
      </c>
    </row>
    <row r="186" spans="1:27" x14ac:dyDescent="0.25">
      <c r="A186" s="103" t="s">
        <v>1331</v>
      </c>
      <c r="B186" s="103" t="s">
        <v>304</v>
      </c>
      <c r="C186" s="103" t="s">
        <v>893</v>
      </c>
      <c r="D186" s="103" t="s">
        <v>1209</v>
      </c>
      <c r="E186" s="103" t="s">
        <v>896</v>
      </c>
      <c r="F186" s="103" t="s">
        <v>1252</v>
      </c>
      <c r="G186" s="115">
        <v>0.36791758646063283</v>
      </c>
      <c r="H186" s="115">
        <v>9.860191317144959E-2</v>
      </c>
      <c r="I186" s="115">
        <v>0.51140544518027964</v>
      </c>
      <c r="J186" s="27">
        <v>2.2075055187637971E-2</v>
      </c>
      <c r="K186" s="115">
        <v>0.46651949963208239</v>
      </c>
      <c r="L186" s="27">
        <v>-0.42682412484183885</v>
      </c>
      <c r="M186" s="27">
        <v>-0.4546548956661316</v>
      </c>
      <c r="O186" s="103" t="s">
        <v>1331</v>
      </c>
      <c r="P186" s="103" t="s">
        <v>304</v>
      </c>
      <c r="Q186" s="103" t="s">
        <v>893</v>
      </c>
      <c r="R186" s="103" t="s">
        <v>1209</v>
      </c>
      <c r="S186" s="103" t="s">
        <v>896</v>
      </c>
      <c r="T186" s="103" t="s">
        <v>1252</v>
      </c>
      <c r="U186" s="115">
        <v>0.36791758646063283</v>
      </c>
      <c r="V186" s="115">
        <v>9.860191317144959E-2</v>
      </c>
      <c r="W186" s="115">
        <v>0.51140544518027964</v>
      </c>
      <c r="X186" s="27">
        <v>2.2075055187637971E-2</v>
      </c>
      <c r="Y186" s="115">
        <v>0.46651949963208239</v>
      </c>
      <c r="Z186" s="27">
        <v>-0.42682412484183885</v>
      </c>
      <c r="AA186" s="27">
        <v>-0.4546548956661316</v>
      </c>
    </row>
    <row r="187" spans="1:27" x14ac:dyDescent="0.25">
      <c r="A187" s="103" t="s">
        <v>1331</v>
      </c>
      <c r="B187" s="103" t="s">
        <v>304</v>
      </c>
      <c r="C187" s="103" t="s">
        <v>1029</v>
      </c>
      <c r="D187" s="103" t="s">
        <v>1030</v>
      </c>
      <c r="E187" s="103" t="s">
        <v>1098</v>
      </c>
      <c r="F187" s="103" t="s">
        <v>7</v>
      </c>
      <c r="G187" s="115">
        <v>0.28608923884514437</v>
      </c>
      <c r="H187" s="115">
        <v>0.41601049868766404</v>
      </c>
      <c r="I187" s="115">
        <v>0.29396325459317585</v>
      </c>
      <c r="J187" s="27">
        <v>3.937007874015748E-3</v>
      </c>
      <c r="K187" s="115">
        <v>0.70209973753280841</v>
      </c>
      <c r="L187" s="27">
        <v>-0.51588310038119434</v>
      </c>
      <c r="M187" s="27">
        <v>-0.53874092009685226</v>
      </c>
      <c r="O187" s="103" t="s">
        <v>1331</v>
      </c>
      <c r="P187" s="103" t="s">
        <v>304</v>
      </c>
      <c r="Q187" s="103" t="s">
        <v>1029</v>
      </c>
      <c r="R187" s="103" t="s">
        <v>1030</v>
      </c>
      <c r="S187" s="103" t="s">
        <v>1098</v>
      </c>
      <c r="T187" s="103" t="s">
        <v>7</v>
      </c>
      <c r="U187" s="115">
        <v>0.28608923884514437</v>
      </c>
      <c r="V187" s="115">
        <v>0.41601049868766404</v>
      </c>
      <c r="W187" s="115">
        <v>0.29396325459317585</v>
      </c>
      <c r="X187" s="27">
        <v>3.937007874015748E-3</v>
      </c>
      <c r="Y187" s="115">
        <v>0.70209973753280841</v>
      </c>
      <c r="Z187" s="27">
        <v>-0.51588310038119434</v>
      </c>
      <c r="AA187" s="27">
        <v>-0.53874092009685226</v>
      </c>
    </row>
    <row r="188" spans="1:27" x14ac:dyDescent="0.25">
      <c r="A188" s="103" t="s">
        <v>1331</v>
      </c>
      <c r="B188" s="103" t="s">
        <v>304</v>
      </c>
      <c r="C188" s="103" t="s">
        <v>712</v>
      </c>
      <c r="D188" s="103" t="s">
        <v>1147</v>
      </c>
      <c r="E188" s="103" t="s">
        <v>739</v>
      </c>
      <c r="F188" s="103" t="s">
        <v>1149</v>
      </c>
      <c r="G188" s="115">
        <v>0.2857142857142857</v>
      </c>
      <c r="H188" s="115">
        <v>0.11607142857142858</v>
      </c>
      <c r="I188" s="115">
        <v>0.5892857142857143</v>
      </c>
      <c r="J188" s="27">
        <v>8.9285714285714281E-3</v>
      </c>
      <c r="K188" s="115">
        <v>0.4017857142857143</v>
      </c>
      <c r="L188" s="27">
        <v>-0.63754045307443363</v>
      </c>
      <c r="M188" s="27">
        <v>-0.6696165191740413</v>
      </c>
      <c r="O188" s="103" t="s">
        <v>1331</v>
      </c>
      <c r="P188" s="103" t="s">
        <v>304</v>
      </c>
      <c r="Q188" s="103" t="s">
        <v>712</v>
      </c>
      <c r="R188" s="103" t="s">
        <v>1147</v>
      </c>
      <c r="S188" s="103" t="s">
        <v>739</v>
      </c>
      <c r="T188" s="103" t="s">
        <v>1149</v>
      </c>
      <c r="U188" s="115">
        <v>0.2857142857142857</v>
      </c>
      <c r="V188" s="115">
        <v>0.11607142857142858</v>
      </c>
      <c r="W188" s="115">
        <v>0.5892857142857143</v>
      </c>
      <c r="X188" s="27">
        <v>8.9285714285714281E-3</v>
      </c>
      <c r="Y188" s="115">
        <v>0.4017857142857143</v>
      </c>
      <c r="Z188" s="27">
        <v>-0.63754045307443363</v>
      </c>
      <c r="AA188" s="27">
        <v>-0.6696165191740413</v>
      </c>
    </row>
    <row r="189" spans="1:27" x14ac:dyDescent="0.25">
      <c r="A189" s="103" t="s">
        <v>1331</v>
      </c>
      <c r="B189" s="103" t="s">
        <v>304</v>
      </c>
      <c r="C189" s="103" t="s">
        <v>617</v>
      </c>
      <c r="D189" s="103" t="s">
        <v>1135</v>
      </c>
      <c r="E189" s="103" t="s">
        <v>626</v>
      </c>
      <c r="F189" s="103" t="s">
        <v>311</v>
      </c>
      <c r="G189" s="115">
        <v>0.94444444444444442</v>
      </c>
      <c r="H189" s="115">
        <v>1.5873015873015872E-2</v>
      </c>
      <c r="I189" s="115">
        <v>1.5873015873015872E-2</v>
      </c>
      <c r="J189" s="27">
        <v>2.3809523809523808E-2</v>
      </c>
      <c r="K189" s="115">
        <v>0.96031746031746024</v>
      </c>
      <c r="L189" s="27">
        <v>-0.84308841843088422</v>
      </c>
      <c r="M189" s="27">
        <v>-0.84727272727272729</v>
      </c>
      <c r="O189" s="103" t="s">
        <v>1331</v>
      </c>
      <c r="P189" s="103" t="s">
        <v>304</v>
      </c>
      <c r="Q189" s="103" t="s">
        <v>617</v>
      </c>
      <c r="R189" s="103" t="s">
        <v>1135</v>
      </c>
      <c r="S189" s="103" t="s">
        <v>626</v>
      </c>
      <c r="T189" s="103" t="s">
        <v>311</v>
      </c>
      <c r="U189" s="115">
        <v>0.94444444444444442</v>
      </c>
      <c r="V189" s="115">
        <v>1.5873015873015872E-2</v>
      </c>
      <c r="W189" s="115">
        <v>1.5873015873015872E-2</v>
      </c>
      <c r="X189" s="27">
        <v>2.3809523809523808E-2</v>
      </c>
      <c r="Y189" s="115">
        <v>0.96031746031746024</v>
      </c>
      <c r="Z189" s="27">
        <v>-0.84308841843088422</v>
      </c>
      <c r="AA189" s="27">
        <v>-0.84727272727272729</v>
      </c>
    </row>
    <row r="190" spans="1:27" x14ac:dyDescent="0.25">
      <c r="A190" s="103" t="s">
        <v>1331</v>
      </c>
      <c r="B190" s="103" t="s">
        <v>304</v>
      </c>
      <c r="C190" s="103" t="s">
        <v>666</v>
      </c>
      <c r="D190" s="103" t="s">
        <v>1132</v>
      </c>
      <c r="E190" s="103" t="s">
        <v>664</v>
      </c>
      <c r="F190" s="103" t="s">
        <v>1185</v>
      </c>
      <c r="G190" s="115">
        <v>0.38219895287958117</v>
      </c>
      <c r="H190" s="115">
        <v>0.10471204188481675</v>
      </c>
      <c r="I190" s="115">
        <v>0.51308900523560208</v>
      </c>
      <c r="J190" s="27">
        <v>0</v>
      </c>
      <c r="K190" s="115">
        <v>0.48691099476439792</v>
      </c>
      <c r="L190" s="27">
        <v>-0.86809392265193375</v>
      </c>
      <c r="M190" s="27">
        <v>-0.87516339869281046</v>
      </c>
      <c r="O190" s="103" t="s">
        <v>1331</v>
      </c>
      <c r="P190" s="103" t="s">
        <v>304</v>
      </c>
      <c r="Q190" s="103" t="s">
        <v>666</v>
      </c>
      <c r="R190" s="103" t="s">
        <v>1132</v>
      </c>
      <c r="S190" s="103" t="s">
        <v>664</v>
      </c>
      <c r="T190" s="103" t="s">
        <v>1185</v>
      </c>
      <c r="U190" s="115">
        <v>0.38219895287958117</v>
      </c>
      <c r="V190" s="115">
        <v>0.10471204188481675</v>
      </c>
      <c r="W190" s="115">
        <v>0.51308900523560208</v>
      </c>
      <c r="X190" s="27">
        <v>0</v>
      </c>
      <c r="Y190" s="115">
        <v>0.48691099476439792</v>
      </c>
      <c r="Z190" s="27">
        <v>-0.86809392265193375</v>
      </c>
      <c r="AA190" s="27">
        <v>-0.87516339869281046</v>
      </c>
    </row>
    <row r="191" spans="1:27" x14ac:dyDescent="0.25">
      <c r="A191" s="103" t="s">
        <v>1331</v>
      </c>
      <c r="B191" s="103" t="s">
        <v>304</v>
      </c>
      <c r="C191" s="103" t="s">
        <v>930</v>
      </c>
      <c r="D191" s="103" t="s">
        <v>1169</v>
      </c>
      <c r="E191" s="103" t="s">
        <v>951</v>
      </c>
      <c r="F191" s="103" t="s">
        <v>1251</v>
      </c>
      <c r="G191" s="115">
        <v>0.8</v>
      </c>
      <c r="H191" s="115">
        <v>0</v>
      </c>
      <c r="I191" s="115">
        <v>0.2</v>
      </c>
      <c r="J191" s="27">
        <v>0</v>
      </c>
      <c r="K191" s="115">
        <v>0.8</v>
      </c>
      <c r="L191" s="27">
        <v>-0.98677248677248675</v>
      </c>
      <c r="M191" s="27">
        <v>-0.98842592592592593</v>
      </c>
      <c r="O191" s="103" t="s">
        <v>1331</v>
      </c>
      <c r="P191" s="103" t="s">
        <v>304</v>
      </c>
      <c r="Q191" s="103" t="s">
        <v>930</v>
      </c>
      <c r="R191" s="103" t="s">
        <v>1169</v>
      </c>
      <c r="S191" s="103" t="s">
        <v>951</v>
      </c>
      <c r="T191" s="103" t="s">
        <v>1251</v>
      </c>
      <c r="U191" s="115">
        <v>0.8</v>
      </c>
      <c r="V191" s="115">
        <v>0</v>
      </c>
      <c r="W191" s="115">
        <v>0.2</v>
      </c>
      <c r="X191" s="27">
        <v>0</v>
      </c>
      <c r="Y191" s="115">
        <v>0.8</v>
      </c>
      <c r="Z191" s="27">
        <v>-0.98677248677248675</v>
      </c>
      <c r="AA191" s="27">
        <v>-0.98842592592592593</v>
      </c>
    </row>
    <row r="192" spans="1:27" x14ac:dyDescent="0.25">
      <c r="A192" s="103" t="s">
        <v>1331</v>
      </c>
      <c r="B192" s="103" t="s">
        <v>304</v>
      </c>
      <c r="C192" s="103" t="s">
        <v>744</v>
      </c>
      <c r="D192" s="103" t="s">
        <v>745</v>
      </c>
      <c r="E192" s="103" t="s">
        <v>750</v>
      </c>
      <c r="F192" s="103" t="s">
        <v>1288</v>
      </c>
      <c r="G192" s="115">
        <v>0.33333333333333331</v>
      </c>
      <c r="H192" s="115">
        <v>0.16666666666666666</v>
      </c>
      <c r="I192" s="115">
        <v>0.5</v>
      </c>
      <c r="J192" s="27">
        <v>0</v>
      </c>
      <c r="K192" s="115">
        <v>0.5</v>
      </c>
      <c r="L192" s="27">
        <v>-0.99427480916030531</v>
      </c>
      <c r="M192" s="27">
        <v>-0.99473684210526314</v>
      </c>
      <c r="O192" s="103" t="s">
        <v>1331</v>
      </c>
      <c r="P192" s="103" t="s">
        <v>304</v>
      </c>
      <c r="Q192" s="103" t="s">
        <v>744</v>
      </c>
      <c r="R192" s="103" t="s">
        <v>745</v>
      </c>
      <c r="S192" s="103" t="s">
        <v>750</v>
      </c>
      <c r="T192" s="103" t="s">
        <v>1288</v>
      </c>
      <c r="U192" s="115">
        <v>0.33333333333333331</v>
      </c>
      <c r="V192" s="115">
        <v>0.16666666666666666</v>
      </c>
      <c r="W192" s="115">
        <v>0.5</v>
      </c>
      <c r="X192" s="27">
        <v>0</v>
      </c>
      <c r="Y192" s="115">
        <v>0.5</v>
      </c>
      <c r="Z192" s="27">
        <v>-0.99427480916030531</v>
      </c>
      <c r="AA192" s="27">
        <v>-0.99473684210526314</v>
      </c>
    </row>
    <row r="193" spans="1:27" x14ac:dyDescent="0.25">
      <c r="A193" s="103" t="s">
        <v>1331</v>
      </c>
      <c r="B193" s="103" t="s">
        <v>304</v>
      </c>
      <c r="C193" s="103" t="s">
        <v>744</v>
      </c>
      <c r="D193" s="103" t="s">
        <v>745</v>
      </c>
      <c r="E193" s="103" t="s">
        <v>765</v>
      </c>
      <c r="F193" s="103" t="s">
        <v>352</v>
      </c>
      <c r="G193" s="115">
        <v>1</v>
      </c>
      <c r="H193" s="115">
        <v>0</v>
      </c>
      <c r="I193" s="115">
        <v>0</v>
      </c>
      <c r="J193" s="27">
        <v>0</v>
      </c>
      <c r="K193" s="115">
        <v>1</v>
      </c>
      <c r="L193" s="27">
        <v>-0.99524564183835185</v>
      </c>
      <c r="M193" s="27">
        <v>-0.9958563535911602</v>
      </c>
      <c r="O193" s="103" t="s">
        <v>1331</v>
      </c>
      <c r="P193" s="103" t="s">
        <v>304</v>
      </c>
      <c r="Q193" s="103" t="s">
        <v>744</v>
      </c>
      <c r="R193" s="103" t="s">
        <v>745</v>
      </c>
      <c r="S193" s="103" t="s">
        <v>765</v>
      </c>
      <c r="T193" s="103" t="s">
        <v>352</v>
      </c>
      <c r="U193" s="115">
        <v>1</v>
      </c>
      <c r="V193" s="115">
        <v>0</v>
      </c>
      <c r="W193" s="115">
        <v>0</v>
      </c>
      <c r="X193" s="27">
        <v>0</v>
      </c>
      <c r="Y193" s="115">
        <v>1</v>
      </c>
      <c r="Z193" s="27">
        <v>-0.99524564183835185</v>
      </c>
      <c r="AA193" s="27">
        <v>-0.9958563535911602</v>
      </c>
    </row>
    <row r="194" spans="1:27" x14ac:dyDescent="0.25">
      <c r="A194" s="103" t="s">
        <v>1331</v>
      </c>
      <c r="B194" s="103" t="s">
        <v>304</v>
      </c>
      <c r="C194" s="103" t="s">
        <v>744</v>
      </c>
      <c r="D194" s="103" t="s">
        <v>745</v>
      </c>
      <c r="E194" s="103" t="s">
        <v>762</v>
      </c>
      <c r="F194" s="103" t="s">
        <v>1291</v>
      </c>
      <c r="G194" s="115">
        <v>0</v>
      </c>
      <c r="H194" s="115">
        <v>0</v>
      </c>
      <c r="I194" s="115">
        <v>1</v>
      </c>
      <c r="J194" s="27">
        <v>0</v>
      </c>
      <c r="K194" s="115">
        <v>0</v>
      </c>
      <c r="L194" s="27">
        <v>-0.99774266365688491</v>
      </c>
      <c r="M194" s="27">
        <v>-0.99794238683127567</v>
      </c>
      <c r="O194" s="103" t="s">
        <v>1331</v>
      </c>
      <c r="P194" s="103" t="s">
        <v>304</v>
      </c>
      <c r="Q194" s="103" t="s">
        <v>744</v>
      </c>
      <c r="R194" s="103" t="s">
        <v>745</v>
      </c>
      <c r="S194" s="103" t="s">
        <v>762</v>
      </c>
      <c r="T194" s="103" t="s">
        <v>1291</v>
      </c>
      <c r="U194" s="115">
        <v>0</v>
      </c>
      <c r="V194" s="115">
        <v>0</v>
      </c>
      <c r="W194" s="115">
        <v>1</v>
      </c>
      <c r="X194" s="27">
        <v>0</v>
      </c>
      <c r="Y194" s="115">
        <v>0</v>
      </c>
      <c r="Z194" s="27">
        <v>-0.99774266365688491</v>
      </c>
      <c r="AA194" s="27">
        <v>-0.99794238683127567</v>
      </c>
    </row>
    <row r="195" spans="1:27" x14ac:dyDescent="0.25">
      <c r="A195" s="103" t="s">
        <v>1331</v>
      </c>
      <c r="B195" s="103" t="s">
        <v>304</v>
      </c>
      <c r="C195" s="103" t="s">
        <v>930</v>
      </c>
      <c r="D195" s="103" t="s">
        <v>1169</v>
      </c>
      <c r="E195" s="103" t="s">
        <v>948</v>
      </c>
      <c r="F195" s="103" t="s">
        <v>1234</v>
      </c>
      <c r="G195" s="115">
        <v>1</v>
      </c>
      <c r="H195" s="115">
        <v>0</v>
      </c>
      <c r="I195" s="115">
        <v>0</v>
      </c>
      <c r="J195" s="27">
        <v>0</v>
      </c>
      <c r="K195" s="115">
        <v>1</v>
      </c>
      <c r="L195" s="27">
        <v>-0.99785407725321884</v>
      </c>
      <c r="M195" s="27">
        <v>-0.99801980198019802</v>
      </c>
      <c r="O195" s="103" t="s">
        <v>1331</v>
      </c>
      <c r="P195" s="103" t="s">
        <v>304</v>
      </c>
      <c r="Q195" s="103" t="s">
        <v>930</v>
      </c>
      <c r="R195" s="103" t="s">
        <v>1169</v>
      </c>
      <c r="S195" s="103" t="s">
        <v>948</v>
      </c>
      <c r="T195" s="103" t="s">
        <v>1234</v>
      </c>
      <c r="U195" s="115">
        <v>1</v>
      </c>
      <c r="V195" s="115">
        <v>0</v>
      </c>
      <c r="W195" s="115">
        <v>0</v>
      </c>
      <c r="X195" s="27">
        <v>0</v>
      </c>
      <c r="Y195" s="115">
        <v>1</v>
      </c>
      <c r="Z195" s="27">
        <v>-0.99785407725321884</v>
      </c>
      <c r="AA195" s="27">
        <v>-0.99801980198019802</v>
      </c>
    </row>
    <row r="196" spans="1:27" x14ac:dyDescent="0.25">
      <c r="A196" s="103" t="s">
        <v>1331</v>
      </c>
      <c r="B196" s="103" t="s">
        <v>304</v>
      </c>
      <c r="C196" s="103" t="s">
        <v>744</v>
      </c>
      <c r="D196" s="103" t="s">
        <v>745</v>
      </c>
      <c r="E196" s="103" t="s">
        <v>756</v>
      </c>
      <c r="F196" s="103" t="s">
        <v>1166</v>
      </c>
      <c r="G196" s="115">
        <v>1</v>
      </c>
      <c r="H196" s="115">
        <v>0</v>
      </c>
      <c r="I196" s="115">
        <v>0</v>
      </c>
      <c r="J196" s="27">
        <v>0</v>
      </c>
      <c r="K196" s="115">
        <v>1</v>
      </c>
      <c r="L196" s="27">
        <v>-0.99836065573770494</v>
      </c>
      <c r="M196" s="27">
        <v>-0.99853372434017595</v>
      </c>
      <c r="O196" s="103" t="s">
        <v>1331</v>
      </c>
      <c r="P196" s="103" t="s">
        <v>304</v>
      </c>
      <c r="Q196" s="103" t="s">
        <v>744</v>
      </c>
      <c r="R196" s="103" t="s">
        <v>745</v>
      </c>
      <c r="S196" s="103" t="s">
        <v>756</v>
      </c>
      <c r="T196" s="103" t="s">
        <v>1166</v>
      </c>
      <c r="U196" s="115">
        <v>1</v>
      </c>
      <c r="V196" s="115">
        <v>0</v>
      </c>
      <c r="W196" s="115">
        <v>0</v>
      </c>
      <c r="X196" s="27">
        <v>0</v>
      </c>
      <c r="Y196" s="115">
        <v>1</v>
      </c>
      <c r="Z196" s="27">
        <v>-0.99836065573770494</v>
      </c>
      <c r="AA196" s="27">
        <v>-0.99853372434017595</v>
      </c>
    </row>
    <row r="197" spans="1:27" x14ac:dyDescent="0.25">
      <c r="A197" s="103" t="s">
        <v>1331</v>
      </c>
      <c r="B197" s="103" t="s">
        <v>304</v>
      </c>
      <c r="C197" s="103" t="s">
        <v>481</v>
      </c>
      <c r="D197" s="103" t="s">
        <v>482</v>
      </c>
      <c r="E197" s="103" t="s">
        <v>511</v>
      </c>
      <c r="F197" s="103" t="s">
        <v>1177</v>
      </c>
      <c r="G197" s="115">
        <v>0</v>
      </c>
      <c r="H197" s="115">
        <v>0</v>
      </c>
      <c r="I197" s="115">
        <v>1</v>
      </c>
      <c r="J197" s="27">
        <v>0</v>
      </c>
      <c r="K197" s="115">
        <v>0</v>
      </c>
      <c r="L197" s="27">
        <v>-0.99857549857549854</v>
      </c>
      <c r="M197" s="27">
        <v>-0.99867197875166003</v>
      </c>
      <c r="O197" s="103" t="s">
        <v>1331</v>
      </c>
      <c r="P197" s="103" t="s">
        <v>304</v>
      </c>
      <c r="Q197" s="103" t="s">
        <v>481</v>
      </c>
      <c r="R197" s="103" t="s">
        <v>482</v>
      </c>
      <c r="S197" s="103" t="s">
        <v>511</v>
      </c>
      <c r="T197" s="103" t="s">
        <v>1177</v>
      </c>
      <c r="U197" s="115">
        <v>0</v>
      </c>
      <c r="V197" s="115">
        <v>0</v>
      </c>
      <c r="W197" s="115">
        <v>1</v>
      </c>
      <c r="X197" s="27">
        <v>0</v>
      </c>
      <c r="Y197" s="115">
        <v>0</v>
      </c>
      <c r="Z197" s="27">
        <v>-0.99857549857549854</v>
      </c>
      <c r="AA197" s="27">
        <v>-0.99867197875166003</v>
      </c>
    </row>
    <row r="198" spans="1:27" x14ac:dyDescent="0.25">
      <c r="A198" s="103" t="s">
        <v>1331</v>
      </c>
      <c r="B198" s="103" t="s">
        <v>304</v>
      </c>
      <c r="C198" s="103" t="s">
        <v>904</v>
      </c>
      <c r="D198" s="103" t="s">
        <v>1207</v>
      </c>
      <c r="E198" s="103" t="s">
        <v>913</v>
      </c>
      <c r="F198" s="103" t="s">
        <v>418</v>
      </c>
      <c r="G198" s="115">
        <v>1</v>
      </c>
      <c r="H198" s="115">
        <v>0</v>
      </c>
      <c r="I198" s="115">
        <v>0</v>
      </c>
      <c r="J198" s="27">
        <v>0</v>
      </c>
      <c r="K198" s="115">
        <v>1</v>
      </c>
      <c r="L198" s="27">
        <v>-0.9988839285714286</v>
      </c>
      <c r="M198" s="27">
        <v>-0.99894403379091867</v>
      </c>
      <c r="O198" s="103" t="s">
        <v>1331</v>
      </c>
      <c r="P198" s="103" t="s">
        <v>304</v>
      </c>
      <c r="Q198" s="103" t="s">
        <v>904</v>
      </c>
      <c r="R198" s="103" t="s">
        <v>1207</v>
      </c>
      <c r="S198" s="103" t="s">
        <v>913</v>
      </c>
      <c r="T198" s="103" t="s">
        <v>418</v>
      </c>
      <c r="U198" s="115">
        <v>1</v>
      </c>
      <c r="V198" s="115">
        <v>0</v>
      </c>
      <c r="W198" s="115">
        <v>0</v>
      </c>
      <c r="X198" s="27">
        <v>0</v>
      </c>
      <c r="Y198" s="115">
        <v>1</v>
      </c>
      <c r="Z198" s="27">
        <v>-0.9988839285714286</v>
      </c>
      <c r="AA198" s="27">
        <v>-0.99894403379091867</v>
      </c>
    </row>
    <row r="199" spans="1:27" x14ac:dyDescent="0.25">
      <c r="A199" s="103" t="s">
        <v>1331</v>
      </c>
      <c r="B199" s="103" t="s">
        <v>304</v>
      </c>
      <c r="C199" s="103" t="s">
        <v>904</v>
      </c>
      <c r="D199" s="103" t="s">
        <v>1207</v>
      </c>
      <c r="E199" s="103" t="s">
        <v>925</v>
      </c>
      <c r="F199" s="103" t="s">
        <v>1241</v>
      </c>
      <c r="G199" s="115">
        <v>0</v>
      </c>
      <c r="H199" s="115">
        <v>0</v>
      </c>
      <c r="I199" s="115">
        <v>1</v>
      </c>
      <c r="J199" s="27">
        <v>0</v>
      </c>
      <c r="K199" s="115">
        <v>0</v>
      </c>
      <c r="L199" s="27">
        <v>-0.99928109273903665</v>
      </c>
      <c r="M199" s="27">
        <v>-0.99929577464788732</v>
      </c>
      <c r="O199" s="103" t="s">
        <v>1331</v>
      </c>
      <c r="P199" s="103" t="s">
        <v>304</v>
      </c>
      <c r="Q199" s="103" t="s">
        <v>904</v>
      </c>
      <c r="R199" s="103" t="s">
        <v>1207</v>
      </c>
      <c r="S199" s="103" t="s">
        <v>925</v>
      </c>
      <c r="T199" s="103" t="s">
        <v>1241</v>
      </c>
      <c r="U199" s="115">
        <v>0</v>
      </c>
      <c r="V199" s="115">
        <v>0</v>
      </c>
      <c r="W199" s="115">
        <v>1</v>
      </c>
      <c r="X199" s="27">
        <v>0</v>
      </c>
      <c r="Y199" s="115">
        <v>0</v>
      </c>
      <c r="Z199" s="27">
        <v>-0.99928109273903665</v>
      </c>
      <c r="AA199" s="27">
        <v>-0.99929577464788732</v>
      </c>
    </row>
    <row r="200" spans="1:27" x14ac:dyDescent="0.25">
      <c r="A200" s="103" t="s">
        <v>1331</v>
      </c>
      <c r="B200" s="103" t="s">
        <v>304</v>
      </c>
      <c r="C200" s="103" t="s">
        <v>1029</v>
      </c>
      <c r="D200" s="103" t="s">
        <v>1030</v>
      </c>
      <c r="E200" s="103" t="s">
        <v>1113</v>
      </c>
      <c r="F200" s="103" t="s">
        <v>23</v>
      </c>
      <c r="G200" s="115" t="e">
        <v>#DIV/0!</v>
      </c>
      <c r="H200" s="115" t="e">
        <v>#DIV/0!</v>
      </c>
      <c r="I200" s="115" t="e">
        <v>#DIV/0!</v>
      </c>
      <c r="J200" s="27" t="e">
        <v>#DIV/0!</v>
      </c>
      <c r="K200" s="115" t="e">
        <v>#DIV/0!</v>
      </c>
      <c r="L200" s="27">
        <v>-1</v>
      </c>
      <c r="M200" s="27">
        <v>-1</v>
      </c>
      <c r="O200" s="103" t="s">
        <v>1331</v>
      </c>
      <c r="P200" s="103" t="s">
        <v>304</v>
      </c>
      <c r="Q200" s="103" t="s">
        <v>1029</v>
      </c>
      <c r="R200" s="103" t="s">
        <v>1030</v>
      </c>
      <c r="S200" s="103" t="s">
        <v>1113</v>
      </c>
      <c r="T200" s="103" t="s">
        <v>23</v>
      </c>
      <c r="U200" s="115" t="e">
        <v>#DIV/0!</v>
      </c>
      <c r="V200" s="115" t="e">
        <v>#DIV/0!</v>
      </c>
      <c r="W200" s="115" t="e">
        <v>#DIV/0!</v>
      </c>
      <c r="X200" s="27" t="e">
        <v>#DIV/0!</v>
      </c>
      <c r="Y200" s="115" t="e">
        <v>#DIV/0!</v>
      </c>
      <c r="Z200" s="27">
        <v>-1</v>
      </c>
      <c r="AA200" s="27">
        <v>-1</v>
      </c>
    </row>
    <row r="201" spans="1:27" x14ac:dyDescent="0.25">
      <c r="A201" s="103" t="s">
        <v>1331</v>
      </c>
      <c r="B201" s="103" t="s">
        <v>304</v>
      </c>
      <c r="C201" s="103" t="s">
        <v>904</v>
      </c>
      <c r="D201" s="103" t="s">
        <v>1207</v>
      </c>
      <c r="E201" s="103" t="s">
        <v>910</v>
      </c>
      <c r="F201" s="103" t="s">
        <v>1228</v>
      </c>
      <c r="G201" s="115" t="e">
        <v>#DIV/0!</v>
      </c>
      <c r="H201" s="115" t="e">
        <v>#DIV/0!</v>
      </c>
      <c r="I201" s="115" t="e">
        <v>#DIV/0!</v>
      </c>
      <c r="J201" s="27" t="e">
        <v>#DIV/0!</v>
      </c>
      <c r="K201" s="115" t="e">
        <v>#DIV/0!</v>
      </c>
      <c r="L201" s="27">
        <v>-1</v>
      </c>
      <c r="M201" s="27">
        <v>-1</v>
      </c>
      <c r="O201" s="103" t="s">
        <v>1331</v>
      </c>
      <c r="P201" s="103" t="s">
        <v>304</v>
      </c>
      <c r="Q201" s="103" t="s">
        <v>904</v>
      </c>
      <c r="R201" s="103" t="s">
        <v>1207</v>
      </c>
      <c r="S201" s="103" t="s">
        <v>910</v>
      </c>
      <c r="T201" s="103" t="s">
        <v>1228</v>
      </c>
      <c r="U201" s="115" t="e">
        <v>#DIV/0!</v>
      </c>
      <c r="V201" s="115" t="e">
        <v>#DIV/0!</v>
      </c>
      <c r="W201" s="115" t="e">
        <v>#DIV/0!</v>
      </c>
      <c r="X201" s="27" t="e">
        <v>#DIV/0!</v>
      </c>
      <c r="Y201" s="115" t="e">
        <v>#DIV/0!</v>
      </c>
      <c r="Z201" s="27">
        <v>-1</v>
      </c>
      <c r="AA201" s="27">
        <v>-1</v>
      </c>
    </row>
    <row r="202" spans="1:27" x14ac:dyDescent="0.25">
      <c r="A202" s="103" t="s">
        <v>1331</v>
      </c>
      <c r="B202" s="103" t="s">
        <v>304</v>
      </c>
      <c r="C202" s="103" t="s">
        <v>744</v>
      </c>
      <c r="D202" s="103" t="s">
        <v>745</v>
      </c>
      <c r="E202" s="103" t="s">
        <v>747</v>
      </c>
      <c r="F202" s="103" t="s">
        <v>1248</v>
      </c>
      <c r="G202" s="115" t="e">
        <v>#N/A</v>
      </c>
      <c r="H202" s="115" t="e">
        <v>#N/A</v>
      </c>
      <c r="I202" s="115" t="e">
        <v>#N/A</v>
      </c>
      <c r="J202" s="27" t="e">
        <v>#N/A</v>
      </c>
      <c r="K202" s="115" t="e">
        <v>#N/A</v>
      </c>
      <c r="L202" s="27" t="e">
        <v>#N/A</v>
      </c>
      <c r="M202" s="27" t="e">
        <v>#N/A</v>
      </c>
      <c r="O202" s="103" t="s">
        <v>1331</v>
      </c>
      <c r="P202" s="103" t="s">
        <v>304</v>
      </c>
      <c r="Q202" s="103" t="s">
        <v>744</v>
      </c>
      <c r="R202" s="103" t="s">
        <v>745</v>
      </c>
      <c r="S202" s="103" t="s">
        <v>747</v>
      </c>
      <c r="T202" s="103" t="s">
        <v>1248</v>
      </c>
      <c r="U202" s="115" t="e">
        <v>#N/A</v>
      </c>
      <c r="V202" s="115" t="e">
        <v>#N/A</v>
      </c>
      <c r="W202" s="115" t="e">
        <v>#N/A</v>
      </c>
      <c r="X202" s="27" t="e">
        <v>#N/A</v>
      </c>
      <c r="Y202" s="115" t="e">
        <v>#N/A</v>
      </c>
      <c r="Z202" s="27" t="e">
        <v>#N/A</v>
      </c>
      <c r="AA202" s="27" t="e">
        <v>#N/A</v>
      </c>
    </row>
    <row r="203" spans="1:27" x14ac:dyDescent="0.25">
      <c r="A203" s="103" t="s">
        <v>1331</v>
      </c>
      <c r="B203" s="103" t="s">
        <v>304</v>
      </c>
      <c r="C203" s="103" t="s">
        <v>744</v>
      </c>
      <c r="D203" s="103" t="s">
        <v>745</v>
      </c>
      <c r="E203" s="103" t="s">
        <v>753</v>
      </c>
      <c r="F203" s="103" t="s">
        <v>1167</v>
      </c>
      <c r="G203" s="115" t="e">
        <v>#N/A</v>
      </c>
      <c r="H203" s="115" t="e">
        <v>#N/A</v>
      </c>
      <c r="I203" s="115" t="e">
        <v>#N/A</v>
      </c>
      <c r="J203" s="27" t="e">
        <v>#N/A</v>
      </c>
      <c r="K203" s="115" t="e">
        <v>#N/A</v>
      </c>
      <c r="L203" s="27" t="e">
        <v>#N/A</v>
      </c>
      <c r="M203" s="27" t="e">
        <v>#N/A</v>
      </c>
      <c r="O203" s="103" t="s">
        <v>1331</v>
      </c>
      <c r="P203" s="103" t="s">
        <v>304</v>
      </c>
      <c r="Q203" s="103" t="s">
        <v>744</v>
      </c>
      <c r="R203" s="103" t="s">
        <v>745</v>
      </c>
      <c r="S203" s="103" t="s">
        <v>753</v>
      </c>
      <c r="T203" s="103" t="s">
        <v>1167</v>
      </c>
      <c r="U203" s="115" t="e">
        <v>#N/A</v>
      </c>
      <c r="V203" s="115" t="e">
        <v>#N/A</v>
      </c>
      <c r="W203" s="115" t="e">
        <v>#N/A</v>
      </c>
      <c r="X203" s="27" t="e">
        <v>#N/A</v>
      </c>
      <c r="Y203" s="115" t="e">
        <v>#N/A</v>
      </c>
      <c r="Z203" s="27" t="e">
        <v>#N/A</v>
      </c>
      <c r="AA203" s="27" t="e">
        <v>#N/A</v>
      </c>
    </row>
    <row r="204" spans="1:27" x14ac:dyDescent="0.25">
      <c r="A204" s="103" t="s">
        <v>1331</v>
      </c>
      <c r="B204" s="103" t="s">
        <v>304</v>
      </c>
      <c r="C204" s="103" t="s">
        <v>1029</v>
      </c>
      <c r="D204" s="103" t="s">
        <v>1030</v>
      </c>
      <c r="E204" s="103" t="s">
        <v>1056</v>
      </c>
      <c r="F204" s="103" t="s">
        <v>15</v>
      </c>
      <c r="G204" s="115" t="e">
        <v>#N/A</v>
      </c>
      <c r="H204" s="115" t="e">
        <v>#N/A</v>
      </c>
      <c r="I204" s="115" t="e">
        <v>#N/A</v>
      </c>
      <c r="J204" s="27" t="e">
        <v>#N/A</v>
      </c>
      <c r="K204" s="115" t="e">
        <v>#N/A</v>
      </c>
      <c r="L204" s="27" t="e">
        <v>#N/A</v>
      </c>
      <c r="M204" s="27" t="e">
        <v>#N/A</v>
      </c>
      <c r="O204" s="103" t="s">
        <v>1331</v>
      </c>
      <c r="P204" s="103" t="s">
        <v>304</v>
      </c>
      <c r="Q204" s="103" t="s">
        <v>1029</v>
      </c>
      <c r="R204" s="103" t="s">
        <v>1030</v>
      </c>
      <c r="S204" s="103" t="s">
        <v>1056</v>
      </c>
      <c r="T204" s="103" t="s">
        <v>15</v>
      </c>
      <c r="U204" s="115" t="e">
        <v>#N/A</v>
      </c>
      <c r="V204" s="115" t="e">
        <v>#N/A</v>
      </c>
      <c r="W204" s="115" t="e">
        <v>#N/A</v>
      </c>
      <c r="X204" s="27" t="e">
        <v>#N/A</v>
      </c>
      <c r="Y204" s="115" t="e">
        <v>#N/A</v>
      </c>
      <c r="Z204" s="27" t="e">
        <v>#N/A</v>
      </c>
      <c r="AA204" s="27" t="e">
        <v>#N/A</v>
      </c>
    </row>
    <row r="205" spans="1:27" x14ac:dyDescent="0.25">
      <c r="A205" s="103" t="s">
        <v>1331</v>
      </c>
      <c r="B205" s="103" t="s">
        <v>304</v>
      </c>
      <c r="C205" s="103" t="s">
        <v>1029</v>
      </c>
      <c r="D205" s="103" t="s">
        <v>1030</v>
      </c>
      <c r="E205" s="103" t="s">
        <v>1068</v>
      </c>
      <c r="F205" s="103" t="s">
        <v>1262</v>
      </c>
      <c r="G205" s="115" t="e">
        <v>#N/A</v>
      </c>
      <c r="H205" s="115" t="e">
        <v>#N/A</v>
      </c>
      <c r="I205" s="115" t="e">
        <v>#N/A</v>
      </c>
      <c r="J205" s="27" t="e">
        <v>#N/A</v>
      </c>
      <c r="K205" s="115" t="e">
        <v>#N/A</v>
      </c>
      <c r="L205" s="27" t="e">
        <v>#N/A</v>
      </c>
      <c r="M205" s="27" t="e">
        <v>#N/A</v>
      </c>
      <c r="O205" s="103" t="s">
        <v>1331</v>
      </c>
      <c r="P205" s="103" t="s">
        <v>304</v>
      </c>
      <c r="Q205" s="103" t="s">
        <v>1029</v>
      </c>
      <c r="R205" s="103" t="s">
        <v>1030</v>
      </c>
      <c r="S205" s="103" t="s">
        <v>1068</v>
      </c>
      <c r="T205" s="103" t="s">
        <v>1262</v>
      </c>
      <c r="U205" s="115" t="e">
        <v>#N/A</v>
      </c>
      <c r="V205" s="115" t="e">
        <v>#N/A</v>
      </c>
      <c r="W205" s="115" t="e">
        <v>#N/A</v>
      </c>
      <c r="X205" s="27" t="e">
        <v>#N/A</v>
      </c>
      <c r="Y205" s="115" t="e">
        <v>#N/A</v>
      </c>
      <c r="Z205" s="27" t="e">
        <v>#N/A</v>
      </c>
      <c r="AA205" s="27" t="e">
        <v>#N/A</v>
      </c>
    </row>
    <row r="206" spans="1:27" x14ac:dyDescent="0.25">
      <c r="A206" s="103" t="s">
        <v>1331</v>
      </c>
      <c r="B206" s="103" t="s">
        <v>304</v>
      </c>
      <c r="C206" s="103" t="s">
        <v>1029</v>
      </c>
      <c r="D206" s="103" t="s">
        <v>1030</v>
      </c>
      <c r="E206" s="103" t="s">
        <v>1083</v>
      </c>
      <c r="F206" s="103" t="s">
        <v>12</v>
      </c>
      <c r="G206" s="115" t="e">
        <v>#N/A</v>
      </c>
      <c r="H206" s="115" t="e">
        <v>#N/A</v>
      </c>
      <c r="I206" s="115" t="e">
        <v>#N/A</v>
      </c>
      <c r="J206" s="27" t="e">
        <v>#N/A</v>
      </c>
      <c r="K206" s="115" t="e">
        <v>#N/A</v>
      </c>
      <c r="L206" s="27" t="e">
        <v>#N/A</v>
      </c>
      <c r="M206" s="27" t="e">
        <v>#N/A</v>
      </c>
      <c r="O206" s="103" t="s">
        <v>1331</v>
      </c>
      <c r="P206" s="103" t="s">
        <v>304</v>
      </c>
      <c r="Q206" s="103" t="s">
        <v>1029</v>
      </c>
      <c r="R206" s="103" t="s">
        <v>1030</v>
      </c>
      <c r="S206" s="103" t="s">
        <v>1083</v>
      </c>
      <c r="T206" s="103" t="s">
        <v>12</v>
      </c>
      <c r="U206" s="115" t="e">
        <v>#N/A</v>
      </c>
      <c r="V206" s="115" t="e">
        <v>#N/A</v>
      </c>
      <c r="W206" s="115" t="e">
        <v>#N/A</v>
      </c>
      <c r="X206" s="27" t="e">
        <v>#N/A</v>
      </c>
      <c r="Y206" s="115" t="e">
        <v>#N/A</v>
      </c>
      <c r="Z206" s="27" t="e">
        <v>#N/A</v>
      </c>
      <c r="AA206" s="27" t="e">
        <v>#N/A</v>
      </c>
    </row>
    <row r="207" spans="1:27" x14ac:dyDescent="0.25">
      <c r="A207" s="103" t="s">
        <v>1331</v>
      </c>
      <c r="B207" s="103" t="s">
        <v>304</v>
      </c>
      <c r="C207" s="103" t="s">
        <v>904</v>
      </c>
      <c r="D207" s="103" t="s">
        <v>1207</v>
      </c>
      <c r="E207" s="103" t="s">
        <v>902</v>
      </c>
      <c r="F207" s="103" t="s">
        <v>1208</v>
      </c>
      <c r="G207" s="115" t="e">
        <v>#N/A</v>
      </c>
      <c r="H207" s="115" t="e">
        <v>#N/A</v>
      </c>
      <c r="I207" s="115" t="e">
        <v>#N/A</v>
      </c>
      <c r="J207" s="27" t="e">
        <v>#N/A</v>
      </c>
      <c r="K207" s="115" t="e">
        <v>#N/A</v>
      </c>
      <c r="L207" s="27" t="e">
        <v>#N/A</v>
      </c>
      <c r="M207" s="27" t="e">
        <v>#N/A</v>
      </c>
      <c r="O207" s="103" t="s">
        <v>1331</v>
      </c>
      <c r="P207" s="103" t="s">
        <v>304</v>
      </c>
      <c r="Q207" s="103" t="s">
        <v>904</v>
      </c>
      <c r="R207" s="103" t="s">
        <v>1207</v>
      </c>
      <c r="S207" s="103" t="s">
        <v>902</v>
      </c>
      <c r="T207" s="103" t="s">
        <v>1208</v>
      </c>
      <c r="U207" s="115" t="e">
        <v>#N/A</v>
      </c>
      <c r="V207" s="115" t="e">
        <v>#N/A</v>
      </c>
      <c r="W207" s="115" t="e">
        <v>#N/A</v>
      </c>
      <c r="X207" s="27" t="e">
        <v>#N/A</v>
      </c>
      <c r="Y207" s="115" t="e">
        <v>#N/A</v>
      </c>
      <c r="Z207" s="27" t="e">
        <v>#N/A</v>
      </c>
      <c r="AA207" s="27" t="e">
        <v>#N/A</v>
      </c>
    </row>
    <row r="208" spans="1:27" x14ac:dyDescent="0.25">
      <c r="A208" s="103" t="s">
        <v>1331</v>
      </c>
      <c r="B208" s="103" t="s">
        <v>304</v>
      </c>
      <c r="C208" s="103" t="s">
        <v>904</v>
      </c>
      <c r="D208" s="103" t="s">
        <v>1207</v>
      </c>
      <c r="E208" s="103" t="s">
        <v>907</v>
      </c>
      <c r="F208" s="103" t="s">
        <v>1219</v>
      </c>
      <c r="G208" s="115" t="e">
        <v>#N/A</v>
      </c>
      <c r="H208" s="115" t="e">
        <v>#N/A</v>
      </c>
      <c r="I208" s="115" t="e">
        <v>#N/A</v>
      </c>
      <c r="J208" s="27" t="e">
        <v>#N/A</v>
      </c>
      <c r="K208" s="115" t="e">
        <v>#N/A</v>
      </c>
      <c r="L208" s="27" t="e">
        <v>#N/A</v>
      </c>
      <c r="M208" s="27" t="e">
        <v>#N/A</v>
      </c>
      <c r="O208" s="103" t="s">
        <v>1331</v>
      </c>
      <c r="P208" s="103" t="s">
        <v>304</v>
      </c>
      <c r="Q208" s="103" t="s">
        <v>904</v>
      </c>
      <c r="R208" s="103" t="s">
        <v>1207</v>
      </c>
      <c r="S208" s="103" t="s">
        <v>907</v>
      </c>
      <c r="T208" s="103" t="s">
        <v>1219</v>
      </c>
      <c r="U208" s="115" t="e">
        <v>#N/A</v>
      </c>
      <c r="V208" s="115" t="e">
        <v>#N/A</v>
      </c>
      <c r="W208" s="115" t="e">
        <v>#N/A</v>
      </c>
      <c r="X208" s="27" t="e">
        <v>#N/A</v>
      </c>
      <c r="Y208" s="115" t="e">
        <v>#N/A</v>
      </c>
      <c r="Z208" s="27" t="e">
        <v>#N/A</v>
      </c>
      <c r="AA208" s="27" t="e">
        <v>#N/A</v>
      </c>
    </row>
    <row r="209" spans="1:27" x14ac:dyDescent="0.25">
      <c r="A209" s="103" t="s">
        <v>1331</v>
      </c>
      <c r="B209" s="103" t="s">
        <v>304</v>
      </c>
      <c r="C209" s="103" t="s">
        <v>930</v>
      </c>
      <c r="D209" s="103" t="s">
        <v>1169</v>
      </c>
      <c r="E209" s="103" t="s">
        <v>942</v>
      </c>
      <c r="F209" s="103" t="s">
        <v>1216</v>
      </c>
      <c r="G209" s="115" t="e">
        <v>#N/A</v>
      </c>
      <c r="H209" s="115" t="e">
        <v>#N/A</v>
      </c>
      <c r="I209" s="115" t="e">
        <v>#N/A</v>
      </c>
      <c r="J209" s="27" t="e">
        <v>#N/A</v>
      </c>
      <c r="K209" s="115" t="e">
        <v>#N/A</v>
      </c>
      <c r="L209" s="27" t="e">
        <v>#N/A</v>
      </c>
      <c r="M209" s="27" t="e">
        <v>#N/A</v>
      </c>
      <c r="O209" s="103" t="s">
        <v>1331</v>
      </c>
      <c r="P209" s="103" t="s">
        <v>304</v>
      </c>
      <c r="Q209" s="103" t="s">
        <v>930</v>
      </c>
      <c r="R209" s="103" t="s">
        <v>1169</v>
      </c>
      <c r="S209" s="103" t="s">
        <v>942</v>
      </c>
      <c r="T209" s="103" t="s">
        <v>1216</v>
      </c>
      <c r="U209" s="115" t="e">
        <v>#N/A</v>
      </c>
      <c r="V209" s="115" t="e">
        <v>#N/A</v>
      </c>
      <c r="W209" s="115" t="e">
        <v>#N/A</v>
      </c>
      <c r="X209" s="27" t="e">
        <v>#N/A</v>
      </c>
      <c r="Y209" s="115" t="e">
        <v>#N/A</v>
      </c>
      <c r="Z209" s="27" t="e">
        <v>#N/A</v>
      </c>
      <c r="AA209" s="27" t="e">
        <v>#N/A</v>
      </c>
    </row>
    <row r="210" spans="1:27" x14ac:dyDescent="0.25">
      <c r="A210" s="103" t="s">
        <v>1331</v>
      </c>
      <c r="B210" s="103" t="s">
        <v>304</v>
      </c>
      <c r="C210" s="103" t="s">
        <v>904</v>
      </c>
      <c r="D210" s="103" t="s">
        <v>1207</v>
      </c>
      <c r="E210" s="103" t="s">
        <v>916</v>
      </c>
      <c r="F210" s="103" t="s">
        <v>1211</v>
      </c>
      <c r="G210" s="115" t="e">
        <v>#N/A</v>
      </c>
      <c r="H210" s="115" t="e">
        <v>#N/A</v>
      </c>
      <c r="I210" s="115" t="e">
        <v>#N/A</v>
      </c>
      <c r="J210" s="27" t="e">
        <v>#N/A</v>
      </c>
      <c r="K210" s="115" t="e">
        <v>#N/A</v>
      </c>
      <c r="L210" s="27" t="e">
        <v>#N/A</v>
      </c>
      <c r="M210" s="27" t="e">
        <v>#N/A</v>
      </c>
      <c r="O210" s="103" t="s">
        <v>1331</v>
      </c>
      <c r="P210" s="103" t="s">
        <v>304</v>
      </c>
      <c r="Q210" s="103" t="s">
        <v>904</v>
      </c>
      <c r="R210" s="103" t="s">
        <v>1207</v>
      </c>
      <c r="S210" s="103" t="s">
        <v>916</v>
      </c>
      <c r="T210" s="103" t="s">
        <v>1211</v>
      </c>
      <c r="U210" s="115" t="e">
        <v>#N/A</v>
      </c>
      <c r="V210" s="115" t="e">
        <v>#N/A</v>
      </c>
      <c r="W210" s="115" t="e">
        <v>#N/A</v>
      </c>
      <c r="X210" s="27" t="e">
        <v>#N/A</v>
      </c>
      <c r="Y210" s="115" t="e">
        <v>#N/A</v>
      </c>
      <c r="Z210" s="27" t="e">
        <v>#N/A</v>
      </c>
      <c r="AA210" s="27" t="e">
        <v>#N/A</v>
      </c>
    </row>
    <row r="211" spans="1:27" x14ac:dyDescent="0.25">
      <c r="A211" s="103" t="s">
        <v>1331</v>
      </c>
      <c r="B211" s="103" t="s">
        <v>304</v>
      </c>
      <c r="C211" s="103" t="s">
        <v>904</v>
      </c>
      <c r="D211" s="103" t="s">
        <v>1207</v>
      </c>
      <c r="E211" s="103" t="s">
        <v>919</v>
      </c>
      <c r="F211" s="103" t="s">
        <v>1225</v>
      </c>
      <c r="G211" s="115" t="e">
        <v>#N/A</v>
      </c>
      <c r="H211" s="115" t="e">
        <v>#N/A</v>
      </c>
      <c r="I211" s="115" t="e">
        <v>#N/A</v>
      </c>
      <c r="J211" s="27" t="e">
        <v>#N/A</v>
      </c>
      <c r="K211" s="115" t="e">
        <v>#N/A</v>
      </c>
      <c r="L211" s="27" t="e">
        <v>#N/A</v>
      </c>
      <c r="M211" s="27" t="e">
        <v>#N/A</v>
      </c>
      <c r="O211" s="103" t="s">
        <v>1331</v>
      </c>
      <c r="P211" s="103" t="s">
        <v>304</v>
      </c>
      <c r="Q211" s="103" t="s">
        <v>904</v>
      </c>
      <c r="R211" s="103" t="s">
        <v>1207</v>
      </c>
      <c r="S211" s="103" t="s">
        <v>919</v>
      </c>
      <c r="T211" s="103" t="s">
        <v>1225</v>
      </c>
      <c r="U211" s="115" t="e">
        <v>#N/A</v>
      </c>
      <c r="V211" s="115" t="e">
        <v>#N/A</v>
      </c>
      <c r="W211" s="115" t="e">
        <v>#N/A</v>
      </c>
      <c r="X211" s="27" t="e">
        <v>#N/A</v>
      </c>
      <c r="Y211" s="115" t="e">
        <v>#N/A</v>
      </c>
      <c r="Z211" s="27" t="e">
        <v>#N/A</v>
      </c>
      <c r="AA211" s="27" t="e">
        <v>#N/A</v>
      </c>
    </row>
    <row r="212" spans="1:27" x14ac:dyDescent="0.25">
      <c r="A212" s="103" t="s">
        <v>1331</v>
      </c>
      <c r="B212" s="103" t="s">
        <v>304</v>
      </c>
      <c r="C212" s="103" t="s">
        <v>904</v>
      </c>
      <c r="D212" s="103" t="s">
        <v>1207</v>
      </c>
      <c r="E212" s="103" t="s">
        <v>922</v>
      </c>
      <c r="F212" s="103" t="s">
        <v>1212</v>
      </c>
      <c r="G212" s="115" t="e">
        <v>#N/A</v>
      </c>
      <c r="H212" s="115" t="e">
        <v>#N/A</v>
      </c>
      <c r="I212" s="115" t="e">
        <v>#N/A</v>
      </c>
      <c r="J212" s="27" t="e">
        <v>#N/A</v>
      </c>
      <c r="K212" s="115" t="e">
        <v>#N/A</v>
      </c>
      <c r="L212" s="27" t="e">
        <v>#N/A</v>
      </c>
      <c r="M212" s="27" t="e">
        <v>#N/A</v>
      </c>
      <c r="O212" s="103" t="s">
        <v>1331</v>
      </c>
      <c r="P212" s="103" t="s">
        <v>304</v>
      </c>
      <c r="Q212" s="103" t="s">
        <v>904</v>
      </c>
      <c r="R212" s="103" t="s">
        <v>1207</v>
      </c>
      <c r="S212" s="103" t="s">
        <v>922</v>
      </c>
      <c r="T212" s="103" t="s">
        <v>1212</v>
      </c>
      <c r="U212" s="115" t="e">
        <v>#N/A</v>
      </c>
      <c r="V212" s="115" t="e">
        <v>#N/A</v>
      </c>
      <c r="W212" s="115" t="e">
        <v>#N/A</v>
      </c>
      <c r="X212" s="27" t="e">
        <v>#N/A</v>
      </c>
      <c r="Y212" s="115" t="e">
        <v>#N/A</v>
      </c>
      <c r="Z212" s="27" t="e">
        <v>#N/A</v>
      </c>
      <c r="AA212" s="27" t="e">
        <v>#N/A</v>
      </c>
    </row>
  </sheetData>
  <conditionalFormatting sqref="L144 L93 L116:L118 L90 L112 L138 L147:L148 L153 L150:L151 L155:L212">
    <cfRule type="cellIs" dxfId="31" priority="16" stopIfTrue="1" operator="lessThan">
      <formula>-0.1</formula>
    </cfRule>
  </conditionalFormatting>
  <conditionalFormatting sqref="M144 M93 M116:M118 M90 M112 M138 M147:M148 M153 M150:M151 M155:M212">
    <cfRule type="cellIs" dxfId="30" priority="15" stopIfTrue="1" operator="greaterThan">
      <formula>0.2</formula>
    </cfRule>
  </conditionalFormatting>
  <conditionalFormatting sqref="J144 J93 J116:J118 J90 J112 J138 J147:J148 J153 J150:J151 J155:J212">
    <cfRule type="cellIs" dxfId="29" priority="14" stopIfTrue="1" operator="greaterThan">
      <formula>0.05</formula>
    </cfRule>
  </conditionalFormatting>
  <conditionalFormatting sqref="J144 J93 J116:J118 J90 J112 J138 J147:J148 J153 J150:J151 J155:J212">
    <cfRule type="cellIs" dxfId="28" priority="13" stopIfTrue="1" operator="lessThan">
      <formula>0</formula>
    </cfRule>
  </conditionalFormatting>
  <conditionalFormatting sqref="L2:L89 L119:L137 L145:L146 L94:L111 L91:L92 L113:L115 L139:L143 L154 L152 L149">
    <cfRule type="cellIs" dxfId="27" priority="12" stopIfTrue="1" operator="lessThan">
      <formula>-0.1</formula>
    </cfRule>
  </conditionalFormatting>
  <conditionalFormatting sqref="M2:M89 M119:M137 M145:M146 M94:M111 M91:M92 M113:M115 M139:M143 M154 M152 M149">
    <cfRule type="cellIs" dxfId="26" priority="11" stopIfTrue="1" operator="greaterThan">
      <formula>0.2</formula>
    </cfRule>
  </conditionalFormatting>
  <conditionalFormatting sqref="J2:J89 J119:J137 J145:J146 J94:J111 J91:J92 J113:J115 J139:J143 J154 J152 J149">
    <cfRule type="cellIs" dxfId="25" priority="10" stopIfTrue="1" operator="greaterThan">
      <formula>0.05</formula>
    </cfRule>
  </conditionalFormatting>
  <conditionalFormatting sqref="J2:J89 J119:J137 J145:J146 J94:J111 J91:J92 J113:J115 J139:J143 J154 J152 J149">
    <cfRule type="cellIs" dxfId="24" priority="9" stopIfTrue="1" operator="lessThan">
      <formula>0</formula>
    </cfRule>
  </conditionalFormatting>
  <conditionalFormatting sqref="Z144 Z93 Z116:Z118 Z90 Z112 Z138 Z147:Z148 Z153 Z150:Z151 Z155:Z212">
    <cfRule type="cellIs" dxfId="23" priority="8" stopIfTrue="1" operator="lessThan">
      <formula>-0.1</formula>
    </cfRule>
  </conditionalFormatting>
  <conditionalFormatting sqref="AA144 AA93 AA116:AA118 AA90 AA112 AA138 AA147:AA148 AA153 AA150:AA151 AA155:AA212">
    <cfRule type="cellIs" dxfId="22" priority="7" stopIfTrue="1" operator="greaterThan">
      <formula>0.2</formula>
    </cfRule>
  </conditionalFormatting>
  <conditionalFormatting sqref="X144 X93 X116:X118 X90 X112 X138 X147:X148 X153 X150:X151 X155:X212">
    <cfRule type="cellIs" dxfId="21" priority="6" stopIfTrue="1" operator="greaterThan">
      <formula>0.05</formula>
    </cfRule>
  </conditionalFormatting>
  <conditionalFormatting sqref="X144 X93 X116:X118 X90 X112 X138 X147:X148 X153 X150:X151 X155:X212">
    <cfRule type="cellIs" dxfId="20" priority="5" stopIfTrue="1" operator="lessThan">
      <formula>0</formula>
    </cfRule>
  </conditionalFormatting>
  <conditionalFormatting sqref="Z2:Z89 Z119:Z137 Z145:Z146 Z94:Z111 Z91:Z92 Z113:Z115 Z139:Z143 Z154 Z152 Z149">
    <cfRule type="cellIs" dxfId="19" priority="4" stopIfTrue="1" operator="lessThan">
      <formula>-0.1</formula>
    </cfRule>
  </conditionalFormatting>
  <conditionalFormatting sqref="AA2:AA89 AA119:AA137 AA145:AA146 AA94:AA111 AA91:AA92 AA113:AA115 AA139:AA143 AA154 AA152 AA149">
    <cfRule type="cellIs" dxfId="18" priority="3" stopIfTrue="1" operator="greaterThan">
      <formula>0.2</formula>
    </cfRule>
  </conditionalFormatting>
  <conditionalFormatting sqref="X2:X89 X119:X137 X145:X146 X94:X111 X91:X92 X113:X115 X139:X143 X154 X152 X149">
    <cfRule type="cellIs" dxfId="17" priority="2" stopIfTrue="1" operator="greaterThan">
      <formula>0.05</formula>
    </cfRule>
  </conditionalFormatting>
  <conditionalFormatting sqref="X2:X89 X119:X137 X145:X146 X94:X111 X91:X92 X113:X115 X139:X143 X154 X152 X149">
    <cfRule type="cellIs" dxfId="16" priority="1" stopIfTrue="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AJ270"/>
  <sheetViews>
    <sheetView showGridLines="0" zoomScale="85" zoomScaleNormal="85" zoomScaleSheetLayoutView="80" workbookViewId="0">
      <pane xSplit="2" ySplit="7" topLeftCell="C8" activePane="bottomRight" state="frozen"/>
      <selection activeCell="E10" sqref="E10:E34"/>
      <selection pane="topRight" activeCell="E10" sqref="E10:E34"/>
      <selection pane="bottomLeft" activeCell="E10" sqref="E10:E34"/>
      <selection pane="bottomRight"/>
    </sheetView>
  </sheetViews>
  <sheetFormatPr defaultRowHeight="12.75" x14ac:dyDescent="0.2"/>
  <cols>
    <col min="1" max="1" width="5.28515625" style="109" bestFit="1" customWidth="1"/>
    <col min="2" max="2" width="51.140625" style="109" bestFit="1" customWidth="1"/>
    <col min="3" max="3" width="5.28515625" style="109" bestFit="1" customWidth="1"/>
    <col min="4" max="4" width="63.85546875" style="109" bestFit="1" customWidth="1"/>
    <col min="5" max="5" width="17.140625" style="109" customWidth="1"/>
    <col min="6" max="7" width="12.7109375" style="109" customWidth="1"/>
    <col min="8" max="8" width="13.42578125" style="109" bestFit="1" customWidth="1"/>
    <col min="9" max="14" width="12.7109375" style="109" customWidth="1"/>
    <col min="15" max="16" width="15.7109375" style="109" customWidth="1"/>
    <col min="17" max="17" width="14.28515625" style="109" customWidth="1"/>
    <col min="18" max="21" width="9.140625" style="274"/>
    <col min="22" max="16384" width="9.140625" style="109"/>
  </cols>
  <sheetData>
    <row r="1" spans="1:21" ht="18" x14ac:dyDescent="0.25">
      <c r="A1" s="153" t="s">
        <v>1476</v>
      </c>
      <c r="B1" s="108"/>
      <c r="C1" s="108"/>
      <c r="D1" s="108"/>
      <c r="E1" s="108"/>
      <c r="F1" s="108"/>
      <c r="G1" s="108"/>
      <c r="H1" s="108"/>
      <c r="I1" s="108"/>
      <c r="J1" s="108"/>
      <c r="K1" s="108"/>
      <c r="L1" s="108"/>
      <c r="M1" s="108"/>
      <c r="N1" s="108"/>
      <c r="O1" s="108"/>
      <c r="P1" s="108"/>
      <c r="Q1" s="108"/>
      <c r="R1" s="273"/>
    </row>
    <row r="2" spans="1:21" x14ac:dyDescent="0.2">
      <c r="A2" s="108"/>
      <c r="B2" s="108"/>
      <c r="C2" s="108"/>
      <c r="D2" s="108"/>
      <c r="E2" s="108"/>
      <c r="F2" s="108"/>
      <c r="G2" s="108"/>
      <c r="H2" s="108"/>
      <c r="I2" s="108"/>
      <c r="J2" s="108"/>
      <c r="K2" s="108"/>
      <c r="L2" s="108"/>
      <c r="M2" s="108"/>
      <c r="N2" s="108"/>
      <c r="O2" s="108"/>
      <c r="P2" s="108"/>
      <c r="Q2" s="108"/>
      <c r="R2" s="273"/>
    </row>
    <row r="3" spans="1:21" x14ac:dyDescent="0.2">
      <c r="A3" s="77" t="s">
        <v>1374</v>
      </c>
      <c r="B3" s="108"/>
      <c r="C3" s="108"/>
      <c r="D3" s="108"/>
      <c r="E3" s="108"/>
      <c r="F3" s="108"/>
      <c r="G3" s="108"/>
      <c r="H3" s="108"/>
      <c r="I3" s="108"/>
      <c r="J3" s="108"/>
      <c r="K3" s="108"/>
      <c r="L3" s="108"/>
      <c r="M3" s="108"/>
      <c r="N3" s="108"/>
      <c r="O3" s="108"/>
      <c r="P3" s="108"/>
      <c r="Q3" s="108"/>
      <c r="R3" s="273"/>
    </row>
    <row r="4" spans="1:21" x14ac:dyDescent="0.2">
      <c r="A4" s="78" t="s">
        <v>1443</v>
      </c>
      <c r="B4" s="108"/>
      <c r="C4" s="108"/>
      <c r="D4" s="108"/>
      <c r="E4" s="108"/>
      <c r="F4" s="108"/>
      <c r="G4" s="108"/>
      <c r="H4" s="108"/>
      <c r="I4" s="110"/>
      <c r="J4" s="108"/>
      <c r="K4" s="108"/>
      <c r="L4" s="108"/>
      <c r="M4" s="108"/>
      <c r="N4" s="108"/>
      <c r="O4" s="108"/>
      <c r="P4" s="108"/>
      <c r="Q4" s="108"/>
      <c r="R4" s="273"/>
    </row>
    <row r="5" spans="1:21" x14ac:dyDescent="0.2">
      <c r="A5" s="108"/>
      <c r="B5" s="108"/>
      <c r="C5" s="108"/>
      <c r="D5" s="108"/>
      <c r="E5" s="108"/>
      <c r="F5" s="108"/>
      <c r="G5" s="108"/>
      <c r="H5" s="108"/>
      <c r="I5" s="108"/>
      <c r="J5" s="108"/>
      <c r="K5" s="108"/>
      <c r="L5" s="108"/>
      <c r="M5" s="108"/>
      <c r="N5" s="108"/>
      <c r="O5" s="108"/>
      <c r="P5" s="108"/>
      <c r="Q5" s="108"/>
      <c r="R5" s="273"/>
    </row>
    <row r="6" spans="1:21" s="111" customFormat="1" ht="25.5" customHeight="1" x14ac:dyDescent="0.2">
      <c r="A6" s="75"/>
      <c r="B6" s="75"/>
      <c r="C6" s="75"/>
      <c r="D6" s="75"/>
      <c r="E6" s="177" t="s">
        <v>1315</v>
      </c>
      <c r="F6" s="294" t="s">
        <v>1316</v>
      </c>
      <c r="G6" s="294"/>
      <c r="H6" s="196"/>
      <c r="I6" s="294" t="s">
        <v>1317</v>
      </c>
      <c r="J6" s="294"/>
      <c r="K6" s="294" t="s">
        <v>1318</v>
      </c>
      <c r="L6" s="294"/>
      <c r="M6" s="294" t="s">
        <v>1319</v>
      </c>
      <c r="N6" s="294"/>
      <c r="O6" s="294" t="s">
        <v>1320</v>
      </c>
      <c r="P6" s="294"/>
      <c r="Q6" s="178"/>
      <c r="R6" s="275"/>
      <c r="S6" s="276"/>
      <c r="T6" s="276"/>
      <c r="U6" s="276"/>
    </row>
    <row r="7" spans="1:21" s="111" customFormat="1" ht="39" thickBot="1" x14ac:dyDescent="0.25">
      <c r="A7" s="79" t="s">
        <v>69</v>
      </c>
      <c r="B7" s="79" t="s">
        <v>70</v>
      </c>
      <c r="C7" s="79" t="s">
        <v>69</v>
      </c>
      <c r="D7" s="79" t="s">
        <v>440</v>
      </c>
      <c r="E7" s="179" t="s">
        <v>33</v>
      </c>
      <c r="F7" s="180" t="s">
        <v>33</v>
      </c>
      <c r="G7" s="180" t="s">
        <v>36</v>
      </c>
      <c r="H7" s="181" t="s">
        <v>57</v>
      </c>
      <c r="I7" s="180" t="s">
        <v>33</v>
      </c>
      <c r="J7" s="180" t="s">
        <v>36</v>
      </c>
      <c r="K7" s="180" t="s">
        <v>33</v>
      </c>
      <c r="L7" s="180" t="s">
        <v>36</v>
      </c>
      <c r="M7" s="180" t="s">
        <v>33</v>
      </c>
      <c r="N7" s="180" t="s">
        <v>36</v>
      </c>
      <c r="O7" s="180" t="s">
        <v>33</v>
      </c>
      <c r="P7" s="180" t="s">
        <v>36</v>
      </c>
      <c r="Q7" s="182" t="s">
        <v>441</v>
      </c>
      <c r="R7" s="277" t="s">
        <v>1391</v>
      </c>
      <c r="S7" s="277" t="s">
        <v>1392</v>
      </c>
      <c r="T7" s="277" t="s">
        <v>1393</v>
      </c>
      <c r="U7" s="276"/>
    </row>
    <row r="8" spans="1:21" x14ac:dyDescent="0.2">
      <c r="A8" s="158" t="s">
        <v>1375</v>
      </c>
      <c r="B8" s="158" t="s">
        <v>1376</v>
      </c>
      <c r="C8" s="158"/>
      <c r="D8" s="264"/>
      <c r="E8" s="225">
        <v>149120</v>
      </c>
      <c r="F8" s="220">
        <f>I8+K8</f>
        <v>67380</v>
      </c>
      <c r="G8" s="221">
        <f>J8+L8</f>
        <v>0.45185085836909872</v>
      </c>
      <c r="H8" s="222" t="str">
        <f>IF(ISNUMBER(G8),TEXT(((2*F8)+(1.96^2)-(1.96*((1.96^2)+(4*F8*(100%-G8)))^0.5))/(2*(E8+(1.96^2))),"0.0%")&amp;" - "&amp;TEXT(((2*F8)+(1.96^2)+(1.96*((1.96^2)+(4*F8*(100%-G8)))^0.5))/(2*(E8+(1.96^2))),"0.0%"),"")</f>
        <v>44.9% - 45.4%</v>
      </c>
      <c r="I8" s="225">
        <v>46201</v>
      </c>
      <c r="J8" s="223">
        <f>I8/E8</f>
        <v>0.30982430257510729</v>
      </c>
      <c r="K8" s="225">
        <v>21179</v>
      </c>
      <c r="L8" s="223">
        <f>K8/E8</f>
        <v>0.14202655579399143</v>
      </c>
      <c r="M8" s="225">
        <v>63845</v>
      </c>
      <c r="N8" s="223">
        <f>M8/E8</f>
        <v>0.42814511802575106</v>
      </c>
      <c r="O8" s="225">
        <v>17895</v>
      </c>
      <c r="P8" s="223">
        <f>O8/E8</f>
        <v>0.12000402360515021</v>
      </c>
      <c r="Q8" s="183"/>
      <c r="R8" s="277">
        <v>0</v>
      </c>
      <c r="S8" s="277">
        <v>1</v>
      </c>
      <c r="T8" s="277">
        <v>0</v>
      </c>
    </row>
    <row r="9" spans="1:21" x14ac:dyDescent="0.2">
      <c r="A9" s="75"/>
      <c r="B9" s="75"/>
      <c r="C9" s="75"/>
      <c r="D9" s="199"/>
      <c r="E9" s="225"/>
      <c r="F9" s="225"/>
      <c r="G9" s="221"/>
      <c r="H9" s="226"/>
      <c r="I9" s="225"/>
      <c r="J9" s="221"/>
      <c r="K9" s="225"/>
      <c r="L9" s="221"/>
      <c r="M9" s="225"/>
      <c r="N9" s="221"/>
      <c r="O9" s="225"/>
      <c r="P9" s="221"/>
      <c r="Q9" s="184"/>
      <c r="R9" s="277"/>
      <c r="S9" s="277"/>
      <c r="T9" s="277"/>
    </row>
    <row r="10" spans="1:21" x14ac:dyDescent="0.2">
      <c r="A10" s="75" t="s">
        <v>444</v>
      </c>
      <c r="B10" s="75" t="s">
        <v>1130</v>
      </c>
      <c r="C10" s="75"/>
      <c r="D10" s="199"/>
      <c r="E10" s="225">
        <v>3182</v>
      </c>
      <c r="F10" s="225">
        <f>I10+K10</f>
        <v>1186</v>
      </c>
      <c r="G10" s="221">
        <f>J10+L10</f>
        <v>0.37272155876807039</v>
      </c>
      <c r="H10" s="226" t="str">
        <f>IF(ISNUMBER(G10),TEXT(((2*F10)+(1.96^2)-(1.96*((1.96^2)+(4*F10*(100%-G10)))^0.5))/(2*(E10+(1.96^2))),"0.0%")&amp;" - "&amp;TEXT(((2*F10)+(1.96^2)+(1.96*((1.96^2)+(4*F10*(100%-G10)))^0.5))/(2*(E10+(1.96^2))),"0.0%"),"")</f>
        <v>35.6% - 39.0%</v>
      </c>
      <c r="I10" s="225">
        <v>905</v>
      </c>
      <c r="J10" s="221">
        <f>I10/E10</f>
        <v>0.28441231929604022</v>
      </c>
      <c r="K10" s="225">
        <v>281</v>
      </c>
      <c r="L10" s="221">
        <f>K10/E10</f>
        <v>8.8309239472030177E-2</v>
      </c>
      <c r="M10" s="225">
        <v>1939</v>
      </c>
      <c r="N10" s="221">
        <f>M10/E10</f>
        <v>0.609365179132621</v>
      </c>
      <c r="O10" s="225">
        <v>57</v>
      </c>
      <c r="P10" s="221">
        <f>O10/E10</f>
        <v>1.7913262099308613E-2</v>
      </c>
      <c r="Q10" s="184"/>
      <c r="R10" s="277">
        <v>0</v>
      </c>
      <c r="S10" s="277">
        <v>0</v>
      </c>
      <c r="T10" s="277">
        <v>0</v>
      </c>
    </row>
    <row r="11" spans="1:21" x14ac:dyDescent="0.2">
      <c r="A11" s="75" t="s">
        <v>464</v>
      </c>
      <c r="B11" s="75" t="s">
        <v>1128</v>
      </c>
      <c r="C11" s="75"/>
      <c r="D11" s="199"/>
      <c r="E11" s="225">
        <v>3213</v>
      </c>
      <c r="F11" s="225">
        <f t="shared" ref="F11:F34" si="0">I11+K11</f>
        <v>914</v>
      </c>
      <c r="G11" s="221">
        <f t="shared" ref="G11:G33" si="1">J11+L11</f>
        <v>0.28446934329287271</v>
      </c>
      <c r="H11" s="226" t="str">
        <f t="shared" ref="H11:H34" si="2">IF(ISNUMBER(G11),TEXT(((2*F11)+(1.96^2)-(1.96*((1.96^2)+(4*F11*(100%-G11)))^0.5))/(2*(E11+(1.96^2))),"0.0%")&amp;" - "&amp;TEXT(((2*F11)+(1.96^2)+(1.96*((1.96^2)+(4*F11*(100%-G11)))^0.5))/(2*(E11+(1.96^2))),"0.0%"),"")</f>
        <v>26.9% - 30.0%</v>
      </c>
      <c r="I11" s="225">
        <v>645</v>
      </c>
      <c r="J11" s="221">
        <f t="shared" ref="J11:J33" si="3">I11/E11</f>
        <v>0.20074696545284781</v>
      </c>
      <c r="K11" s="225">
        <v>269</v>
      </c>
      <c r="L11" s="221">
        <f t="shared" ref="L11:L33" si="4">K11/E11</f>
        <v>8.3722377840024897E-2</v>
      </c>
      <c r="M11" s="225">
        <v>2288</v>
      </c>
      <c r="N11" s="221">
        <f t="shared" ref="N11:N33" si="5">M11/E11</f>
        <v>0.71210706504824151</v>
      </c>
      <c r="O11" s="225">
        <v>11</v>
      </c>
      <c r="P11" s="221">
        <f t="shared" ref="P11:P34" si="6">O11/E11</f>
        <v>3.4235916588857764E-3</v>
      </c>
      <c r="Q11" s="184"/>
      <c r="R11" s="277">
        <v>0</v>
      </c>
      <c r="S11" s="277">
        <v>0</v>
      </c>
      <c r="T11" s="277">
        <v>0</v>
      </c>
    </row>
    <row r="12" spans="1:21" x14ac:dyDescent="0.2">
      <c r="A12" s="75" t="s">
        <v>481</v>
      </c>
      <c r="B12" s="75" t="s">
        <v>482</v>
      </c>
      <c r="C12" s="75"/>
      <c r="D12" s="199"/>
      <c r="E12" s="225">
        <v>8281</v>
      </c>
      <c r="F12" s="225">
        <f t="shared" si="0"/>
        <v>2914</v>
      </c>
      <c r="G12" s="221"/>
      <c r="H12" s="226" t="str">
        <f t="shared" si="2"/>
        <v/>
      </c>
      <c r="I12" s="225">
        <v>2020</v>
      </c>
      <c r="J12" s="221"/>
      <c r="K12" s="225">
        <v>894</v>
      </c>
      <c r="L12" s="221"/>
      <c r="M12" s="225">
        <v>4110</v>
      </c>
      <c r="N12" s="221"/>
      <c r="O12" s="225">
        <v>1257</v>
      </c>
      <c r="P12" s="221">
        <f t="shared" si="6"/>
        <v>0.15179326168337157</v>
      </c>
      <c r="Q12" s="184"/>
      <c r="R12" s="277">
        <v>0</v>
      </c>
      <c r="S12" s="277">
        <v>1</v>
      </c>
      <c r="T12" s="277">
        <v>0</v>
      </c>
    </row>
    <row r="13" spans="1:21" x14ac:dyDescent="0.2">
      <c r="A13" s="75" t="s">
        <v>519</v>
      </c>
      <c r="B13" s="75" t="s">
        <v>520</v>
      </c>
      <c r="C13" s="75"/>
      <c r="D13" s="199"/>
      <c r="E13" s="225">
        <v>4043</v>
      </c>
      <c r="F13" s="225">
        <f t="shared" si="0"/>
        <v>1211</v>
      </c>
      <c r="G13" s="221"/>
      <c r="H13" s="226" t="str">
        <f t="shared" si="2"/>
        <v/>
      </c>
      <c r="I13" s="225">
        <v>875</v>
      </c>
      <c r="J13" s="221"/>
      <c r="K13" s="225">
        <v>336</v>
      </c>
      <c r="L13" s="221"/>
      <c r="M13" s="225">
        <v>1981</v>
      </c>
      <c r="N13" s="221"/>
      <c r="O13" s="225">
        <v>851</v>
      </c>
      <c r="P13" s="221">
        <f t="shared" si="6"/>
        <v>0.21048726193420728</v>
      </c>
      <c r="Q13" s="184"/>
      <c r="R13" s="277">
        <v>0</v>
      </c>
      <c r="S13" s="277">
        <v>1</v>
      </c>
      <c r="T13" s="277">
        <v>0</v>
      </c>
    </row>
    <row r="14" spans="1:21" x14ac:dyDescent="0.2">
      <c r="A14" s="75" t="s">
        <v>545</v>
      </c>
      <c r="B14" s="75" t="s">
        <v>546</v>
      </c>
      <c r="C14" s="75"/>
      <c r="D14" s="199"/>
      <c r="E14" s="225">
        <v>3268</v>
      </c>
      <c r="F14" s="225">
        <f t="shared" si="0"/>
        <v>859</v>
      </c>
      <c r="G14" s="221">
        <f t="shared" si="1"/>
        <v>0.26285189718482249</v>
      </c>
      <c r="H14" s="226" t="str">
        <f t="shared" si="2"/>
        <v>24.8% - 27.8%</v>
      </c>
      <c r="I14" s="225">
        <v>628</v>
      </c>
      <c r="J14" s="221">
        <f t="shared" si="3"/>
        <v>0.19216646266829865</v>
      </c>
      <c r="K14" s="225">
        <v>231</v>
      </c>
      <c r="L14" s="221">
        <f t="shared" si="4"/>
        <v>7.0685434516523871E-2</v>
      </c>
      <c r="M14" s="225">
        <v>2250</v>
      </c>
      <c r="N14" s="221">
        <f t="shared" si="5"/>
        <v>0.68849449204406366</v>
      </c>
      <c r="O14" s="225">
        <v>159</v>
      </c>
      <c r="P14" s="221">
        <f t="shared" si="6"/>
        <v>4.8653610771113832E-2</v>
      </c>
      <c r="Q14" s="184"/>
      <c r="R14" s="277">
        <v>0</v>
      </c>
      <c r="S14" s="277">
        <v>0</v>
      </c>
      <c r="T14" s="277">
        <v>0</v>
      </c>
    </row>
    <row r="15" spans="1:21" x14ac:dyDescent="0.2">
      <c r="A15" s="75" t="s">
        <v>565</v>
      </c>
      <c r="B15" s="75" t="s">
        <v>1162</v>
      </c>
      <c r="C15" s="75"/>
      <c r="D15" s="199"/>
      <c r="E15" s="225">
        <v>4443</v>
      </c>
      <c r="F15" s="225">
        <f t="shared" si="0"/>
        <v>1510</v>
      </c>
      <c r="G15" s="221"/>
      <c r="H15" s="226" t="str">
        <f t="shared" si="2"/>
        <v/>
      </c>
      <c r="I15" s="225">
        <v>1096</v>
      </c>
      <c r="J15" s="221"/>
      <c r="K15" s="225">
        <v>414</v>
      </c>
      <c r="L15" s="221"/>
      <c r="M15" s="225">
        <v>2646</v>
      </c>
      <c r="N15" s="221"/>
      <c r="O15" s="225">
        <v>287</v>
      </c>
      <c r="P15" s="221">
        <f t="shared" si="6"/>
        <v>6.459599369795184E-2</v>
      </c>
      <c r="Q15" s="184"/>
      <c r="R15" s="277">
        <v>0</v>
      </c>
      <c r="S15" s="277">
        <v>1</v>
      </c>
      <c r="T15" s="277">
        <v>0</v>
      </c>
    </row>
    <row r="16" spans="1:21" x14ac:dyDescent="0.2">
      <c r="A16" s="75" t="s">
        <v>591</v>
      </c>
      <c r="B16" s="75" t="s">
        <v>1157</v>
      </c>
      <c r="C16" s="75"/>
      <c r="D16" s="199"/>
      <c r="E16" s="225">
        <v>3559</v>
      </c>
      <c r="F16" s="225">
        <f t="shared" si="0"/>
        <v>1304</v>
      </c>
      <c r="G16" s="221"/>
      <c r="H16" s="226" t="str">
        <f t="shared" si="2"/>
        <v/>
      </c>
      <c r="I16" s="225">
        <v>1012</v>
      </c>
      <c r="J16" s="221"/>
      <c r="K16" s="225">
        <v>292</v>
      </c>
      <c r="L16" s="221"/>
      <c r="M16" s="225">
        <v>2005</v>
      </c>
      <c r="N16" s="221"/>
      <c r="O16" s="225">
        <v>250</v>
      </c>
      <c r="P16" s="221">
        <f t="shared" si="6"/>
        <v>7.0244450688395618E-2</v>
      </c>
      <c r="Q16" s="184"/>
      <c r="R16" s="277">
        <v>1</v>
      </c>
      <c r="S16" s="277">
        <v>1</v>
      </c>
      <c r="T16" s="277">
        <v>0</v>
      </c>
    </row>
    <row r="17" spans="1:21" x14ac:dyDescent="0.2">
      <c r="A17" s="75" t="s">
        <v>617</v>
      </c>
      <c r="B17" s="75" t="s">
        <v>1135</v>
      </c>
      <c r="C17" s="75"/>
      <c r="D17" s="199"/>
      <c r="E17" s="225">
        <v>4413</v>
      </c>
      <c r="F17" s="225">
        <f t="shared" si="0"/>
        <v>2390</v>
      </c>
      <c r="G17" s="221"/>
      <c r="H17" s="226" t="str">
        <f t="shared" si="2"/>
        <v/>
      </c>
      <c r="I17" s="225">
        <v>1528</v>
      </c>
      <c r="J17" s="221"/>
      <c r="K17" s="225">
        <v>862</v>
      </c>
      <c r="L17" s="221"/>
      <c r="M17" s="225">
        <v>1580</v>
      </c>
      <c r="N17" s="221"/>
      <c r="O17" s="225">
        <v>443</v>
      </c>
      <c r="P17" s="221">
        <f t="shared" si="6"/>
        <v>0.10038522547020168</v>
      </c>
      <c r="Q17" s="184"/>
      <c r="R17" s="277">
        <v>0</v>
      </c>
      <c r="S17" s="277">
        <v>1</v>
      </c>
      <c r="T17" s="277">
        <v>0</v>
      </c>
    </row>
    <row r="18" spans="1:21" x14ac:dyDescent="0.2">
      <c r="A18" s="75" t="s">
        <v>634</v>
      </c>
      <c r="B18" s="75" t="s">
        <v>635</v>
      </c>
      <c r="C18" s="75"/>
      <c r="D18" s="199"/>
      <c r="E18" s="225">
        <v>6346</v>
      </c>
      <c r="F18" s="225">
        <f t="shared" si="0"/>
        <v>2985</v>
      </c>
      <c r="G18" s="221"/>
      <c r="H18" s="226" t="str">
        <f t="shared" si="2"/>
        <v/>
      </c>
      <c r="I18" s="225">
        <v>2063</v>
      </c>
      <c r="J18" s="221"/>
      <c r="K18" s="225">
        <v>922</v>
      </c>
      <c r="L18" s="221"/>
      <c r="M18" s="225">
        <v>3157</v>
      </c>
      <c r="N18" s="221"/>
      <c r="O18" s="225">
        <v>204</v>
      </c>
      <c r="P18" s="221"/>
      <c r="Q18" s="184"/>
      <c r="R18" s="277">
        <v>1</v>
      </c>
      <c r="S18" s="277">
        <v>0</v>
      </c>
      <c r="T18" s="277">
        <v>0</v>
      </c>
    </row>
    <row r="19" spans="1:21" s="113" customFormat="1" x14ac:dyDescent="0.2">
      <c r="A19" s="75" t="s">
        <v>666</v>
      </c>
      <c r="B19" s="75" t="s">
        <v>1132</v>
      </c>
      <c r="C19" s="75"/>
      <c r="D19" s="199"/>
      <c r="E19" s="225">
        <v>3990</v>
      </c>
      <c r="F19" s="225">
        <f t="shared" si="0"/>
        <v>1817</v>
      </c>
      <c r="G19" s="221"/>
      <c r="H19" s="226" t="str">
        <f t="shared" si="2"/>
        <v/>
      </c>
      <c r="I19" s="225">
        <v>1301</v>
      </c>
      <c r="J19" s="221"/>
      <c r="K19" s="225">
        <v>516</v>
      </c>
      <c r="L19" s="221"/>
      <c r="M19" s="225">
        <v>2098</v>
      </c>
      <c r="N19" s="221"/>
      <c r="O19" s="225">
        <v>75</v>
      </c>
      <c r="P19" s="221"/>
      <c r="Q19" s="184"/>
      <c r="R19" s="277">
        <v>1</v>
      </c>
      <c r="S19" s="277">
        <v>0</v>
      </c>
      <c r="T19" s="277">
        <v>0</v>
      </c>
      <c r="U19" s="274"/>
    </row>
    <row r="20" spans="1:21" s="113" customFormat="1" x14ac:dyDescent="0.2">
      <c r="A20" s="75" t="s">
        <v>689</v>
      </c>
      <c r="B20" s="75" t="s">
        <v>1138</v>
      </c>
      <c r="C20" s="75"/>
      <c r="D20" s="199"/>
      <c r="E20" s="225">
        <v>7976</v>
      </c>
      <c r="F20" s="225">
        <f t="shared" si="0"/>
        <v>3351</v>
      </c>
      <c r="G20" s="221"/>
      <c r="H20" s="226" t="str">
        <f t="shared" si="2"/>
        <v/>
      </c>
      <c r="I20" s="225">
        <v>2000</v>
      </c>
      <c r="J20" s="221"/>
      <c r="K20" s="225">
        <v>1351</v>
      </c>
      <c r="L20" s="221"/>
      <c r="M20" s="225">
        <v>3795</v>
      </c>
      <c r="N20" s="221"/>
      <c r="O20" s="225">
        <v>830</v>
      </c>
      <c r="P20" s="221">
        <f t="shared" si="6"/>
        <v>0.10406218655967904</v>
      </c>
      <c r="Q20" s="184"/>
      <c r="R20" s="277">
        <v>0</v>
      </c>
      <c r="S20" s="277">
        <v>1</v>
      </c>
      <c r="T20" s="277">
        <v>0</v>
      </c>
      <c r="U20" s="274"/>
    </row>
    <row r="21" spans="1:21" s="113" customFormat="1" x14ac:dyDescent="0.2">
      <c r="A21" s="75" t="s">
        <v>712</v>
      </c>
      <c r="B21" s="75" t="s">
        <v>1147</v>
      </c>
      <c r="C21" s="75"/>
      <c r="D21" s="199"/>
      <c r="E21" s="225">
        <v>4555</v>
      </c>
      <c r="F21" s="225">
        <f t="shared" si="0"/>
        <v>1926</v>
      </c>
      <c r="G21" s="221"/>
      <c r="H21" s="226" t="str">
        <f t="shared" si="2"/>
        <v/>
      </c>
      <c r="I21" s="225">
        <v>1444</v>
      </c>
      <c r="J21" s="221"/>
      <c r="K21" s="225">
        <v>482</v>
      </c>
      <c r="L21" s="221"/>
      <c r="M21" s="225">
        <v>2582</v>
      </c>
      <c r="N21" s="221"/>
      <c r="O21" s="225">
        <v>47</v>
      </c>
      <c r="P21" s="221"/>
      <c r="Q21" s="184"/>
      <c r="R21" s="277">
        <v>1</v>
      </c>
      <c r="S21" s="277">
        <v>0</v>
      </c>
      <c r="T21" s="277">
        <v>0</v>
      </c>
      <c r="U21" s="274"/>
    </row>
    <row r="22" spans="1:21" s="113" customFormat="1" x14ac:dyDescent="0.2">
      <c r="A22" s="75" t="s">
        <v>744</v>
      </c>
      <c r="B22" s="75" t="s">
        <v>745</v>
      </c>
      <c r="C22" s="75"/>
      <c r="D22" s="199"/>
      <c r="E22" s="225">
        <v>6578</v>
      </c>
      <c r="F22" s="225">
        <f t="shared" si="0"/>
        <v>3221</v>
      </c>
      <c r="G22" s="221">
        <f t="shared" si="1"/>
        <v>0.48966251140164185</v>
      </c>
      <c r="H22" s="226" t="str">
        <f t="shared" si="2"/>
        <v>47.8% - 50.2%</v>
      </c>
      <c r="I22" s="225">
        <v>2394</v>
      </c>
      <c r="J22" s="221">
        <f t="shared" si="3"/>
        <v>0.36394040741866829</v>
      </c>
      <c r="K22" s="225">
        <v>827</v>
      </c>
      <c r="L22" s="221">
        <f t="shared" si="4"/>
        <v>0.12572210398297354</v>
      </c>
      <c r="M22" s="225">
        <v>3158</v>
      </c>
      <c r="N22" s="221">
        <f t="shared" si="5"/>
        <v>0.48008513225904531</v>
      </c>
      <c r="O22" s="225">
        <v>199</v>
      </c>
      <c r="P22" s="221">
        <f t="shared" si="6"/>
        <v>3.025235633931286E-2</v>
      </c>
      <c r="Q22" s="184"/>
      <c r="R22" s="277">
        <v>0</v>
      </c>
      <c r="S22" s="277">
        <v>0</v>
      </c>
      <c r="T22" s="277">
        <v>0</v>
      </c>
      <c r="U22" s="274"/>
    </row>
    <row r="23" spans="1:21" s="113" customFormat="1" x14ac:dyDescent="0.2">
      <c r="A23" s="75" t="s">
        <v>770</v>
      </c>
      <c r="B23" s="75" t="s">
        <v>771</v>
      </c>
      <c r="C23" s="75"/>
      <c r="D23" s="199"/>
      <c r="E23" s="225">
        <v>5245</v>
      </c>
      <c r="F23" s="225">
        <f t="shared" si="0"/>
        <v>2336</v>
      </c>
      <c r="G23" s="221">
        <f t="shared" si="1"/>
        <v>0.44537654909437563</v>
      </c>
      <c r="H23" s="226" t="str">
        <f t="shared" si="2"/>
        <v>43.2% - 45.9%</v>
      </c>
      <c r="I23" s="225">
        <v>1641</v>
      </c>
      <c r="J23" s="221">
        <f t="shared" si="3"/>
        <v>0.31286939942802672</v>
      </c>
      <c r="K23" s="225">
        <v>695</v>
      </c>
      <c r="L23" s="221">
        <f t="shared" si="4"/>
        <v>0.13250714966634891</v>
      </c>
      <c r="M23" s="225">
        <v>2714</v>
      </c>
      <c r="N23" s="221">
        <f t="shared" si="5"/>
        <v>0.51744518589132504</v>
      </c>
      <c r="O23" s="225">
        <v>195</v>
      </c>
      <c r="P23" s="221">
        <f t="shared" si="6"/>
        <v>3.7178265014299335E-2</v>
      </c>
      <c r="Q23" s="184"/>
      <c r="R23" s="277">
        <v>0</v>
      </c>
      <c r="S23" s="277">
        <v>0</v>
      </c>
      <c r="T23" s="277">
        <v>0</v>
      </c>
      <c r="U23" s="274"/>
    </row>
    <row r="24" spans="1:21" s="113" customFormat="1" x14ac:dyDescent="0.2">
      <c r="A24" s="75" t="s">
        <v>793</v>
      </c>
      <c r="B24" s="75" t="s">
        <v>1145</v>
      </c>
      <c r="C24" s="75"/>
      <c r="D24" s="199"/>
      <c r="E24" s="225">
        <v>8529</v>
      </c>
      <c r="F24" s="225">
        <f t="shared" si="0"/>
        <v>4003</v>
      </c>
      <c r="G24" s="221"/>
      <c r="H24" s="226" t="str">
        <f t="shared" si="2"/>
        <v/>
      </c>
      <c r="I24" s="225">
        <v>2716</v>
      </c>
      <c r="J24" s="221"/>
      <c r="K24" s="225">
        <v>1287</v>
      </c>
      <c r="L24" s="221"/>
      <c r="M24" s="225">
        <v>3448</v>
      </c>
      <c r="N24" s="221"/>
      <c r="O24" s="225">
        <v>1078</v>
      </c>
      <c r="P24" s="221">
        <f t="shared" si="6"/>
        <v>0.126392308594208</v>
      </c>
      <c r="Q24" s="184"/>
      <c r="R24" s="277">
        <v>0</v>
      </c>
      <c r="S24" s="277">
        <v>1</v>
      </c>
      <c r="T24" s="277">
        <v>0</v>
      </c>
      <c r="U24" s="274"/>
    </row>
    <row r="25" spans="1:21" s="113" customFormat="1" x14ac:dyDescent="0.2">
      <c r="A25" s="75" t="s">
        <v>816</v>
      </c>
      <c r="B25" s="75" t="s">
        <v>1186</v>
      </c>
      <c r="C25" s="75"/>
      <c r="D25" s="199"/>
      <c r="E25" s="225">
        <v>4808</v>
      </c>
      <c r="F25" s="225">
        <f t="shared" si="0"/>
        <v>2281</v>
      </c>
      <c r="G25" s="221">
        <f t="shared" si="1"/>
        <v>0.47441763727121466</v>
      </c>
      <c r="H25" s="226" t="str">
        <f t="shared" si="2"/>
        <v>46.0% - 48.9%</v>
      </c>
      <c r="I25" s="225">
        <v>1688</v>
      </c>
      <c r="J25" s="221">
        <f t="shared" si="3"/>
        <v>0.35108153078202997</v>
      </c>
      <c r="K25" s="225">
        <v>593</v>
      </c>
      <c r="L25" s="221">
        <f t="shared" si="4"/>
        <v>0.12333610648918469</v>
      </c>
      <c r="M25" s="225">
        <v>2375</v>
      </c>
      <c r="N25" s="221">
        <f t="shared" si="5"/>
        <v>0.49396838602329451</v>
      </c>
      <c r="O25" s="225">
        <v>152</v>
      </c>
      <c r="P25" s="221">
        <f t="shared" si="6"/>
        <v>3.1613976705490848E-2</v>
      </c>
      <c r="Q25" s="184"/>
      <c r="R25" s="277">
        <v>0</v>
      </c>
      <c r="S25" s="277">
        <v>0</v>
      </c>
      <c r="T25" s="277">
        <v>0</v>
      </c>
      <c r="U25" s="274"/>
    </row>
    <row r="26" spans="1:21" s="113" customFormat="1" x14ac:dyDescent="0.2">
      <c r="A26" s="75" t="s">
        <v>839</v>
      </c>
      <c r="B26" s="75" t="s">
        <v>1150</v>
      </c>
      <c r="C26" s="75"/>
      <c r="D26" s="199"/>
      <c r="E26" s="225">
        <v>4045</v>
      </c>
      <c r="F26" s="225">
        <f t="shared" si="0"/>
        <v>1301</v>
      </c>
      <c r="G26" s="221"/>
      <c r="H26" s="226" t="str">
        <f t="shared" si="2"/>
        <v/>
      </c>
      <c r="I26" s="225">
        <v>958</v>
      </c>
      <c r="J26" s="221"/>
      <c r="K26" s="225">
        <v>343</v>
      </c>
      <c r="L26" s="221"/>
      <c r="M26" s="225">
        <v>2034</v>
      </c>
      <c r="N26" s="221"/>
      <c r="O26" s="225">
        <v>710</v>
      </c>
      <c r="P26" s="221">
        <f t="shared" si="6"/>
        <v>0.17552533992583436</v>
      </c>
      <c r="Q26" s="184"/>
      <c r="R26" s="277">
        <v>0</v>
      </c>
      <c r="S26" s="277">
        <v>1</v>
      </c>
      <c r="T26" s="277">
        <v>0</v>
      </c>
      <c r="U26" s="274"/>
    </row>
    <row r="27" spans="1:21" s="113" customFormat="1" x14ac:dyDescent="0.2">
      <c r="A27" s="75" t="s">
        <v>865</v>
      </c>
      <c r="B27" s="75" t="s">
        <v>1164</v>
      </c>
      <c r="C27" s="75"/>
      <c r="D27" s="199"/>
      <c r="E27" s="225">
        <v>3887</v>
      </c>
      <c r="F27" s="225">
        <f t="shared" si="0"/>
        <v>1949</v>
      </c>
      <c r="G27" s="221"/>
      <c r="H27" s="226" t="str">
        <f t="shared" si="2"/>
        <v/>
      </c>
      <c r="I27" s="225">
        <v>1463</v>
      </c>
      <c r="J27" s="221"/>
      <c r="K27" s="225">
        <v>486</v>
      </c>
      <c r="L27" s="221"/>
      <c r="M27" s="225">
        <v>1704</v>
      </c>
      <c r="N27" s="221"/>
      <c r="O27" s="225">
        <v>234</v>
      </c>
      <c r="P27" s="221">
        <f t="shared" si="6"/>
        <v>6.0200668896321072E-2</v>
      </c>
      <c r="Q27" s="184"/>
      <c r="R27" s="277">
        <v>0</v>
      </c>
      <c r="S27" s="277">
        <v>1</v>
      </c>
      <c r="T27" s="277">
        <v>0</v>
      </c>
      <c r="U27" s="274"/>
    </row>
    <row r="28" spans="1:21" s="113" customFormat="1" x14ac:dyDescent="0.2">
      <c r="A28" s="75" t="s">
        <v>879</v>
      </c>
      <c r="B28" s="75" t="s">
        <v>1199</v>
      </c>
      <c r="C28" s="75"/>
      <c r="D28" s="199"/>
      <c r="E28" s="225">
        <v>4155</v>
      </c>
      <c r="F28" s="225">
        <f t="shared" si="0"/>
        <v>2213</v>
      </c>
      <c r="G28" s="221">
        <f t="shared" si="1"/>
        <v>0.5326113116726835</v>
      </c>
      <c r="H28" s="226" t="str">
        <f t="shared" si="2"/>
        <v>51.7% - 54.8%</v>
      </c>
      <c r="I28" s="225">
        <v>1633</v>
      </c>
      <c r="J28" s="221">
        <f t="shared" si="3"/>
        <v>0.39302045728038509</v>
      </c>
      <c r="K28" s="225">
        <v>580</v>
      </c>
      <c r="L28" s="221">
        <f t="shared" si="4"/>
        <v>0.13959085439229843</v>
      </c>
      <c r="M28" s="225">
        <v>1807</v>
      </c>
      <c r="N28" s="221">
        <f t="shared" si="5"/>
        <v>0.43489771359807461</v>
      </c>
      <c r="O28" s="225">
        <v>135</v>
      </c>
      <c r="P28" s="221">
        <f t="shared" si="6"/>
        <v>3.2490974729241874E-2</v>
      </c>
      <c r="Q28" s="184"/>
      <c r="R28" s="277">
        <v>0</v>
      </c>
      <c r="S28" s="277">
        <v>0</v>
      </c>
      <c r="T28" s="277">
        <v>0</v>
      </c>
      <c r="U28" s="274"/>
    </row>
    <row r="29" spans="1:21" s="113" customFormat="1" x14ac:dyDescent="0.2">
      <c r="A29" s="75" t="s">
        <v>893</v>
      </c>
      <c r="B29" s="75" t="s">
        <v>1209</v>
      </c>
      <c r="C29" s="75"/>
      <c r="D29" s="199"/>
      <c r="E29" s="225">
        <v>4054</v>
      </c>
      <c r="F29" s="225">
        <f t="shared" si="0"/>
        <v>1842</v>
      </c>
      <c r="G29" s="221"/>
      <c r="H29" s="226" t="str">
        <f t="shared" si="2"/>
        <v/>
      </c>
      <c r="I29" s="225">
        <v>1455</v>
      </c>
      <c r="J29" s="221"/>
      <c r="K29" s="225">
        <v>387</v>
      </c>
      <c r="L29" s="221"/>
      <c r="M29" s="225">
        <v>1854</v>
      </c>
      <c r="N29" s="221"/>
      <c r="O29" s="225">
        <v>358</v>
      </c>
      <c r="P29" s="221">
        <f t="shared" si="6"/>
        <v>8.8307844104588057E-2</v>
      </c>
      <c r="Q29" s="184"/>
      <c r="R29" s="277">
        <v>0</v>
      </c>
      <c r="S29" s="277">
        <v>1</v>
      </c>
      <c r="T29" s="277">
        <v>0</v>
      </c>
      <c r="U29" s="274"/>
    </row>
    <row r="30" spans="1:21" s="113" customFormat="1" x14ac:dyDescent="0.2">
      <c r="A30" s="75" t="s">
        <v>904</v>
      </c>
      <c r="B30" s="75" t="s">
        <v>1207</v>
      </c>
      <c r="C30" s="75"/>
      <c r="D30" s="199"/>
      <c r="E30" s="225">
        <v>5015</v>
      </c>
      <c r="F30" s="225">
        <f t="shared" si="0"/>
        <v>1575</v>
      </c>
      <c r="G30" s="221"/>
      <c r="H30" s="226" t="str">
        <f t="shared" si="2"/>
        <v/>
      </c>
      <c r="I30" s="225">
        <v>1082</v>
      </c>
      <c r="J30" s="221"/>
      <c r="K30" s="225">
        <v>493</v>
      </c>
      <c r="L30" s="221"/>
      <c r="M30" s="225">
        <v>1804</v>
      </c>
      <c r="N30" s="221"/>
      <c r="O30" s="225">
        <v>1636</v>
      </c>
      <c r="P30" s="221">
        <f t="shared" si="6"/>
        <v>0.32622133599202391</v>
      </c>
      <c r="Q30" s="184"/>
      <c r="R30" s="277">
        <v>0</v>
      </c>
      <c r="S30" s="277">
        <v>1</v>
      </c>
      <c r="T30" s="277">
        <v>0</v>
      </c>
      <c r="U30" s="274"/>
    </row>
    <row r="31" spans="1:21" s="113" customFormat="1" x14ac:dyDescent="0.2">
      <c r="A31" s="75" t="s">
        <v>930</v>
      </c>
      <c r="B31" s="75" t="s">
        <v>1169</v>
      </c>
      <c r="C31" s="75"/>
      <c r="D31" s="199"/>
      <c r="E31" s="225">
        <v>7611</v>
      </c>
      <c r="F31" s="225">
        <f t="shared" si="0"/>
        <v>3580</v>
      </c>
      <c r="G31" s="221"/>
      <c r="H31" s="226" t="str">
        <f t="shared" si="2"/>
        <v/>
      </c>
      <c r="I31" s="225">
        <v>2631</v>
      </c>
      <c r="J31" s="221"/>
      <c r="K31" s="225">
        <v>949</v>
      </c>
      <c r="L31" s="221"/>
      <c r="M31" s="225">
        <v>2054</v>
      </c>
      <c r="N31" s="221"/>
      <c r="O31" s="225">
        <v>1977</v>
      </c>
      <c r="P31" s="221">
        <f t="shared" si="6"/>
        <v>0.25975561687031928</v>
      </c>
      <c r="Q31" s="184"/>
      <c r="R31" s="277">
        <v>0</v>
      </c>
      <c r="S31" s="277">
        <v>1</v>
      </c>
      <c r="T31" s="277">
        <v>0</v>
      </c>
      <c r="U31" s="274"/>
    </row>
    <row r="32" spans="1:21" s="113" customFormat="1" x14ac:dyDescent="0.2">
      <c r="A32" s="75" t="s">
        <v>968</v>
      </c>
      <c r="B32" s="75" t="s">
        <v>969</v>
      </c>
      <c r="C32" s="75"/>
      <c r="D32" s="199"/>
      <c r="E32" s="225">
        <v>5939</v>
      </c>
      <c r="F32" s="225">
        <f t="shared" si="0"/>
        <v>3698</v>
      </c>
      <c r="G32" s="221"/>
      <c r="H32" s="226" t="str">
        <f t="shared" si="2"/>
        <v/>
      </c>
      <c r="I32" s="225">
        <v>2172</v>
      </c>
      <c r="J32" s="221"/>
      <c r="K32" s="225">
        <v>1526</v>
      </c>
      <c r="L32" s="221"/>
      <c r="M32" s="225">
        <v>1701</v>
      </c>
      <c r="N32" s="221"/>
      <c r="O32" s="225">
        <v>540</v>
      </c>
      <c r="P32" s="221">
        <f t="shared" si="6"/>
        <v>9.0924398046809227E-2</v>
      </c>
      <c r="Q32" s="184"/>
      <c r="R32" s="277">
        <v>0</v>
      </c>
      <c r="S32" s="277">
        <v>1</v>
      </c>
      <c r="T32" s="277">
        <v>0</v>
      </c>
      <c r="U32" s="274"/>
    </row>
    <row r="33" spans="1:21" s="113" customFormat="1" x14ac:dyDescent="0.2">
      <c r="A33" s="75" t="s">
        <v>1000</v>
      </c>
      <c r="B33" s="75" t="s">
        <v>1001</v>
      </c>
      <c r="C33" s="75"/>
      <c r="D33" s="199"/>
      <c r="E33" s="225">
        <v>7351</v>
      </c>
      <c r="F33" s="225">
        <f t="shared" si="0"/>
        <v>3594</v>
      </c>
      <c r="G33" s="221">
        <f t="shared" si="1"/>
        <v>0.48891307305128551</v>
      </c>
      <c r="H33" s="226" t="str">
        <f t="shared" si="2"/>
        <v>47.7% - 50.0%</v>
      </c>
      <c r="I33" s="225">
        <v>2586</v>
      </c>
      <c r="J33" s="221">
        <f t="shared" si="3"/>
        <v>0.35178887226227723</v>
      </c>
      <c r="K33" s="225">
        <v>1008</v>
      </c>
      <c r="L33" s="221">
        <f t="shared" si="4"/>
        <v>0.1371242007890083</v>
      </c>
      <c r="M33" s="225">
        <v>3559</v>
      </c>
      <c r="N33" s="221">
        <f t="shared" si="5"/>
        <v>0.48415181607944496</v>
      </c>
      <c r="O33" s="225">
        <v>198</v>
      </c>
      <c r="P33" s="221">
        <f t="shared" si="6"/>
        <v>2.6935110869269488E-2</v>
      </c>
      <c r="Q33" s="184"/>
      <c r="R33" s="277">
        <v>0</v>
      </c>
      <c r="S33" s="277">
        <v>0</v>
      </c>
      <c r="T33" s="277">
        <v>0</v>
      </c>
      <c r="U33" s="274"/>
    </row>
    <row r="34" spans="1:21" s="113" customFormat="1" x14ac:dyDescent="0.2">
      <c r="A34" s="75" t="s">
        <v>1029</v>
      </c>
      <c r="B34" s="75" t="s">
        <v>1030</v>
      </c>
      <c r="C34" s="75"/>
      <c r="D34" s="199"/>
      <c r="E34" s="225">
        <v>24500</v>
      </c>
      <c r="F34" s="225">
        <f t="shared" si="0"/>
        <v>13356</v>
      </c>
      <c r="G34" s="221"/>
      <c r="H34" s="226" t="str">
        <f t="shared" si="2"/>
        <v/>
      </c>
      <c r="I34" s="225">
        <v>8216</v>
      </c>
      <c r="J34" s="221"/>
      <c r="K34" s="225">
        <v>5140</v>
      </c>
      <c r="L34" s="221"/>
      <c r="M34" s="225">
        <v>5149</v>
      </c>
      <c r="N34" s="221"/>
      <c r="O34" s="225">
        <v>5995</v>
      </c>
      <c r="P34" s="221">
        <f t="shared" si="6"/>
        <v>0.2446938775510204</v>
      </c>
      <c r="Q34" s="184"/>
      <c r="R34" s="277">
        <v>1</v>
      </c>
      <c r="S34" s="277">
        <v>1</v>
      </c>
      <c r="T34" s="277">
        <v>0</v>
      </c>
      <c r="U34" s="274"/>
    </row>
    <row r="35" spans="1:21" s="113" customFormat="1" x14ac:dyDescent="0.2">
      <c r="A35" s="75"/>
      <c r="B35" s="75"/>
      <c r="C35" s="75"/>
      <c r="D35" s="75"/>
      <c r="E35" s="208"/>
      <c r="F35" s="225"/>
      <c r="G35" s="221"/>
      <c r="H35" s="226"/>
      <c r="I35" s="225"/>
      <c r="J35" s="221"/>
      <c r="K35" s="227"/>
      <c r="L35" s="221"/>
      <c r="M35" s="225"/>
      <c r="N35" s="221"/>
      <c r="O35" s="225"/>
      <c r="P35" s="221"/>
      <c r="Q35" s="184"/>
      <c r="R35" s="277"/>
      <c r="S35" s="274"/>
      <c r="T35" s="274"/>
      <c r="U35" s="274"/>
    </row>
    <row r="36" spans="1:21" s="113" customFormat="1" x14ac:dyDescent="0.2">
      <c r="A36" s="58" t="s">
        <v>442</v>
      </c>
      <c r="B36" s="58" t="s">
        <v>443</v>
      </c>
      <c r="C36" s="58" t="s">
        <v>444</v>
      </c>
      <c r="D36" s="58" t="s">
        <v>1130</v>
      </c>
      <c r="E36" s="224">
        <v>469</v>
      </c>
      <c r="F36" s="225">
        <f>I36+K36</f>
        <v>238</v>
      </c>
      <c r="G36" s="221">
        <f>J36+L36</f>
        <v>0.5074626865671642</v>
      </c>
      <c r="H36" s="226" t="str">
        <f>IF(ISNUMBER(G36),TEXT(((2*F36)+(1.96^2)-(1.96*((1.96^2)+(4*F36*(100%-G36)))^0.5))/(2*(E36+(1.96^2))),"0.0%")&amp;" - "&amp;TEXT(((2*F36)+(1.96^2)+(1.96*((1.96^2)+(4*F36*(100%-G36)))^0.5))/(2*(E36+(1.96^2))),"0.0%"),"")</f>
        <v>46.2% - 55.2%</v>
      </c>
      <c r="I36" s="225">
        <v>178</v>
      </c>
      <c r="J36" s="221">
        <f>I36/E36</f>
        <v>0.3795309168443497</v>
      </c>
      <c r="K36" s="227">
        <v>60</v>
      </c>
      <c r="L36" s="221">
        <f>K36/E36</f>
        <v>0.1279317697228145</v>
      </c>
      <c r="M36" s="225">
        <v>215</v>
      </c>
      <c r="N36" s="221">
        <f>M36/E36</f>
        <v>0.45842217484008529</v>
      </c>
      <c r="O36" s="225">
        <v>16</v>
      </c>
      <c r="P36" s="221">
        <f>O36/E36</f>
        <v>3.4115138592750532E-2</v>
      </c>
      <c r="Q36" s="185" t="s">
        <v>446</v>
      </c>
      <c r="R36" s="156">
        <v>0</v>
      </c>
      <c r="S36" s="156">
        <v>0</v>
      </c>
      <c r="T36" s="156">
        <v>0</v>
      </c>
      <c r="U36" s="274"/>
    </row>
    <row r="37" spans="1:21" s="113" customFormat="1" x14ac:dyDescent="0.2">
      <c r="A37" s="58" t="s">
        <v>447</v>
      </c>
      <c r="B37" s="58" t="s">
        <v>448</v>
      </c>
      <c r="C37" s="58" t="s">
        <v>444</v>
      </c>
      <c r="D37" s="58" t="s">
        <v>1130</v>
      </c>
      <c r="E37" s="224">
        <v>433</v>
      </c>
      <c r="F37" s="225">
        <f t="shared" ref="F37:F100" si="7">I37+K37</f>
        <v>143</v>
      </c>
      <c r="G37" s="221">
        <f t="shared" ref="G37:G97" si="8">J37+L37</f>
        <v>0.33025404157043881</v>
      </c>
      <c r="H37" s="226" t="str">
        <f t="shared" ref="H37:H100" si="9">IF(ISNUMBER(G37),TEXT(((2*F37)+(1.96^2)-(1.96*((1.96^2)+(4*F37*(100%-G37)))^0.5))/(2*(E37+(1.96^2))),"0.0%")&amp;" - "&amp;TEXT(((2*F37)+(1.96^2)+(1.96*((1.96^2)+(4*F37*(100%-G37)))^0.5))/(2*(E37+(1.96^2))),"0.0%"),"")</f>
        <v>28.8% - 37.6%</v>
      </c>
      <c r="I37" s="225">
        <v>110</v>
      </c>
      <c r="J37" s="221">
        <f t="shared" ref="J37:J97" si="10">I37/E37</f>
        <v>0.2540415704387991</v>
      </c>
      <c r="K37" s="227">
        <v>33</v>
      </c>
      <c r="L37" s="221">
        <f t="shared" ref="L37:L97" si="11">K37/E37</f>
        <v>7.6212471131639717E-2</v>
      </c>
      <c r="M37" s="225">
        <v>287</v>
      </c>
      <c r="N37" s="221">
        <f t="shared" ref="N37:N97" si="12">M37/E37</f>
        <v>0.66281755196304848</v>
      </c>
      <c r="O37" s="225">
        <v>3</v>
      </c>
      <c r="P37" s="221">
        <f t="shared" ref="P37:P99" si="13">O37/E37</f>
        <v>6.9284064665127024E-3</v>
      </c>
      <c r="Q37" s="185" t="s">
        <v>449</v>
      </c>
      <c r="R37" s="156">
        <v>0</v>
      </c>
      <c r="S37" s="156">
        <v>0</v>
      </c>
      <c r="T37" s="156">
        <v>0</v>
      </c>
      <c r="U37" s="274"/>
    </row>
    <row r="38" spans="1:21" s="113" customFormat="1" x14ac:dyDescent="0.2">
      <c r="A38" s="58" t="s">
        <v>450</v>
      </c>
      <c r="B38" s="58" t="s">
        <v>451</v>
      </c>
      <c r="C38" s="58" t="s">
        <v>444</v>
      </c>
      <c r="D38" s="58" t="s">
        <v>1130</v>
      </c>
      <c r="E38" s="224">
        <v>284</v>
      </c>
      <c r="F38" s="225">
        <f t="shared" si="7"/>
        <v>91</v>
      </c>
      <c r="G38" s="221">
        <f t="shared" si="8"/>
        <v>0.32042253521126762</v>
      </c>
      <c r="H38" s="226" t="str">
        <f t="shared" si="9"/>
        <v>26.9% - 37.7%</v>
      </c>
      <c r="I38" s="225">
        <v>72</v>
      </c>
      <c r="J38" s="221">
        <f t="shared" si="10"/>
        <v>0.25352112676056338</v>
      </c>
      <c r="K38" s="227">
        <v>19</v>
      </c>
      <c r="L38" s="221">
        <f t="shared" si="11"/>
        <v>6.6901408450704219E-2</v>
      </c>
      <c r="M38" s="225">
        <v>185</v>
      </c>
      <c r="N38" s="221">
        <f t="shared" si="12"/>
        <v>0.65140845070422537</v>
      </c>
      <c r="O38" s="225">
        <v>8</v>
      </c>
      <c r="P38" s="221">
        <f t="shared" si="13"/>
        <v>2.8169014084507043E-2</v>
      </c>
      <c r="Q38" s="185" t="s">
        <v>452</v>
      </c>
      <c r="R38" s="156">
        <v>0</v>
      </c>
      <c r="S38" s="156">
        <v>0</v>
      </c>
      <c r="T38" s="156">
        <v>0</v>
      </c>
      <c r="U38" s="274"/>
    </row>
    <row r="39" spans="1:21" s="113" customFormat="1" x14ac:dyDescent="0.2">
      <c r="A39" s="58" t="s">
        <v>453</v>
      </c>
      <c r="B39" s="58" t="s">
        <v>454</v>
      </c>
      <c r="C39" s="58" t="s">
        <v>444</v>
      </c>
      <c r="D39" s="58" t="s">
        <v>1130</v>
      </c>
      <c r="E39" s="224">
        <v>582</v>
      </c>
      <c r="F39" s="225">
        <f t="shared" si="7"/>
        <v>202</v>
      </c>
      <c r="G39" s="221">
        <f t="shared" si="8"/>
        <v>0.34707903780068727</v>
      </c>
      <c r="H39" s="226" t="str">
        <f t="shared" si="9"/>
        <v>31.0% - 38.7%</v>
      </c>
      <c r="I39" s="225">
        <v>162</v>
      </c>
      <c r="J39" s="221">
        <f t="shared" si="10"/>
        <v>0.27835051546391754</v>
      </c>
      <c r="K39" s="227">
        <v>40</v>
      </c>
      <c r="L39" s="221">
        <f t="shared" si="11"/>
        <v>6.8728522336769765E-2</v>
      </c>
      <c r="M39" s="225">
        <v>378</v>
      </c>
      <c r="N39" s="221">
        <f t="shared" si="12"/>
        <v>0.64948453608247425</v>
      </c>
      <c r="O39" s="225">
        <v>2</v>
      </c>
      <c r="P39" s="221">
        <f t="shared" si="13"/>
        <v>3.4364261168384879E-3</v>
      </c>
      <c r="Q39" s="185" t="s">
        <v>455</v>
      </c>
      <c r="R39" s="156">
        <v>0</v>
      </c>
      <c r="S39" s="156">
        <v>0</v>
      </c>
      <c r="T39" s="156">
        <v>0</v>
      </c>
      <c r="U39" s="274"/>
    </row>
    <row r="40" spans="1:21" s="113" customFormat="1" x14ac:dyDescent="0.2">
      <c r="A40" s="58" t="s">
        <v>456</v>
      </c>
      <c r="B40" s="58" t="s">
        <v>457</v>
      </c>
      <c r="C40" s="58" t="s">
        <v>444</v>
      </c>
      <c r="D40" s="58" t="s">
        <v>1130</v>
      </c>
      <c r="E40" s="224">
        <v>616</v>
      </c>
      <c r="F40" s="225">
        <f t="shared" si="7"/>
        <v>235</v>
      </c>
      <c r="G40" s="221">
        <f t="shared" si="8"/>
        <v>0.3814935064935065</v>
      </c>
      <c r="H40" s="226" t="str">
        <f t="shared" si="9"/>
        <v>34.4% - 42.0%</v>
      </c>
      <c r="I40" s="225">
        <v>177</v>
      </c>
      <c r="J40" s="221">
        <f t="shared" si="10"/>
        <v>0.28733766233766234</v>
      </c>
      <c r="K40" s="227">
        <v>58</v>
      </c>
      <c r="L40" s="221">
        <f t="shared" si="11"/>
        <v>9.4155844155844159E-2</v>
      </c>
      <c r="M40" s="225">
        <v>353</v>
      </c>
      <c r="N40" s="221">
        <f t="shared" si="12"/>
        <v>0.57305194805194803</v>
      </c>
      <c r="O40" s="225">
        <v>28</v>
      </c>
      <c r="P40" s="221">
        <f t="shared" si="13"/>
        <v>4.5454545454545456E-2</v>
      </c>
      <c r="Q40" s="185" t="s">
        <v>458</v>
      </c>
      <c r="R40" s="156">
        <v>0</v>
      </c>
      <c r="S40" s="156">
        <v>0</v>
      </c>
      <c r="T40" s="156">
        <v>0</v>
      </c>
      <c r="U40" s="274"/>
    </row>
    <row r="41" spans="1:21" s="113" customFormat="1" x14ac:dyDescent="0.2">
      <c r="A41" s="58" t="s">
        <v>459</v>
      </c>
      <c r="B41" s="58" t="s">
        <v>460</v>
      </c>
      <c r="C41" s="58" t="s">
        <v>444</v>
      </c>
      <c r="D41" s="58" t="s">
        <v>1130</v>
      </c>
      <c r="E41" s="224">
        <v>798</v>
      </c>
      <c r="F41" s="225">
        <f t="shared" si="7"/>
        <v>277</v>
      </c>
      <c r="G41" s="221">
        <f t="shared" si="8"/>
        <v>0.34711779448621549</v>
      </c>
      <c r="H41" s="226" t="str">
        <f t="shared" si="9"/>
        <v>31.5% - 38.1%</v>
      </c>
      <c r="I41" s="225">
        <v>206</v>
      </c>
      <c r="J41" s="221">
        <f t="shared" si="10"/>
        <v>0.25814536340852129</v>
      </c>
      <c r="K41" s="227">
        <v>71</v>
      </c>
      <c r="L41" s="221">
        <f t="shared" si="11"/>
        <v>8.8972431077694231E-2</v>
      </c>
      <c r="M41" s="225">
        <v>521</v>
      </c>
      <c r="N41" s="221">
        <f t="shared" si="12"/>
        <v>0.65288220551378451</v>
      </c>
      <c r="O41" s="225">
        <v>0</v>
      </c>
      <c r="P41" s="221">
        <f t="shared" si="13"/>
        <v>0</v>
      </c>
      <c r="Q41" s="185" t="s">
        <v>461</v>
      </c>
      <c r="R41" s="156">
        <v>0</v>
      </c>
      <c r="S41" s="156">
        <v>0</v>
      </c>
      <c r="T41" s="156">
        <v>0</v>
      </c>
      <c r="U41" s="274"/>
    </row>
    <row r="42" spans="1:21" s="113" customFormat="1" x14ac:dyDescent="0.2">
      <c r="A42" s="58" t="s">
        <v>462</v>
      </c>
      <c r="B42" s="58" t="s">
        <v>463</v>
      </c>
      <c r="C42" s="58" t="s">
        <v>464</v>
      </c>
      <c r="D42" s="58" t="s">
        <v>1128</v>
      </c>
      <c r="E42" s="224">
        <v>281</v>
      </c>
      <c r="F42" s="225">
        <f t="shared" si="7"/>
        <v>91</v>
      </c>
      <c r="G42" s="221">
        <f t="shared" si="8"/>
        <v>0.32384341637010677</v>
      </c>
      <c r="H42" s="226" t="str">
        <f t="shared" si="9"/>
        <v>27.2% - 38.1%</v>
      </c>
      <c r="I42" s="225">
        <v>67</v>
      </c>
      <c r="J42" s="221">
        <f t="shared" si="10"/>
        <v>0.23843416370106763</v>
      </c>
      <c r="K42" s="227">
        <v>24</v>
      </c>
      <c r="L42" s="221">
        <f t="shared" si="11"/>
        <v>8.5409252669039148E-2</v>
      </c>
      <c r="M42" s="225">
        <v>190</v>
      </c>
      <c r="N42" s="221">
        <f t="shared" si="12"/>
        <v>0.67615658362989328</v>
      </c>
      <c r="O42" s="225">
        <v>0</v>
      </c>
      <c r="P42" s="221">
        <f t="shared" si="13"/>
        <v>0</v>
      </c>
      <c r="Q42" s="185" t="s">
        <v>466</v>
      </c>
      <c r="R42" s="156">
        <v>0</v>
      </c>
      <c r="S42" s="156">
        <v>0</v>
      </c>
      <c r="T42" s="156">
        <v>0</v>
      </c>
      <c r="U42" s="274"/>
    </row>
    <row r="43" spans="1:21" s="113" customFormat="1" x14ac:dyDescent="0.2">
      <c r="A43" s="58" t="s">
        <v>467</v>
      </c>
      <c r="B43" s="58" t="s">
        <v>468</v>
      </c>
      <c r="C43" s="58" t="s">
        <v>464</v>
      </c>
      <c r="D43" s="58" t="s">
        <v>1128</v>
      </c>
      <c r="E43" s="224">
        <v>639</v>
      </c>
      <c r="F43" s="225">
        <f t="shared" si="7"/>
        <v>154</v>
      </c>
      <c r="G43" s="221"/>
      <c r="H43" s="226" t="str">
        <f t="shared" si="9"/>
        <v/>
      </c>
      <c r="I43" s="225">
        <v>113</v>
      </c>
      <c r="J43" s="221"/>
      <c r="K43" s="227">
        <v>41</v>
      </c>
      <c r="L43" s="221"/>
      <c r="M43" s="225">
        <v>485</v>
      </c>
      <c r="N43" s="221"/>
      <c r="O43" s="225">
        <v>0</v>
      </c>
      <c r="P43" s="221"/>
      <c r="Q43" s="185" t="s">
        <v>469</v>
      </c>
      <c r="R43" s="156">
        <v>1</v>
      </c>
      <c r="S43" s="156">
        <v>0</v>
      </c>
      <c r="T43" s="156">
        <v>0</v>
      </c>
      <c r="U43" s="274"/>
    </row>
    <row r="44" spans="1:21" s="113" customFormat="1" x14ac:dyDescent="0.2">
      <c r="A44" s="58" t="s">
        <v>470</v>
      </c>
      <c r="B44" s="58" t="s">
        <v>471</v>
      </c>
      <c r="C44" s="58" t="s">
        <v>464</v>
      </c>
      <c r="D44" s="58" t="s">
        <v>1128</v>
      </c>
      <c r="E44" s="224">
        <v>839</v>
      </c>
      <c r="F44" s="225">
        <f t="shared" si="7"/>
        <v>228</v>
      </c>
      <c r="G44" s="221">
        <f t="shared" si="8"/>
        <v>0.27175208581644816</v>
      </c>
      <c r="H44" s="226" t="str">
        <f t="shared" si="9"/>
        <v>24.3% - 30.3%</v>
      </c>
      <c r="I44" s="225">
        <v>156</v>
      </c>
      <c r="J44" s="221">
        <f t="shared" si="10"/>
        <v>0.18593563766388557</v>
      </c>
      <c r="K44" s="227">
        <v>72</v>
      </c>
      <c r="L44" s="221">
        <f t="shared" si="11"/>
        <v>8.5816448152562577E-2</v>
      </c>
      <c r="M44" s="225">
        <v>602</v>
      </c>
      <c r="N44" s="221">
        <f t="shared" si="12"/>
        <v>0.71752085816448152</v>
      </c>
      <c r="O44" s="225">
        <v>9</v>
      </c>
      <c r="P44" s="221">
        <f t="shared" si="13"/>
        <v>1.0727056019070322E-2</v>
      </c>
      <c r="Q44" s="185" t="s">
        <v>472</v>
      </c>
      <c r="R44" s="156">
        <v>0</v>
      </c>
      <c r="S44" s="156">
        <v>0</v>
      </c>
      <c r="T44" s="156">
        <v>0</v>
      </c>
      <c r="U44" s="274"/>
    </row>
    <row r="45" spans="1:21" s="113" customFormat="1" x14ac:dyDescent="0.2">
      <c r="A45" s="58" t="s">
        <v>473</v>
      </c>
      <c r="B45" s="58" t="s">
        <v>474</v>
      </c>
      <c r="C45" s="58" t="s">
        <v>464</v>
      </c>
      <c r="D45" s="58" t="s">
        <v>1128</v>
      </c>
      <c r="E45" s="224">
        <v>621</v>
      </c>
      <c r="F45" s="225">
        <f t="shared" si="7"/>
        <v>234</v>
      </c>
      <c r="G45" s="221">
        <f t="shared" si="8"/>
        <v>0.37681159420289856</v>
      </c>
      <c r="H45" s="226" t="str">
        <f t="shared" si="9"/>
        <v>34.0% - 41.6%</v>
      </c>
      <c r="I45" s="225">
        <v>171</v>
      </c>
      <c r="J45" s="221">
        <f t="shared" si="10"/>
        <v>0.27536231884057971</v>
      </c>
      <c r="K45" s="227">
        <v>63</v>
      </c>
      <c r="L45" s="221">
        <f t="shared" si="11"/>
        <v>0.10144927536231885</v>
      </c>
      <c r="M45" s="225">
        <v>385</v>
      </c>
      <c r="N45" s="221">
        <f t="shared" si="12"/>
        <v>0.61996779388083734</v>
      </c>
      <c r="O45" s="225">
        <v>2</v>
      </c>
      <c r="P45" s="221">
        <f t="shared" si="13"/>
        <v>3.2206119162640902E-3</v>
      </c>
      <c r="Q45" s="185" t="s">
        <v>475</v>
      </c>
      <c r="R45" s="156">
        <v>0</v>
      </c>
      <c r="S45" s="156">
        <v>0</v>
      </c>
      <c r="T45" s="156">
        <v>0</v>
      </c>
      <c r="U45" s="274"/>
    </row>
    <row r="46" spans="1:21" s="113" customFormat="1" x14ac:dyDescent="0.2">
      <c r="A46" s="58" t="s">
        <v>476</v>
      </c>
      <c r="B46" s="58" t="s">
        <v>477</v>
      </c>
      <c r="C46" s="58" t="s">
        <v>464</v>
      </c>
      <c r="D46" s="58" t="s">
        <v>1128</v>
      </c>
      <c r="E46" s="224">
        <v>833</v>
      </c>
      <c r="F46" s="225">
        <f t="shared" si="7"/>
        <v>207</v>
      </c>
      <c r="G46" s="221">
        <f t="shared" si="8"/>
        <v>0.24849939975990393</v>
      </c>
      <c r="H46" s="226" t="str">
        <f t="shared" si="9"/>
        <v>22.0% - 27.9%</v>
      </c>
      <c r="I46" s="225">
        <v>138</v>
      </c>
      <c r="J46" s="221">
        <f t="shared" si="10"/>
        <v>0.16566626650660263</v>
      </c>
      <c r="K46" s="227">
        <v>69</v>
      </c>
      <c r="L46" s="221">
        <f t="shared" si="11"/>
        <v>8.2833133253301314E-2</v>
      </c>
      <c r="M46" s="225">
        <v>626</v>
      </c>
      <c r="N46" s="221">
        <f t="shared" si="12"/>
        <v>0.75150060024009602</v>
      </c>
      <c r="O46" s="225">
        <v>0</v>
      </c>
      <c r="P46" s="221">
        <f t="shared" si="13"/>
        <v>0</v>
      </c>
      <c r="Q46" s="185" t="s">
        <v>478</v>
      </c>
      <c r="R46" s="156">
        <v>0</v>
      </c>
      <c r="S46" s="156">
        <v>0</v>
      </c>
      <c r="T46" s="156">
        <v>0</v>
      </c>
      <c r="U46" s="274"/>
    </row>
    <row r="47" spans="1:21" s="113" customFormat="1" x14ac:dyDescent="0.2">
      <c r="A47" s="58" t="s">
        <v>479</v>
      </c>
      <c r="B47" s="58" t="s">
        <v>480</v>
      </c>
      <c r="C47" s="58" t="s">
        <v>481</v>
      </c>
      <c r="D47" s="58" t="s">
        <v>482</v>
      </c>
      <c r="E47" s="224">
        <v>895</v>
      </c>
      <c r="F47" s="225">
        <f t="shared" si="7"/>
        <v>360</v>
      </c>
      <c r="G47" s="221">
        <f t="shared" si="8"/>
        <v>0.4022346368715084</v>
      </c>
      <c r="H47" s="226" t="str">
        <f t="shared" si="9"/>
        <v>37.1% - 43.5%</v>
      </c>
      <c r="I47" s="225">
        <v>241</v>
      </c>
      <c r="J47" s="221">
        <f t="shared" si="10"/>
        <v>0.26927374301675977</v>
      </c>
      <c r="K47" s="227">
        <v>119</v>
      </c>
      <c r="L47" s="221">
        <f t="shared" si="11"/>
        <v>0.1329608938547486</v>
      </c>
      <c r="M47" s="225">
        <v>531</v>
      </c>
      <c r="N47" s="221">
        <f t="shared" si="12"/>
        <v>0.59329608938547485</v>
      </c>
      <c r="O47" s="225">
        <v>4</v>
      </c>
      <c r="P47" s="221">
        <f t="shared" si="13"/>
        <v>4.4692737430167594E-3</v>
      </c>
      <c r="Q47" s="185" t="s">
        <v>483</v>
      </c>
      <c r="R47" s="156">
        <v>0</v>
      </c>
      <c r="S47" s="156">
        <v>0</v>
      </c>
      <c r="T47" s="156">
        <v>0</v>
      </c>
      <c r="U47" s="274"/>
    </row>
    <row r="48" spans="1:21" s="113" customFormat="1" x14ac:dyDescent="0.2">
      <c r="A48" s="58" t="s">
        <v>484</v>
      </c>
      <c r="B48" s="58" t="s">
        <v>485</v>
      </c>
      <c r="C48" s="58" t="s">
        <v>481</v>
      </c>
      <c r="D48" s="58" t="s">
        <v>482</v>
      </c>
      <c r="E48" s="224">
        <v>516</v>
      </c>
      <c r="F48" s="225">
        <f t="shared" si="7"/>
        <v>193</v>
      </c>
      <c r="G48" s="221"/>
      <c r="H48" s="226" t="str">
        <f t="shared" si="9"/>
        <v/>
      </c>
      <c r="I48" s="225">
        <v>149</v>
      </c>
      <c r="J48" s="221"/>
      <c r="K48" s="227">
        <v>44</v>
      </c>
      <c r="L48" s="221"/>
      <c r="M48" s="225">
        <v>296</v>
      </c>
      <c r="N48" s="221"/>
      <c r="O48" s="225">
        <v>27</v>
      </c>
      <c r="P48" s="221">
        <f t="shared" si="13"/>
        <v>5.232558139534884E-2</v>
      </c>
      <c r="Q48" s="185" t="s">
        <v>486</v>
      </c>
      <c r="R48" s="156">
        <v>0</v>
      </c>
      <c r="S48" s="156">
        <v>1</v>
      </c>
      <c r="T48" s="156">
        <v>0</v>
      </c>
      <c r="U48" s="274"/>
    </row>
    <row r="49" spans="1:21" s="113" customFormat="1" x14ac:dyDescent="0.2">
      <c r="A49" s="58" t="s">
        <v>487</v>
      </c>
      <c r="B49" s="58" t="s">
        <v>488</v>
      </c>
      <c r="C49" s="58" t="s">
        <v>481</v>
      </c>
      <c r="D49" s="58" t="s">
        <v>482</v>
      </c>
      <c r="E49" s="224">
        <v>697</v>
      </c>
      <c r="F49" s="225">
        <f t="shared" si="7"/>
        <v>193</v>
      </c>
      <c r="G49" s="221"/>
      <c r="H49" s="226" t="str">
        <f t="shared" si="9"/>
        <v/>
      </c>
      <c r="I49" s="225">
        <v>102</v>
      </c>
      <c r="J49" s="221"/>
      <c r="K49" s="227">
        <v>91</v>
      </c>
      <c r="L49" s="221"/>
      <c r="M49" s="225">
        <v>102</v>
      </c>
      <c r="N49" s="221"/>
      <c r="O49" s="225">
        <v>402</v>
      </c>
      <c r="P49" s="221">
        <f t="shared" si="13"/>
        <v>0.57675753228120519</v>
      </c>
      <c r="Q49" s="185" t="s">
        <v>489</v>
      </c>
      <c r="R49" s="156">
        <v>0</v>
      </c>
      <c r="S49" s="156">
        <v>1</v>
      </c>
      <c r="T49" s="156">
        <v>0</v>
      </c>
      <c r="U49" s="274"/>
    </row>
    <row r="50" spans="1:21" s="113" customFormat="1" x14ac:dyDescent="0.2">
      <c r="A50" s="58" t="s">
        <v>490</v>
      </c>
      <c r="B50" s="58" t="s">
        <v>491</v>
      </c>
      <c r="C50" s="58" t="s">
        <v>481</v>
      </c>
      <c r="D50" s="58" t="s">
        <v>482</v>
      </c>
      <c r="E50" s="224">
        <v>639</v>
      </c>
      <c r="F50" s="225">
        <f t="shared" si="7"/>
        <v>233</v>
      </c>
      <c r="G50" s="221"/>
      <c r="H50" s="226" t="str">
        <f t="shared" si="9"/>
        <v/>
      </c>
      <c r="I50" s="225">
        <v>157</v>
      </c>
      <c r="J50" s="221"/>
      <c r="K50" s="227">
        <v>76</v>
      </c>
      <c r="L50" s="221"/>
      <c r="M50" s="225">
        <v>394</v>
      </c>
      <c r="N50" s="221"/>
      <c r="O50" s="225">
        <v>12</v>
      </c>
      <c r="P50" s="221"/>
      <c r="Q50" s="185" t="s">
        <v>492</v>
      </c>
      <c r="R50" s="156">
        <v>1</v>
      </c>
      <c r="S50" s="156">
        <v>0</v>
      </c>
      <c r="T50" s="156">
        <v>0</v>
      </c>
      <c r="U50" s="274"/>
    </row>
    <row r="51" spans="1:21" s="113" customFormat="1" x14ac:dyDescent="0.2">
      <c r="A51" s="58" t="s">
        <v>493</v>
      </c>
      <c r="B51" s="58" t="s">
        <v>494</v>
      </c>
      <c r="C51" s="58" t="s">
        <v>481</v>
      </c>
      <c r="D51" s="58" t="s">
        <v>482</v>
      </c>
      <c r="E51" s="224">
        <v>693</v>
      </c>
      <c r="F51" s="225">
        <f t="shared" si="7"/>
        <v>170</v>
      </c>
      <c r="G51" s="221"/>
      <c r="H51" s="226" t="str">
        <f t="shared" si="9"/>
        <v/>
      </c>
      <c r="I51" s="225">
        <v>86</v>
      </c>
      <c r="J51" s="221"/>
      <c r="K51" s="227">
        <v>84</v>
      </c>
      <c r="L51" s="221"/>
      <c r="M51" s="225">
        <v>169</v>
      </c>
      <c r="N51" s="221"/>
      <c r="O51" s="225">
        <v>354</v>
      </c>
      <c r="P51" s="221">
        <f t="shared" si="13"/>
        <v>0.51082251082251084</v>
      </c>
      <c r="Q51" s="185" t="s">
        <v>495</v>
      </c>
      <c r="R51" s="156">
        <v>0</v>
      </c>
      <c r="S51" s="156">
        <v>1</v>
      </c>
      <c r="T51" s="156">
        <v>0</v>
      </c>
      <c r="U51" s="274"/>
    </row>
    <row r="52" spans="1:21" s="113" customFormat="1" x14ac:dyDescent="0.2">
      <c r="A52" s="58" t="s">
        <v>496</v>
      </c>
      <c r="B52" s="58" t="s">
        <v>497</v>
      </c>
      <c r="C52" s="58" t="s">
        <v>481</v>
      </c>
      <c r="D52" s="58" t="s">
        <v>482</v>
      </c>
      <c r="E52" s="224">
        <v>719</v>
      </c>
      <c r="F52" s="225">
        <f t="shared" si="7"/>
        <v>264</v>
      </c>
      <c r="G52" s="221">
        <f t="shared" si="8"/>
        <v>0.36717663421418634</v>
      </c>
      <c r="H52" s="226" t="str">
        <f t="shared" si="9"/>
        <v>33.3% - 40.3%</v>
      </c>
      <c r="I52" s="225">
        <v>142</v>
      </c>
      <c r="J52" s="221">
        <f t="shared" si="10"/>
        <v>0.19749652294853964</v>
      </c>
      <c r="K52" s="227">
        <v>122</v>
      </c>
      <c r="L52" s="221">
        <f t="shared" si="11"/>
        <v>0.16968011126564672</v>
      </c>
      <c r="M52" s="225">
        <v>452</v>
      </c>
      <c r="N52" s="221">
        <f t="shared" si="12"/>
        <v>0.62865090403337964</v>
      </c>
      <c r="O52" s="225">
        <v>3</v>
      </c>
      <c r="P52" s="221">
        <f t="shared" si="13"/>
        <v>4.172461752433936E-3</v>
      </c>
      <c r="Q52" s="185" t="s">
        <v>498</v>
      </c>
      <c r="R52" s="156">
        <v>0</v>
      </c>
      <c r="S52" s="156">
        <v>0</v>
      </c>
      <c r="T52" s="156">
        <v>0</v>
      </c>
      <c r="U52" s="274"/>
    </row>
    <row r="53" spans="1:21" s="113" customFormat="1" x14ac:dyDescent="0.2">
      <c r="A53" s="58" t="s">
        <v>499</v>
      </c>
      <c r="B53" s="58" t="s">
        <v>500</v>
      </c>
      <c r="C53" s="58" t="s">
        <v>481</v>
      </c>
      <c r="D53" s="58" t="s">
        <v>482</v>
      </c>
      <c r="E53" s="224">
        <v>761</v>
      </c>
      <c r="F53" s="225">
        <f t="shared" si="7"/>
        <v>323</v>
      </c>
      <c r="G53" s="221"/>
      <c r="H53" s="226" t="str">
        <f t="shared" si="9"/>
        <v/>
      </c>
      <c r="I53" s="225">
        <v>258</v>
      </c>
      <c r="J53" s="221"/>
      <c r="K53" s="227">
        <v>65</v>
      </c>
      <c r="L53" s="221"/>
      <c r="M53" s="225">
        <v>422</v>
      </c>
      <c r="N53" s="221"/>
      <c r="O53" s="225">
        <v>16</v>
      </c>
      <c r="P53" s="221"/>
      <c r="Q53" s="185" t="s">
        <v>501</v>
      </c>
      <c r="R53" s="156">
        <v>1</v>
      </c>
      <c r="S53" s="156">
        <v>0</v>
      </c>
      <c r="T53" s="156">
        <v>0</v>
      </c>
      <c r="U53" s="274"/>
    </row>
    <row r="54" spans="1:21" s="113" customFormat="1" x14ac:dyDescent="0.2">
      <c r="A54" s="58" t="s">
        <v>502</v>
      </c>
      <c r="B54" s="58" t="s">
        <v>503</v>
      </c>
      <c r="C54" s="58" t="s">
        <v>481</v>
      </c>
      <c r="D54" s="58" t="s">
        <v>482</v>
      </c>
      <c r="E54" s="224">
        <v>496</v>
      </c>
      <c r="F54" s="225">
        <f t="shared" si="7"/>
        <v>90</v>
      </c>
      <c r="G54" s="221"/>
      <c r="H54" s="226" t="str">
        <f t="shared" si="9"/>
        <v/>
      </c>
      <c r="I54" s="225">
        <v>64</v>
      </c>
      <c r="J54" s="221"/>
      <c r="K54" s="227">
        <v>26</v>
      </c>
      <c r="L54" s="221"/>
      <c r="M54" s="225">
        <v>70</v>
      </c>
      <c r="N54" s="221"/>
      <c r="O54" s="225">
        <v>336</v>
      </c>
      <c r="P54" s="221">
        <f t="shared" si="13"/>
        <v>0.67741935483870963</v>
      </c>
      <c r="Q54" s="185" t="s">
        <v>504</v>
      </c>
      <c r="R54" s="156">
        <v>1</v>
      </c>
      <c r="S54" s="156">
        <v>1</v>
      </c>
      <c r="T54" s="156">
        <v>0</v>
      </c>
      <c r="U54" s="274"/>
    </row>
    <row r="55" spans="1:21" s="113" customFormat="1" x14ac:dyDescent="0.2">
      <c r="A55" s="58" t="s">
        <v>505</v>
      </c>
      <c r="B55" s="58" t="s">
        <v>506</v>
      </c>
      <c r="C55" s="58" t="s">
        <v>481</v>
      </c>
      <c r="D55" s="58" t="s">
        <v>482</v>
      </c>
      <c r="E55" s="224">
        <v>762</v>
      </c>
      <c r="F55" s="225">
        <f t="shared" si="7"/>
        <v>384</v>
      </c>
      <c r="G55" s="221">
        <f t="shared" si="8"/>
        <v>0.50393700787401574</v>
      </c>
      <c r="H55" s="226" t="str">
        <f t="shared" si="9"/>
        <v>46.9% - 53.9%</v>
      </c>
      <c r="I55" s="225">
        <v>314</v>
      </c>
      <c r="J55" s="221">
        <f t="shared" si="10"/>
        <v>0.4120734908136483</v>
      </c>
      <c r="K55" s="227">
        <v>70</v>
      </c>
      <c r="L55" s="221">
        <f t="shared" si="11"/>
        <v>9.1863517060367453E-2</v>
      </c>
      <c r="M55" s="225">
        <v>373</v>
      </c>
      <c r="N55" s="221">
        <f t="shared" si="12"/>
        <v>0.48950131233595801</v>
      </c>
      <c r="O55" s="225">
        <v>5</v>
      </c>
      <c r="P55" s="221">
        <f t="shared" si="13"/>
        <v>6.5616797900262466E-3</v>
      </c>
      <c r="Q55" s="185" t="s">
        <v>507</v>
      </c>
      <c r="R55" s="156">
        <v>0</v>
      </c>
      <c r="S55" s="156">
        <v>0</v>
      </c>
      <c r="T55" s="156">
        <v>0</v>
      </c>
      <c r="U55" s="274"/>
    </row>
    <row r="56" spans="1:21" s="113" customFormat="1" x14ac:dyDescent="0.2">
      <c r="A56" s="58" t="s">
        <v>508</v>
      </c>
      <c r="B56" s="58" t="s">
        <v>509</v>
      </c>
      <c r="C56" s="58" t="s">
        <v>481</v>
      </c>
      <c r="D56" s="58" t="s">
        <v>482</v>
      </c>
      <c r="E56" s="224">
        <v>680</v>
      </c>
      <c r="F56" s="225">
        <f t="shared" si="7"/>
        <v>205</v>
      </c>
      <c r="G56" s="221"/>
      <c r="H56" s="226" t="str">
        <f t="shared" si="9"/>
        <v/>
      </c>
      <c r="I56" s="225">
        <v>147</v>
      </c>
      <c r="J56" s="221"/>
      <c r="K56" s="227">
        <v>58</v>
      </c>
      <c r="L56" s="221"/>
      <c r="M56" s="225">
        <v>430</v>
      </c>
      <c r="N56" s="221"/>
      <c r="O56" s="225">
        <v>45</v>
      </c>
      <c r="P56" s="221">
        <f t="shared" si="13"/>
        <v>6.6176470588235295E-2</v>
      </c>
      <c r="Q56" s="185" t="s">
        <v>510</v>
      </c>
      <c r="R56" s="156">
        <v>1</v>
      </c>
      <c r="S56" s="156">
        <v>1</v>
      </c>
      <c r="T56" s="156">
        <v>0</v>
      </c>
      <c r="U56" s="274"/>
    </row>
    <row r="57" spans="1:21" s="113" customFormat="1" x14ac:dyDescent="0.2">
      <c r="A57" s="58" t="s">
        <v>511</v>
      </c>
      <c r="B57" s="58" t="s">
        <v>512</v>
      </c>
      <c r="C57" s="58" t="s">
        <v>481</v>
      </c>
      <c r="D57" s="58" t="s">
        <v>482</v>
      </c>
      <c r="E57" s="224">
        <v>575</v>
      </c>
      <c r="F57" s="225">
        <f t="shared" si="7"/>
        <v>268</v>
      </c>
      <c r="G57" s="221"/>
      <c r="H57" s="226" t="str">
        <f t="shared" si="9"/>
        <v/>
      </c>
      <c r="I57" s="225">
        <v>205</v>
      </c>
      <c r="J57" s="221"/>
      <c r="K57" s="227">
        <v>63</v>
      </c>
      <c r="L57" s="221"/>
      <c r="M57" s="225">
        <v>255</v>
      </c>
      <c r="N57" s="221"/>
      <c r="O57" s="225">
        <v>52</v>
      </c>
      <c r="P57" s="221">
        <f t="shared" si="13"/>
        <v>9.0434782608695655E-2</v>
      </c>
      <c r="Q57" s="185" t="s">
        <v>513</v>
      </c>
      <c r="R57" s="156">
        <v>0</v>
      </c>
      <c r="S57" s="156">
        <v>1</v>
      </c>
      <c r="T57" s="156">
        <v>0</v>
      </c>
      <c r="U57" s="274"/>
    </row>
    <row r="58" spans="1:21" s="113" customFormat="1" x14ac:dyDescent="0.2">
      <c r="A58" s="58" t="s">
        <v>514</v>
      </c>
      <c r="B58" s="58" t="s">
        <v>515</v>
      </c>
      <c r="C58" s="58" t="s">
        <v>481</v>
      </c>
      <c r="D58" s="58" t="s">
        <v>482</v>
      </c>
      <c r="E58" s="224">
        <v>848</v>
      </c>
      <c r="F58" s="225">
        <f t="shared" si="7"/>
        <v>231</v>
      </c>
      <c r="G58" s="221">
        <f t="shared" si="8"/>
        <v>0.27240566037735847</v>
      </c>
      <c r="H58" s="226" t="str">
        <f t="shared" si="9"/>
        <v>24.4% - 30.3%</v>
      </c>
      <c r="I58" s="225">
        <v>155</v>
      </c>
      <c r="J58" s="221">
        <f t="shared" si="10"/>
        <v>0.18278301886792453</v>
      </c>
      <c r="K58" s="227">
        <v>76</v>
      </c>
      <c r="L58" s="221">
        <f t="shared" si="11"/>
        <v>8.9622641509433956E-2</v>
      </c>
      <c r="M58" s="225">
        <v>616</v>
      </c>
      <c r="N58" s="221">
        <f t="shared" si="12"/>
        <v>0.72641509433962259</v>
      </c>
      <c r="O58" s="225">
        <v>1</v>
      </c>
      <c r="P58" s="221">
        <f t="shared" si="13"/>
        <v>1.1792452830188679E-3</v>
      </c>
      <c r="Q58" s="185" t="s">
        <v>516</v>
      </c>
      <c r="R58" s="156">
        <v>0</v>
      </c>
      <c r="S58" s="156">
        <v>0</v>
      </c>
      <c r="T58" s="156">
        <v>0</v>
      </c>
      <c r="U58" s="274"/>
    </row>
    <row r="59" spans="1:21" s="113" customFormat="1" x14ac:dyDescent="0.2">
      <c r="A59" s="58" t="s">
        <v>517</v>
      </c>
      <c r="B59" s="58" t="s">
        <v>518</v>
      </c>
      <c r="C59" s="58" t="s">
        <v>519</v>
      </c>
      <c r="D59" s="58" t="s">
        <v>520</v>
      </c>
      <c r="E59" s="224">
        <v>518</v>
      </c>
      <c r="F59" s="225">
        <f t="shared" si="7"/>
        <v>178</v>
      </c>
      <c r="G59" s="221"/>
      <c r="H59" s="226" t="str">
        <f t="shared" si="9"/>
        <v/>
      </c>
      <c r="I59" s="225">
        <v>125</v>
      </c>
      <c r="J59" s="221"/>
      <c r="K59" s="227">
        <v>53</v>
      </c>
      <c r="L59" s="221"/>
      <c r="M59" s="225">
        <v>210</v>
      </c>
      <c r="N59" s="221"/>
      <c r="O59" s="225">
        <v>130</v>
      </c>
      <c r="P59" s="221">
        <f t="shared" si="13"/>
        <v>0.25096525096525096</v>
      </c>
      <c r="Q59" s="185" t="s">
        <v>521</v>
      </c>
      <c r="R59" s="156">
        <v>0</v>
      </c>
      <c r="S59" s="156">
        <v>1</v>
      </c>
      <c r="T59" s="156">
        <v>0</v>
      </c>
      <c r="U59" s="274"/>
    </row>
    <row r="60" spans="1:21" s="113" customFormat="1" x14ac:dyDescent="0.2">
      <c r="A60" s="58" t="s">
        <v>522</v>
      </c>
      <c r="B60" s="58" t="s">
        <v>523</v>
      </c>
      <c r="C60" s="58" t="s">
        <v>519</v>
      </c>
      <c r="D60" s="58" t="s">
        <v>520</v>
      </c>
      <c r="E60" s="224">
        <v>435</v>
      </c>
      <c r="F60" s="225">
        <f t="shared" si="7"/>
        <v>132</v>
      </c>
      <c r="G60" s="221"/>
      <c r="H60" s="226" t="str">
        <f t="shared" si="9"/>
        <v/>
      </c>
      <c r="I60" s="225">
        <v>73</v>
      </c>
      <c r="J60" s="221"/>
      <c r="K60" s="227">
        <v>59</v>
      </c>
      <c r="L60" s="221"/>
      <c r="M60" s="225">
        <v>250</v>
      </c>
      <c r="N60" s="221"/>
      <c r="O60" s="225">
        <v>53</v>
      </c>
      <c r="P60" s="221">
        <f t="shared" si="13"/>
        <v>0.12183908045977011</v>
      </c>
      <c r="Q60" s="185" t="s">
        <v>524</v>
      </c>
      <c r="R60" s="156">
        <v>0</v>
      </c>
      <c r="S60" s="156">
        <v>1</v>
      </c>
      <c r="T60" s="156">
        <v>0</v>
      </c>
      <c r="U60" s="274"/>
    </row>
    <row r="61" spans="1:21" s="113" customFormat="1" x14ac:dyDescent="0.2">
      <c r="A61" s="58" t="s">
        <v>525</v>
      </c>
      <c r="B61" s="58" t="s">
        <v>526</v>
      </c>
      <c r="C61" s="58" t="s">
        <v>519</v>
      </c>
      <c r="D61" s="58" t="s">
        <v>520</v>
      </c>
      <c r="E61" s="224">
        <v>497</v>
      </c>
      <c r="F61" s="225">
        <f t="shared" si="7"/>
        <v>161</v>
      </c>
      <c r="G61" s="221">
        <f t="shared" si="8"/>
        <v>0.323943661971831</v>
      </c>
      <c r="H61" s="226" t="str">
        <f t="shared" si="9"/>
        <v>28.4% - 36.6%</v>
      </c>
      <c r="I61" s="225">
        <v>120</v>
      </c>
      <c r="J61" s="221">
        <f t="shared" si="10"/>
        <v>0.2414486921529175</v>
      </c>
      <c r="K61" s="227">
        <v>41</v>
      </c>
      <c r="L61" s="221">
        <f t="shared" si="11"/>
        <v>8.249496981891348E-2</v>
      </c>
      <c r="M61" s="225">
        <v>313</v>
      </c>
      <c r="N61" s="221">
        <f t="shared" si="12"/>
        <v>0.62977867203219318</v>
      </c>
      <c r="O61" s="225">
        <v>23</v>
      </c>
      <c r="P61" s="221">
        <f t="shared" si="13"/>
        <v>4.6277665995975853E-2</v>
      </c>
      <c r="Q61" s="185" t="s">
        <v>527</v>
      </c>
      <c r="R61" s="156">
        <v>0</v>
      </c>
      <c r="S61" s="156">
        <v>0</v>
      </c>
      <c r="T61" s="156">
        <v>0</v>
      </c>
      <c r="U61" s="274"/>
    </row>
    <row r="62" spans="1:21" s="113" customFormat="1" x14ac:dyDescent="0.2">
      <c r="A62" s="58" t="s">
        <v>528</v>
      </c>
      <c r="B62" s="58" t="s">
        <v>529</v>
      </c>
      <c r="C62" s="58" t="s">
        <v>519</v>
      </c>
      <c r="D62" s="58" t="s">
        <v>520</v>
      </c>
      <c r="E62" s="224">
        <v>1036</v>
      </c>
      <c r="F62" s="225">
        <f t="shared" si="7"/>
        <v>319</v>
      </c>
      <c r="G62" s="221"/>
      <c r="H62" s="226" t="str">
        <f t="shared" si="9"/>
        <v/>
      </c>
      <c r="I62" s="225">
        <v>251</v>
      </c>
      <c r="J62" s="221"/>
      <c r="K62" s="227">
        <v>68</v>
      </c>
      <c r="L62" s="221"/>
      <c r="M62" s="225">
        <v>479</v>
      </c>
      <c r="N62" s="221"/>
      <c r="O62" s="225">
        <v>238</v>
      </c>
      <c r="P62" s="221">
        <f t="shared" si="13"/>
        <v>0.22972972972972974</v>
      </c>
      <c r="Q62" s="185" t="s">
        <v>530</v>
      </c>
      <c r="R62" s="156">
        <v>1</v>
      </c>
      <c r="S62" s="156">
        <v>1</v>
      </c>
      <c r="T62" s="156">
        <v>0</v>
      </c>
      <c r="U62" s="274"/>
    </row>
    <row r="63" spans="1:21" s="113" customFormat="1" x14ac:dyDescent="0.2">
      <c r="A63" s="58" t="s">
        <v>531</v>
      </c>
      <c r="B63" s="58" t="s">
        <v>532</v>
      </c>
      <c r="C63" s="58" t="s">
        <v>519</v>
      </c>
      <c r="D63" s="58" t="s">
        <v>520</v>
      </c>
      <c r="E63" s="224">
        <v>307</v>
      </c>
      <c r="F63" s="225">
        <f t="shared" si="7"/>
        <v>73</v>
      </c>
      <c r="G63" s="221"/>
      <c r="H63" s="226" t="str">
        <f t="shared" si="9"/>
        <v/>
      </c>
      <c r="I63" s="225">
        <v>61</v>
      </c>
      <c r="J63" s="221"/>
      <c r="K63" s="227">
        <v>12</v>
      </c>
      <c r="L63" s="221"/>
      <c r="M63" s="225">
        <v>160</v>
      </c>
      <c r="N63" s="221"/>
      <c r="O63" s="225">
        <v>74</v>
      </c>
      <c r="P63" s="221">
        <f t="shared" si="13"/>
        <v>0.24104234527687296</v>
      </c>
      <c r="Q63" s="185" t="s">
        <v>533</v>
      </c>
      <c r="R63" s="156">
        <v>1</v>
      </c>
      <c r="S63" s="156">
        <v>1</v>
      </c>
      <c r="T63" s="156">
        <v>0</v>
      </c>
      <c r="U63" s="274"/>
    </row>
    <row r="64" spans="1:21" s="113" customFormat="1" x14ac:dyDescent="0.2">
      <c r="A64" s="58" t="s">
        <v>534</v>
      </c>
      <c r="B64" s="58" t="s">
        <v>535</v>
      </c>
      <c r="C64" s="58" t="s">
        <v>519</v>
      </c>
      <c r="D64" s="58" t="s">
        <v>520</v>
      </c>
      <c r="E64" s="224">
        <v>587</v>
      </c>
      <c r="F64" s="225">
        <f t="shared" si="7"/>
        <v>188</v>
      </c>
      <c r="G64" s="221"/>
      <c r="H64" s="226" t="str">
        <f t="shared" si="9"/>
        <v/>
      </c>
      <c r="I64" s="225">
        <v>125</v>
      </c>
      <c r="J64" s="221"/>
      <c r="K64" s="227">
        <v>63</v>
      </c>
      <c r="L64" s="221"/>
      <c r="M64" s="225">
        <v>310</v>
      </c>
      <c r="N64" s="221"/>
      <c r="O64" s="225">
        <v>89</v>
      </c>
      <c r="P64" s="221">
        <f t="shared" si="13"/>
        <v>0.151618398637138</v>
      </c>
      <c r="Q64" s="185" t="s">
        <v>536</v>
      </c>
      <c r="R64" s="156">
        <v>0</v>
      </c>
      <c r="S64" s="156">
        <v>1</v>
      </c>
      <c r="T64" s="156">
        <v>0</v>
      </c>
      <c r="U64" s="274"/>
    </row>
    <row r="65" spans="1:21" s="113" customFormat="1" x14ac:dyDescent="0.2">
      <c r="A65" s="58" t="s">
        <v>537</v>
      </c>
      <c r="B65" s="58" t="s">
        <v>538</v>
      </c>
      <c r="C65" s="58" t="s">
        <v>519</v>
      </c>
      <c r="D65" s="58" t="s">
        <v>520</v>
      </c>
      <c r="E65" s="224">
        <v>397</v>
      </c>
      <c r="F65" s="225">
        <f t="shared" si="7"/>
        <v>76</v>
      </c>
      <c r="G65" s="221"/>
      <c r="H65" s="226" t="str">
        <f t="shared" si="9"/>
        <v/>
      </c>
      <c r="I65" s="225">
        <v>59</v>
      </c>
      <c r="J65" s="221"/>
      <c r="K65" s="227">
        <v>17</v>
      </c>
      <c r="L65" s="221"/>
      <c r="M65" s="225">
        <v>80</v>
      </c>
      <c r="N65" s="221"/>
      <c r="O65" s="225">
        <v>241</v>
      </c>
      <c r="P65" s="221">
        <f t="shared" si="13"/>
        <v>0.60705289672544083</v>
      </c>
      <c r="Q65" s="185" t="s">
        <v>539</v>
      </c>
      <c r="R65" s="156">
        <v>0</v>
      </c>
      <c r="S65" s="156">
        <v>1</v>
      </c>
      <c r="T65" s="156">
        <v>0</v>
      </c>
      <c r="U65" s="274"/>
    </row>
    <row r="66" spans="1:21" s="113" customFormat="1" x14ac:dyDescent="0.2">
      <c r="A66" s="58" t="s">
        <v>540</v>
      </c>
      <c r="B66" s="58" t="s">
        <v>541</v>
      </c>
      <c r="C66" s="58" t="s">
        <v>519</v>
      </c>
      <c r="D66" s="58" t="s">
        <v>520</v>
      </c>
      <c r="E66" s="224">
        <v>266</v>
      </c>
      <c r="F66" s="225">
        <f t="shared" si="7"/>
        <v>84</v>
      </c>
      <c r="G66" s="221">
        <f t="shared" si="8"/>
        <v>0.31578947368421051</v>
      </c>
      <c r="H66" s="226" t="str">
        <f t="shared" si="9"/>
        <v>26.3% - 37.4%</v>
      </c>
      <c r="I66" s="225">
        <v>61</v>
      </c>
      <c r="J66" s="221">
        <f t="shared" si="10"/>
        <v>0.22932330827067668</v>
      </c>
      <c r="K66" s="227">
        <v>23</v>
      </c>
      <c r="L66" s="221">
        <f t="shared" si="11"/>
        <v>8.646616541353383E-2</v>
      </c>
      <c r="M66" s="225">
        <v>179</v>
      </c>
      <c r="N66" s="221">
        <f t="shared" si="12"/>
        <v>0.67293233082706772</v>
      </c>
      <c r="O66" s="225">
        <v>3</v>
      </c>
      <c r="P66" s="221">
        <f t="shared" si="13"/>
        <v>1.1278195488721804E-2</v>
      </c>
      <c r="Q66" s="185" t="s">
        <v>542</v>
      </c>
      <c r="R66" s="156">
        <v>0</v>
      </c>
      <c r="S66" s="156">
        <v>0</v>
      </c>
      <c r="T66" s="156">
        <v>0</v>
      </c>
      <c r="U66" s="274"/>
    </row>
    <row r="67" spans="1:21" s="113" customFormat="1" x14ac:dyDescent="0.2">
      <c r="A67" s="58" t="s">
        <v>543</v>
      </c>
      <c r="B67" s="58" t="s">
        <v>544</v>
      </c>
      <c r="C67" s="58" t="s">
        <v>545</v>
      </c>
      <c r="D67" s="58" t="s">
        <v>546</v>
      </c>
      <c r="E67" s="224">
        <v>329</v>
      </c>
      <c r="F67" s="225">
        <f t="shared" si="7"/>
        <v>66</v>
      </c>
      <c r="G67" s="221"/>
      <c r="H67" s="226" t="str">
        <f t="shared" si="9"/>
        <v/>
      </c>
      <c r="I67" s="225">
        <v>53</v>
      </c>
      <c r="J67" s="221"/>
      <c r="K67" s="227">
        <v>13</v>
      </c>
      <c r="L67" s="221"/>
      <c r="M67" s="225">
        <v>250</v>
      </c>
      <c r="N67" s="221"/>
      <c r="O67" s="225">
        <v>13</v>
      </c>
      <c r="P67" s="221"/>
      <c r="Q67" s="185" t="s">
        <v>547</v>
      </c>
      <c r="R67" s="156">
        <v>1</v>
      </c>
      <c r="S67" s="156">
        <v>0</v>
      </c>
      <c r="T67" s="156">
        <v>0</v>
      </c>
      <c r="U67" s="274"/>
    </row>
    <row r="68" spans="1:21" s="113" customFormat="1" x14ac:dyDescent="0.2">
      <c r="A68" s="58" t="s">
        <v>548</v>
      </c>
      <c r="B68" s="58" t="s">
        <v>549</v>
      </c>
      <c r="C68" s="58" t="s">
        <v>545</v>
      </c>
      <c r="D68" s="58" t="s">
        <v>546</v>
      </c>
      <c r="E68" s="224">
        <v>421</v>
      </c>
      <c r="F68" s="225">
        <f t="shared" si="7"/>
        <v>87</v>
      </c>
      <c r="G68" s="221">
        <f t="shared" si="8"/>
        <v>0.20665083135391926</v>
      </c>
      <c r="H68" s="226" t="str">
        <f t="shared" si="9"/>
        <v>17.1% - 24.8%</v>
      </c>
      <c r="I68" s="225">
        <v>68</v>
      </c>
      <c r="J68" s="221">
        <f t="shared" si="10"/>
        <v>0.16152019002375298</v>
      </c>
      <c r="K68" s="227">
        <v>19</v>
      </c>
      <c r="L68" s="221">
        <f t="shared" si="11"/>
        <v>4.5130641330166268E-2</v>
      </c>
      <c r="M68" s="225">
        <v>331</v>
      </c>
      <c r="N68" s="221">
        <f t="shared" si="12"/>
        <v>0.78622327790973867</v>
      </c>
      <c r="O68" s="225">
        <v>3</v>
      </c>
      <c r="P68" s="221">
        <f t="shared" si="13"/>
        <v>7.1258907363420431E-3</v>
      </c>
      <c r="Q68" s="185" t="s">
        <v>550</v>
      </c>
      <c r="R68" s="156">
        <v>0</v>
      </c>
      <c r="S68" s="156">
        <v>0</v>
      </c>
      <c r="T68" s="156">
        <v>0</v>
      </c>
      <c r="U68" s="274"/>
    </row>
    <row r="69" spans="1:21" s="113" customFormat="1" x14ac:dyDescent="0.2">
      <c r="A69" s="58" t="s">
        <v>551</v>
      </c>
      <c r="B69" s="58" t="s">
        <v>552</v>
      </c>
      <c r="C69" s="58" t="s">
        <v>545</v>
      </c>
      <c r="D69" s="58" t="s">
        <v>546</v>
      </c>
      <c r="E69" s="224">
        <v>1381</v>
      </c>
      <c r="F69" s="225">
        <f t="shared" si="7"/>
        <v>422</v>
      </c>
      <c r="G69" s="221">
        <f t="shared" si="8"/>
        <v>0.30557566980448947</v>
      </c>
      <c r="H69" s="226" t="str">
        <f t="shared" si="9"/>
        <v>28.2% - 33.0%</v>
      </c>
      <c r="I69" s="225">
        <v>284</v>
      </c>
      <c r="J69" s="221">
        <f t="shared" si="10"/>
        <v>0.20564808110065169</v>
      </c>
      <c r="K69" s="227">
        <v>138</v>
      </c>
      <c r="L69" s="221">
        <f t="shared" si="11"/>
        <v>9.9927588703837805E-2</v>
      </c>
      <c r="M69" s="225">
        <v>896</v>
      </c>
      <c r="N69" s="221">
        <f t="shared" si="12"/>
        <v>0.64880521361332366</v>
      </c>
      <c r="O69" s="225">
        <v>63</v>
      </c>
      <c r="P69" s="221">
        <f t="shared" si="13"/>
        <v>4.5619116582186821E-2</v>
      </c>
      <c r="Q69" s="185" t="s">
        <v>553</v>
      </c>
      <c r="R69" s="156">
        <v>0</v>
      </c>
      <c r="S69" s="156">
        <v>0</v>
      </c>
      <c r="T69" s="156">
        <v>0</v>
      </c>
      <c r="U69" s="274"/>
    </row>
    <row r="70" spans="1:21" s="113" customFormat="1" x14ac:dyDescent="0.2">
      <c r="A70" s="58" t="s">
        <v>554</v>
      </c>
      <c r="B70" s="58" t="s">
        <v>555</v>
      </c>
      <c r="C70" s="58" t="s">
        <v>545</v>
      </c>
      <c r="D70" s="58" t="s">
        <v>546</v>
      </c>
      <c r="E70" s="224">
        <v>403</v>
      </c>
      <c r="F70" s="225">
        <f t="shared" si="7"/>
        <v>94</v>
      </c>
      <c r="G70" s="221"/>
      <c r="H70" s="226" t="str">
        <f t="shared" si="9"/>
        <v/>
      </c>
      <c r="I70" s="225">
        <v>74</v>
      </c>
      <c r="J70" s="221"/>
      <c r="K70" s="227">
        <v>20</v>
      </c>
      <c r="L70" s="221"/>
      <c r="M70" s="225">
        <v>288</v>
      </c>
      <c r="N70" s="221"/>
      <c r="O70" s="225">
        <v>21</v>
      </c>
      <c r="P70" s="221">
        <f t="shared" si="13"/>
        <v>5.2109181141439205E-2</v>
      </c>
      <c r="Q70" s="185" t="s">
        <v>556</v>
      </c>
      <c r="R70" s="156">
        <v>0</v>
      </c>
      <c r="S70" s="156">
        <v>1</v>
      </c>
      <c r="T70" s="156">
        <v>0</v>
      </c>
      <c r="U70" s="274"/>
    </row>
    <row r="71" spans="1:21" s="113" customFormat="1" x14ac:dyDescent="0.2">
      <c r="A71" s="58" t="s">
        <v>557</v>
      </c>
      <c r="B71" s="58" t="s">
        <v>558</v>
      </c>
      <c r="C71" s="58" t="s">
        <v>545</v>
      </c>
      <c r="D71" s="58" t="s">
        <v>546</v>
      </c>
      <c r="E71" s="224">
        <v>266</v>
      </c>
      <c r="F71" s="225">
        <f t="shared" si="7"/>
        <v>83</v>
      </c>
      <c r="G71" s="221"/>
      <c r="H71" s="226" t="str">
        <f t="shared" si="9"/>
        <v/>
      </c>
      <c r="I71" s="225">
        <v>62</v>
      </c>
      <c r="J71" s="221"/>
      <c r="K71" s="227">
        <v>21</v>
      </c>
      <c r="L71" s="221"/>
      <c r="M71" s="225">
        <v>137</v>
      </c>
      <c r="N71" s="221"/>
      <c r="O71" s="225">
        <v>46</v>
      </c>
      <c r="P71" s="221">
        <f t="shared" si="13"/>
        <v>0.17293233082706766</v>
      </c>
      <c r="Q71" s="185" t="s">
        <v>559</v>
      </c>
      <c r="R71" s="156">
        <v>0</v>
      </c>
      <c r="S71" s="156">
        <v>1</v>
      </c>
      <c r="T71" s="156">
        <v>0</v>
      </c>
      <c r="U71" s="274"/>
    </row>
    <row r="72" spans="1:21" s="113" customFormat="1" x14ac:dyDescent="0.2">
      <c r="A72" s="58" t="s">
        <v>560</v>
      </c>
      <c r="B72" s="58" t="s">
        <v>561</v>
      </c>
      <c r="C72" s="58" t="s">
        <v>545</v>
      </c>
      <c r="D72" s="58" t="s">
        <v>546</v>
      </c>
      <c r="E72" s="224">
        <v>468</v>
      </c>
      <c r="F72" s="225">
        <f t="shared" si="7"/>
        <v>107</v>
      </c>
      <c r="G72" s="221">
        <f t="shared" si="8"/>
        <v>0.22863247863247865</v>
      </c>
      <c r="H72" s="226" t="str">
        <f t="shared" si="9"/>
        <v>19.3% - 26.9%</v>
      </c>
      <c r="I72" s="225">
        <v>87</v>
      </c>
      <c r="J72" s="221">
        <f t="shared" si="10"/>
        <v>0.1858974358974359</v>
      </c>
      <c r="K72" s="227">
        <v>20</v>
      </c>
      <c r="L72" s="221">
        <f t="shared" si="11"/>
        <v>4.2735042735042736E-2</v>
      </c>
      <c r="M72" s="225">
        <v>348</v>
      </c>
      <c r="N72" s="221">
        <f t="shared" si="12"/>
        <v>0.74358974358974361</v>
      </c>
      <c r="O72" s="225">
        <v>13</v>
      </c>
      <c r="P72" s="221">
        <f t="shared" si="13"/>
        <v>2.7777777777777776E-2</v>
      </c>
      <c r="Q72" s="185" t="s">
        <v>562</v>
      </c>
      <c r="R72" s="156">
        <v>0</v>
      </c>
      <c r="S72" s="156">
        <v>0</v>
      </c>
      <c r="T72" s="156">
        <v>0</v>
      </c>
      <c r="U72" s="274"/>
    </row>
    <row r="73" spans="1:21" s="113" customFormat="1" x14ac:dyDescent="0.2">
      <c r="A73" s="58" t="s">
        <v>563</v>
      </c>
      <c r="B73" s="58" t="s">
        <v>564</v>
      </c>
      <c r="C73" s="58" t="s">
        <v>565</v>
      </c>
      <c r="D73" s="58" t="s">
        <v>1162</v>
      </c>
      <c r="E73" s="224">
        <v>864</v>
      </c>
      <c r="F73" s="225">
        <f t="shared" si="7"/>
        <v>249</v>
      </c>
      <c r="G73" s="221"/>
      <c r="H73" s="226" t="str">
        <f t="shared" si="9"/>
        <v/>
      </c>
      <c r="I73" s="225">
        <v>173</v>
      </c>
      <c r="J73" s="221"/>
      <c r="K73" s="227">
        <v>76</v>
      </c>
      <c r="L73" s="221"/>
      <c r="M73" s="225">
        <v>461</v>
      </c>
      <c r="N73" s="221"/>
      <c r="O73" s="225">
        <v>154</v>
      </c>
      <c r="P73" s="221">
        <f t="shared" si="13"/>
        <v>0.17824074074074073</v>
      </c>
      <c r="Q73" s="185" t="s">
        <v>567</v>
      </c>
      <c r="R73" s="156">
        <v>1</v>
      </c>
      <c r="S73" s="156">
        <v>1</v>
      </c>
      <c r="T73" s="156">
        <v>0</v>
      </c>
      <c r="U73" s="274"/>
    </row>
    <row r="74" spans="1:21" s="113" customFormat="1" x14ac:dyDescent="0.2">
      <c r="A74" s="58" t="s">
        <v>568</v>
      </c>
      <c r="B74" s="58" t="s">
        <v>569</v>
      </c>
      <c r="C74" s="58" t="s">
        <v>565</v>
      </c>
      <c r="D74" s="58" t="s">
        <v>1162</v>
      </c>
      <c r="E74" s="224">
        <v>538</v>
      </c>
      <c r="F74" s="225">
        <f t="shared" si="7"/>
        <v>172</v>
      </c>
      <c r="G74" s="221"/>
      <c r="H74" s="226" t="str">
        <f t="shared" si="9"/>
        <v/>
      </c>
      <c r="I74" s="225">
        <v>131</v>
      </c>
      <c r="J74" s="221"/>
      <c r="K74" s="227">
        <v>41</v>
      </c>
      <c r="L74" s="221"/>
      <c r="M74" s="225">
        <v>277</v>
      </c>
      <c r="N74" s="221"/>
      <c r="O74" s="225">
        <v>89</v>
      </c>
      <c r="P74" s="221">
        <f t="shared" si="13"/>
        <v>0.1654275092936803</v>
      </c>
      <c r="Q74" s="185" t="s">
        <v>570</v>
      </c>
      <c r="R74" s="156">
        <v>0</v>
      </c>
      <c r="S74" s="156">
        <v>1</v>
      </c>
      <c r="T74" s="156">
        <v>0</v>
      </c>
      <c r="U74" s="274"/>
    </row>
    <row r="75" spans="1:21" s="113" customFormat="1" x14ac:dyDescent="0.2">
      <c r="A75" s="58" t="s">
        <v>571</v>
      </c>
      <c r="B75" s="58" t="s">
        <v>572</v>
      </c>
      <c r="C75" s="58" t="s">
        <v>565</v>
      </c>
      <c r="D75" s="58" t="s">
        <v>1162</v>
      </c>
      <c r="E75" s="224">
        <v>330</v>
      </c>
      <c r="F75" s="225">
        <f t="shared" si="7"/>
        <v>160</v>
      </c>
      <c r="G75" s="221">
        <f t="shared" si="8"/>
        <v>0.48484848484848486</v>
      </c>
      <c r="H75" s="226" t="str">
        <f t="shared" si="9"/>
        <v>43.1% - 53.9%</v>
      </c>
      <c r="I75" s="225">
        <v>118</v>
      </c>
      <c r="J75" s="221">
        <f t="shared" si="10"/>
        <v>0.3575757575757576</v>
      </c>
      <c r="K75" s="227">
        <v>42</v>
      </c>
      <c r="L75" s="221">
        <f t="shared" si="11"/>
        <v>0.12727272727272726</v>
      </c>
      <c r="M75" s="225">
        <v>170</v>
      </c>
      <c r="N75" s="221">
        <f t="shared" si="12"/>
        <v>0.51515151515151514</v>
      </c>
      <c r="O75" s="225">
        <v>0</v>
      </c>
      <c r="P75" s="221">
        <f t="shared" si="13"/>
        <v>0</v>
      </c>
      <c r="Q75" s="185" t="s">
        <v>573</v>
      </c>
      <c r="R75" s="156">
        <v>0</v>
      </c>
      <c r="S75" s="156">
        <v>0</v>
      </c>
      <c r="T75" s="156">
        <v>0</v>
      </c>
      <c r="U75" s="274"/>
    </row>
    <row r="76" spans="1:21" s="113" customFormat="1" x14ac:dyDescent="0.2">
      <c r="A76" s="58" t="s">
        <v>574</v>
      </c>
      <c r="B76" s="58" t="s">
        <v>575</v>
      </c>
      <c r="C76" s="58" t="s">
        <v>565</v>
      </c>
      <c r="D76" s="58" t="s">
        <v>1162</v>
      </c>
      <c r="E76" s="224">
        <v>429</v>
      </c>
      <c r="F76" s="225">
        <f t="shared" si="7"/>
        <v>191</v>
      </c>
      <c r="G76" s="221">
        <f t="shared" si="8"/>
        <v>0.44522144522144524</v>
      </c>
      <c r="H76" s="226" t="str">
        <f t="shared" si="9"/>
        <v>39.9% - 49.3%</v>
      </c>
      <c r="I76" s="225">
        <v>120</v>
      </c>
      <c r="J76" s="221">
        <f t="shared" si="10"/>
        <v>0.27972027972027974</v>
      </c>
      <c r="K76" s="227">
        <v>71</v>
      </c>
      <c r="L76" s="221">
        <f t="shared" si="11"/>
        <v>0.1655011655011655</v>
      </c>
      <c r="M76" s="225">
        <v>237</v>
      </c>
      <c r="N76" s="221">
        <f t="shared" si="12"/>
        <v>0.55244755244755239</v>
      </c>
      <c r="O76" s="225">
        <v>1</v>
      </c>
      <c r="P76" s="221">
        <f t="shared" si="13"/>
        <v>2.331002331002331E-3</v>
      </c>
      <c r="Q76" s="185" t="s">
        <v>576</v>
      </c>
      <c r="R76" s="156">
        <v>0</v>
      </c>
      <c r="S76" s="156">
        <v>0</v>
      </c>
      <c r="T76" s="156">
        <v>0</v>
      </c>
      <c r="U76" s="274"/>
    </row>
    <row r="77" spans="1:21" s="113" customFormat="1" x14ac:dyDescent="0.2">
      <c r="A77" s="58" t="s">
        <v>577</v>
      </c>
      <c r="B77" s="58" t="s">
        <v>578</v>
      </c>
      <c r="C77" s="58" t="s">
        <v>565</v>
      </c>
      <c r="D77" s="58" t="s">
        <v>1162</v>
      </c>
      <c r="E77" s="224">
        <v>518</v>
      </c>
      <c r="F77" s="225">
        <f t="shared" si="7"/>
        <v>208</v>
      </c>
      <c r="G77" s="221">
        <f t="shared" si="8"/>
        <v>0.40154440154440152</v>
      </c>
      <c r="H77" s="226" t="str">
        <f t="shared" si="9"/>
        <v>36.0% - 44.4%</v>
      </c>
      <c r="I77" s="225">
        <v>158</v>
      </c>
      <c r="J77" s="221">
        <f t="shared" si="10"/>
        <v>0.30501930501930502</v>
      </c>
      <c r="K77" s="227">
        <v>50</v>
      </c>
      <c r="L77" s="221">
        <f t="shared" si="11"/>
        <v>9.6525096525096526E-2</v>
      </c>
      <c r="M77" s="225">
        <v>308</v>
      </c>
      <c r="N77" s="221">
        <f t="shared" si="12"/>
        <v>0.59459459459459463</v>
      </c>
      <c r="O77" s="225">
        <v>2</v>
      </c>
      <c r="P77" s="221">
        <f t="shared" si="13"/>
        <v>3.8610038610038611E-3</v>
      </c>
      <c r="Q77" s="185" t="s">
        <v>579</v>
      </c>
      <c r="R77" s="156">
        <v>0</v>
      </c>
      <c r="S77" s="156">
        <v>0</v>
      </c>
      <c r="T77" s="156">
        <v>0</v>
      </c>
      <c r="U77" s="274"/>
    </row>
    <row r="78" spans="1:21" s="113" customFormat="1" x14ac:dyDescent="0.2">
      <c r="A78" s="58" t="s">
        <v>580</v>
      </c>
      <c r="B78" s="58" t="s">
        <v>581</v>
      </c>
      <c r="C78" s="58" t="s">
        <v>565</v>
      </c>
      <c r="D78" s="58" t="s">
        <v>1162</v>
      </c>
      <c r="E78" s="224">
        <v>716</v>
      </c>
      <c r="F78" s="225">
        <f t="shared" si="7"/>
        <v>254</v>
      </c>
      <c r="G78" s="221">
        <f t="shared" si="8"/>
        <v>0.35474860335195529</v>
      </c>
      <c r="H78" s="226" t="str">
        <f t="shared" si="9"/>
        <v>32.1% - 39.0%</v>
      </c>
      <c r="I78" s="225">
        <v>196</v>
      </c>
      <c r="J78" s="221">
        <f t="shared" si="10"/>
        <v>0.27374301675977653</v>
      </c>
      <c r="K78" s="227">
        <v>58</v>
      </c>
      <c r="L78" s="221">
        <f t="shared" si="11"/>
        <v>8.1005586592178769E-2</v>
      </c>
      <c r="M78" s="225">
        <v>460</v>
      </c>
      <c r="N78" s="221">
        <f t="shared" si="12"/>
        <v>0.64245810055865926</v>
      </c>
      <c r="O78" s="225">
        <v>2</v>
      </c>
      <c r="P78" s="221">
        <f t="shared" si="13"/>
        <v>2.7932960893854749E-3</v>
      </c>
      <c r="Q78" s="185" t="s">
        <v>582</v>
      </c>
      <c r="R78" s="156">
        <v>0</v>
      </c>
      <c r="S78" s="156">
        <v>0</v>
      </c>
      <c r="T78" s="156">
        <v>0</v>
      </c>
      <c r="U78" s="274"/>
    </row>
    <row r="79" spans="1:21" s="113" customFormat="1" x14ac:dyDescent="0.2">
      <c r="A79" s="58" t="s">
        <v>583</v>
      </c>
      <c r="B79" s="58" t="s">
        <v>584</v>
      </c>
      <c r="C79" s="58" t="s">
        <v>565</v>
      </c>
      <c r="D79" s="58" t="s">
        <v>1162</v>
      </c>
      <c r="E79" s="224">
        <v>360</v>
      </c>
      <c r="F79" s="225">
        <f t="shared" si="7"/>
        <v>99</v>
      </c>
      <c r="G79" s="221"/>
      <c r="H79" s="226" t="str">
        <f t="shared" si="9"/>
        <v/>
      </c>
      <c r="I79" s="225">
        <v>76</v>
      </c>
      <c r="J79" s="221"/>
      <c r="K79" s="227">
        <v>23</v>
      </c>
      <c r="L79" s="221"/>
      <c r="M79" s="225">
        <v>242</v>
      </c>
      <c r="N79" s="221"/>
      <c r="O79" s="225">
        <v>19</v>
      </c>
      <c r="P79" s="221">
        <f t="shared" si="13"/>
        <v>5.2777777777777778E-2</v>
      </c>
      <c r="Q79" s="185" t="s">
        <v>585</v>
      </c>
      <c r="R79" s="156">
        <v>0</v>
      </c>
      <c r="S79" s="156">
        <v>1</v>
      </c>
      <c r="T79" s="156">
        <v>0</v>
      </c>
      <c r="U79" s="274"/>
    </row>
    <row r="80" spans="1:21" s="113" customFormat="1" x14ac:dyDescent="0.2">
      <c r="A80" s="58" t="s">
        <v>586</v>
      </c>
      <c r="B80" s="58" t="s">
        <v>587</v>
      </c>
      <c r="C80" s="58" t="s">
        <v>565</v>
      </c>
      <c r="D80" s="58" t="s">
        <v>1162</v>
      </c>
      <c r="E80" s="224">
        <v>688</v>
      </c>
      <c r="F80" s="225">
        <f t="shared" si="7"/>
        <v>177</v>
      </c>
      <c r="G80" s="221">
        <f t="shared" si="8"/>
        <v>0.25726744186046513</v>
      </c>
      <c r="H80" s="226" t="str">
        <f t="shared" si="9"/>
        <v>22.6% - 29.1%</v>
      </c>
      <c r="I80" s="225">
        <v>124</v>
      </c>
      <c r="J80" s="221">
        <f t="shared" si="10"/>
        <v>0.18023255813953487</v>
      </c>
      <c r="K80" s="227">
        <v>53</v>
      </c>
      <c r="L80" s="221">
        <f t="shared" si="11"/>
        <v>7.7034883720930231E-2</v>
      </c>
      <c r="M80" s="225">
        <v>491</v>
      </c>
      <c r="N80" s="221">
        <f t="shared" si="12"/>
        <v>0.71366279069767447</v>
      </c>
      <c r="O80" s="225">
        <v>20</v>
      </c>
      <c r="P80" s="221">
        <f t="shared" si="13"/>
        <v>2.9069767441860465E-2</v>
      </c>
      <c r="Q80" s="185" t="s">
        <v>588</v>
      </c>
      <c r="R80" s="156">
        <v>0</v>
      </c>
      <c r="S80" s="156">
        <v>0</v>
      </c>
      <c r="T80" s="156">
        <v>0</v>
      </c>
      <c r="U80" s="274"/>
    </row>
    <row r="81" spans="1:21" s="113" customFormat="1" x14ac:dyDescent="0.2">
      <c r="A81" s="58" t="s">
        <v>589</v>
      </c>
      <c r="B81" s="58" t="s">
        <v>590</v>
      </c>
      <c r="C81" s="58" t="s">
        <v>591</v>
      </c>
      <c r="D81" s="58" t="s">
        <v>1157</v>
      </c>
      <c r="E81" s="224">
        <v>621</v>
      </c>
      <c r="F81" s="225">
        <f t="shared" si="7"/>
        <v>268</v>
      </c>
      <c r="G81" s="221">
        <f t="shared" si="8"/>
        <v>0.43156199677938811</v>
      </c>
      <c r="H81" s="226" t="str">
        <f t="shared" si="9"/>
        <v>39.3% - 47.1%</v>
      </c>
      <c r="I81" s="225">
        <v>209</v>
      </c>
      <c r="J81" s="221">
        <f t="shared" si="10"/>
        <v>0.33655394524959742</v>
      </c>
      <c r="K81" s="227">
        <v>59</v>
      </c>
      <c r="L81" s="221">
        <f t="shared" si="11"/>
        <v>9.5008051529790666E-2</v>
      </c>
      <c r="M81" s="225">
        <v>351</v>
      </c>
      <c r="N81" s="221">
        <f t="shared" si="12"/>
        <v>0.56521739130434778</v>
      </c>
      <c r="O81" s="225">
        <v>2</v>
      </c>
      <c r="P81" s="221">
        <f t="shared" si="13"/>
        <v>3.2206119162640902E-3</v>
      </c>
      <c r="Q81" s="185" t="s">
        <v>593</v>
      </c>
      <c r="R81" s="156">
        <v>0</v>
      </c>
      <c r="S81" s="156">
        <v>0</v>
      </c>
      <c r="T81" s="156">
        <v>0</v>
      </c>
      <c r="U81" s="274"/>
    </row>
    <row r="82" spans="1:21" s="113" customFormat="1" x14ac:dyDescent="0.2">
      <c r="A82" s="58" t="s">
        <v>594</v>
      </c>
      <c r="B82" s="58" t="s">
        <v>595</v>
      </c>
      <c r="C82" s="58" t="s">
        <v>591</v>
      </c>
      <c r="D82" s="58" t="s">
        <v>1157</v>
      </c>
      <c r="E82" s="224">
        <v>312</v>
      </c>
      <c r="F82" s="225">
        <f t="shared" si="7"/>
        <v>120</v>
      </c>
      <c r="G82" s="221"/>
      <c r="H82" s="226" t="str">
        <f t="shared" si="9"/>
        <v/>
      </c>
      <c r="I82" s="225">
        <v>98</v>
      </c>
      <c r="J82" s="221"/>
      <c r="K82" s="227">
        <v>22</v>
      </c>
      <c r="L82" s="221"/>
      <c r="M82" s="225">
        <v>150</v>
      </c>
      <c r="N82" s="221"/>
      <c r="O82" s="225">
        <v>42</v>
      </c>
      <c r="P82" s="221">
        <f t="shared" si="13"/>
        <v>0.13461538461538461</v>
      </c>
      <c r="Q82" s="185" t="s">
        <v>596</v>
      </c>
      <c r="R82" s="156">
        <v>0</v>
      </c>
      <c r="S82" s="156">
        <v>1</v>
      </c>
      <c r="T82" s="156">
        <v>0</v>
      </c>
      <c r="U82" s="274"/>
    </row>
    <row r="83" spans="1:21" s="113" customFormat="1" x14ac:dyDescent="0.2">
      <c r="A83" s="58" t="s">
        <v>597</v>
      </c>
      <c r="B83" s="58" t="s">
        <v>598</v>
      </c>
      <c r="C83" s="58" t="s">
        <v>591</v>
      </c>
      <c r="D83" s="58" t="s">
        <v>1157</v>
      </c>
      <c r="E83" s="224">
        <v>363</v>
      </c>
      <c r="F83" s="225">
        <f t="shared" si="7"/>
        <v>188</v>
      </c>
      <c r="G83" s="221"/>
      <c r="H83" s="226" t="str">
        <f t="shared" si="9"/>
        <v/>
      </c>
      <c r="I83" s="225">
        <v>151</v>
      </c>
      <c r="J83" s="221"/>
      <c r="K83" s="227">
        <v>37</v>
      </c>
      <c r="L83" s="221"/>
      <c r="M83" s="225">
        <v>136</v>
      </c>
      <c r="N83" s="221"/>
      <c r="O83" s="225">
        <v>39</v>
      </c>
      <c r="P83" s="221">
        <f t="shared" si="13"/>
        <v>0.10743801652892562</v>
      </c>
      <c r="Q83" s="185" t="s">
        <v>599</v>
      </c>
      <c r="R83" s="156">
        <v>0</v>
      </c>
      <c r="S83" s="156">
        <v>1</v>
      </c>
      <c r="T83" s="156">
        <v>0</v>
      </c>
      <c r="U83" s="274"/>
    </row>
    <row r="84" spans="1:21" s="113" customFormat="1" x14ac:dyDescent="0.2">
      <c r="A84" s="58" t="s">
        <v>600</v>
      </c>
      <c r="B84" s="58" t="s">
        <v>601</v>
      </c>
      <c r="C84" s="58" t="s">
        <v>591</v>
      </c>
      <c r="D84" s="58" t="s">
        <v>1157</v>
      </c>
      <c r="E84" s="224">
        <v>822</v>
      </c>
      <c r="F84" s="225">
        <f t="shared" si="7"/>
        <v>269</v>
      </c>
      <c r="G84" s="221">
        <f t="shared" si="8"/>
        <v>0.32725060827250607</v>
      </c>
      <c r="H84" s="226" t="str">
        <f t="shared" si="9"/>
        <v>29.6% - 36.0%</v>
      </c>
      <c r="I84" s="225">
        <v>189</v>
      </c>
      <c r="J84" s="221">
        <f t="shared" si="10"/>
        <v>0.22992700729927007</v>
      </c>
      <c r="K84" s="227">
        <v>80</v>
      </c>
      <c r="L84" s="221">
        <f t="shared" si="11"/>
        <v>9.7323600973236016E-2</v>
      </c>
      <c r="M84" s="225">
        <v>553</v>
      </c>
      <c r="N84" s="221">
        <f t="shared" si="12"/>
        <v>0.67274939172749393</v>
      </c>
      <c r="O84" s="225">
        <v>0</v>
      </c>
      <c r="P84" s="221">
        <f t="shared" si="13"/>
        <v>0</v>
      </c>
      <c r="Q84" s="185" t="s">
        <v>602</v>
      </c>
      <c r="R84" s="156">
        <v>0</v>
      </c>
      <c r="S84" s="156">
        <v>0</v>
      </c>
      <c r="T84" s="156">
        <v>0</v>
      </c>
      <c r="U84" s="274"/>
    </row>
    <row r="85" spans="1:21" s="113" customFormat="1" x14ac:dyDescent="0.2">
      <c r="A85" s="58" t="s">
        <v>603</v>
      </c>
      <c r="B85" s="272" t="s">
        <v>1477</v>
      </c>
      <c r="C85" s="58" t="s">
        <v>591</v>
      </c>
      <c r="D85" s="58" t="s">
        <v>1157</v>
      </c>
      <c r="E85" s="224"/>
      <c r="F85" s="225"/>
      <c r="G85" s="221"/>
      <c r="H85" s="226"/>
      <c r="I85" s="225"/>
      <c r="J85" s="221"/>
      <c r="K85" s="227"/>
      <c r="L85" s="221"/>
      <c r="M85" s="225"/>
      <c r="N85" s="221"/>
      <c r="O85" s="225"/>
      <c r="P85" s="221"/>
      <c r="Q85" s="185" t="s">
        <v>605</v>
      </c>
      <c r="R85" s="156">
        <v>0</v>
      </c>
      <c r="S85" s="156">
        <v>0</v>
      </c>
      <c r="T85" s="156">
        <v>0</v>
      </c>
      <c r="U85" s="274"/>
    </row>
    <row r="86" spans="1:21" s="113" customFormat="1" x14ac:dyDescent="0.2">
      <c r="A86" s="58" t="s">
        <v>606</v>
      </c>
      <c r="B86" s="58" t="s">
        <v>607</v>
      </c>
      <c r="C86" s="58" t="s">
        <v>591</v>
      </c>
      <c r="D86" s="58" t="s">
        <v>1157</v>
      </c>
      <c r="E86" s="224">
        <v>417</v>
      </c>
      <c r="F86" s="225">
        <f t="shared" si="7"/>
        <v>109</v>
      </c>
      <c r="G86" s="221"/>
      <c r="H86" s="226" t="str">
        <f t="shared" si="9"/>
        <v/>
      </c>
      <c r="I86" s="225">
        <v>85</v>
      </c>
      <c r="J86" s="221"/>
      <c r="K86" s="227">
        <v>24</v>
      </c>
      <c r="L86" s="221"/>
      <c r="M86" s="225">
        <v>220</v>
      </c>
      <c r="N86" s="221"/>
      <c r="O86" s="225">
        <v>88</v>
      </c>
      <c r="P86" s="221">
        <f t="shared" si="13"/>
        <v>0.21103117505995203</v>
      </c>
      <c r="Q86" s="185" t="s">
        <v>608</v>
      </c>
      <c r="R86" s="156">
        <v>0</v>
      </c>
      <c r="S86" s="156">
        <v>1</v>
      </c>
      <c r="T86" s="156">
        <v>0</v>
      </c>
      <c r="U86" s="274"/>
    </row>
    <row r="87" spans="1:21" s="113" customFormat="1" x14ac:dyDescent="0.2">
      <c r="A87" s="58" t="s">
        <v>609</v>
      </c>
      <c r="B87" s="58" t="s">
        <v>610</v>
      </c>
      <c r="C87" s="58" t="s">
        <v>591</v>
      </c>
      <c r="D87" s="58" t="s">
        <v>1157</v>
      </c>
      <c r="E87" s="224">
        <v>264</v>
      </c>
      <c r="F87" s="225">
        <f t="shared" si="7"/>
        <v>97</v>
      </c>
      <c r="G87" s="221"/>
      <c r="H87" s="226" t="str">
        <f t="shared" si="9"/>
        <v/>
      </c>
      <c r="I87" s="225">
        <v>81</v>
      </c>
      <c r="J87" s="221"/>
      <c r="K87" s="227">
        <v>16</v>
      </c>
      <c r="L87" s="221"/>
      <c r="M87" s="225">
        <v>134</v>
      </c>
      <c r="N87" s="221"/>
      <c r="O87" s="225">
        <v>33</v>
      </c>
      <c r="P87" s="221">
        <f t="shared" si="13"/>
        <v>0.125</v>
      </c>
      <c r="Q87" s="185" t="s">
        <v>611</v>
      </c>
      <c r="R87" s="156">
        <v>0</v>
      </c>
      <c r="S87" s="156">
        <v>1</v>
      </c>
      <c r="T87" s="156">
        <v>0</v>
      </c>
      <c r="U87" s="274"/>
    </row>
    <row r="88" spans="1:21" s="113" customFormat="1" x14ac:dyDescent="0.2">
      <c r="A88" s="58" t="s">
        <v>612</v>
      </c>
      <c r="B88" s="58" t="s">
        <v>613</v>
      </c>
      <c r="C88" s="58" t="s">
        <v>591</v>
      </c>
      <c r="D88" s="58" t="s">
        <v>1157</v>
      </c>
      <c r="E88" s="224">
        <v>299</v>
      </c>
      <c r="F88" s="225">
        <f t="shared" si="7"/>
        <v>125</v>
      </c>
      <c r="G88" s="221"/>
      <c r="H88" s="226" t="str">
        <f t="shared" si="9"/>
        <v/>
      </c>
      <c r="I88" s="225">
        <v>103</v>
      </c>
      <c r="J88" s="221"/>
      <c r="K88" s="227">
        <v>22</v>
      </c>
      <c r="L88" s="221"/>
      <c r="M88" s="225">
        <v>139</v>
      </c>
      <c r="N88" s="221"/>
      <c r="O88" s="225">
        <v>35</v>
      </c>
      <c r="P88" s="221">
        <f t="shared" si="13"/>
        <v>0.11705685618729098</v>
      </c>
      <c r="Q88" s="185" t="s">
        <v>614</v>
      </c>
      <c r="R88" s="156">
        <v>1</v>
      </c>
      <c r="S88" s="156">
        <v>1</v>
      </c>
      <c r="T88" s="156">
        <v>0</v>
      </c>
      <c r="U88" s="274"/>
    </row>
    <row r="89" spans="1:21" s="113" customFormat="1" x14ac:dyDescent="0.2">
      <c r="A89" s="58" t="s">
        <v>615</v>
      </c>
      <c r="B89" s="58" t="s">
        <v>1489</v>
      </c>
      <c r="C89" s="58" t="s">
        <v>617</v>
      </c>
      <c r="D89" s="58" t="s">
        <v>1135</v>
      </c>
      <c r="E89" s="224">
        <v>767</v>
      </c>
      <c r="F89" s="225">
        <f t="shared" si="7"/>
        <v>664</v>
      </c>
      <c r="G89" s="221"/>
      <c r="H89" s="226" t="str">
        <f t="shared" si="9"/>
        <v/>
      </c>
      <c r="I89" s="225">
        <v>498</v>
      </c>
      <c r="J89" s="221"/>
      <c r="K89" s="227">
        <v>166</v>
      </c>
      <c r="L89" s="221"/>
      <c r="M89" s="225">
        <v>61</v>
      </c>
      <c r="N89" s="221"/>
      <c r="O89" s="225">
        <v>42</v>
      </c>
      <c r="P89" s="221">
        <f t="shared" si="13"/>
        <v>5.4758800521512385E-2</v>
      </c>
      <c r="Q89" s="185" t="s">
        <v>619</v>
      </c>
      <c r="R89" s="156">
        <v>0</v>
      </c>
      <c r="S89" s="156">
        <v>1</v>
      </c>
      <c r="T89" s="156">
        <v>1</v>
      </c>
      <c r="U89" s="274"/>
    </row>
    <row r="90" spans="1:21" s="113" customFormat="1" x14ac:dyDescent="0.2">
      <c r="A90" s="58" t="s">
        <v>620</v>
      </c>
      <c r="B90" s="58" t="s">
        <v>621</v>
      </c>
      <c r="C90" s="58" t="s">
        <v>617</v>
      </c>
      <c r="D90" s="58" t="s">
        <v>1135</v>
      </c>
      <c r="E90" s="224">
        <v>277</v>
      </c>
      <c r="F90" s="225">
        <f t="shared" si="7"/>
        <v>103</v>
      </c>
      <c r="G90" s="221">
        <f t="shared" si="8"/>
        <v>0.37184115523465705</v>
      </c>
      <c r="H90" s="226" t="str">
        <f t="shared" si="9"/>
        <v>31.7% - 43.0%</v>
      </c>
      <c r="I90" s="225">
        <v>80</v>
      </c>
      <c r="J90" s="221">
        <f t="shared" si="10"/>
        <v>0.28880866425992779</v>
      </c>
      <c r="K90" s="227">
        <v>23</v>
      </c>
      <c r="L90" s="221">
        <f t="shared" si="11"/>
        <v>8.3032490974729242E-2</v>
      </c>
      <c r="M90" s="225">
        <v>171</v>
      </c>
      <c r="N90" s="221">
        <f t="shared" si="12"/>
        <v>0.61732851985559567</v>
      </c>
      <c r="O90" s="225">
        <v>3</v>
      </c>
      <c r="P90" s="221">
        <f t="shared" si="13"/>
        <v>1.0830324909747292E-2</v>
      </c>
      <c r="Q90" s="185" t="s">
        <v>622</v>
      </c>
      <c r="R90" s="156">
        <v>0</v>
      </c>
      <c r="S90" s="156">
        <v>0</v>
      </c>
      <c r="T90" s="156">
        <v>0</v>
      </c>
      <c r="U90" s="274"/>
    </row>
    <row r="91" spans="1:21" s="113" customFormat="1" x14ac:dyDescent="0.2">
      <c r="A91" s="58" t="s">
        <v>623</v>
      </c>
      <c r="B91" s="58" t="s">
        <v>624</v>
      </c>
      <c r="C91" s="58" t="s">
        <v>617</v>
      </c>
      <c r="D91" s="58" t="s">
        <v>1135</v>
      </c>
      <c r="E91" s="224">
        <v>917</v>
      </c>
      <c r="F91" s="225">
        <f t="shared" si="7"/>
        <v>274</v>
      </c>
      <c r="G91" s="221">
        <f t="shared" si="8"/>
        <v>0.29880043620501634</v>
      </c>
      <c r="H91" s="226" t="str">
        <f t="shared" si="9"/>
        <v>27.0% - 32.9%</v>
      </c>
      <c r="I91" s="225">
        <v>188</v>
      </c>
      <c r="J91" s="221">
        <f t="shared" si="10"/>
        <v>0.20501635768811341</v>
      </c>
      <c r="K91" s="227">
        <v>86</v>
      </c>
      <c r="L91" s="221">
        <f t="shared" si="11"/>
        <v>9.3784078516902944E-2</v>
      </c>
      <c r="M91" s="225">
        <v>624</v>
      </c>
      <c r="N91" s="221">
        <f t="shared" si="12"/>
        <v>0.68047982551799346</v>
      </c>
      <c r="O91" s="225">
        <v>19</v>
      </c>
      <c r="P91" s="221">
        <f t="shared" si="13"/>
        <v>2.0719738276990186E-2</v>
      </c>
      <c r="Q91" s="185" t="s">
        <v>625</v>
      </c>
      <c r="R91" s="156">
        <v>0</v>
      </c>
      <c r="S91" s="156">
        <v>0</v>
      </c>
      <c r="T91" s="156">
        <v>0</v>
      </c>
      <c r="U91" s="274"/>
    </row>
    <row r="92" spans="1:21" s="113" customFormat="1" x14ac:dyDescent="0.2">
      <c r="A92" s="58" t="s">
        <v>626</v>
      </c>
      <c r="B92" s="58" t="s">
        <v>627</v>
      </c>
      <c r="C92" s="58" t="s">
        <v>617</v>
      </c>
      <c r="D92" s="58" t="s">
        <v>1135</v>
      </c>
      <c r="E92" s="224">
        <v>857</v>
      </c>
      <c r="F92" s="225">
        <f t="shared" si="7"/>
        <v>469</v>
      </c>
      <c r="G92" s="221"/>
      <c r="H92" s="226" t="str">
        <f t="shared" si="9"/>
        <v/>
      </c>
      <c r="I92" s="225">
        <v>149</v>
      </c>
      <c r="J92" s="221"/>
      <c r="K92" s="227">
        <v>320</v>
      </c>
      <c r="L92" s="221"/>
      <c r="M92" s="225">
        <v>35</v>
      </c>
      <c r="N92" s="221"/>
      <c r="O92" s="225">
        <v>353</v>
      </c>
      <c r="P92" s="221">
        <f t="shared" si="13"/>
        <v>0.41190198366394398</v>
      </c>
      <c r="Q92" s="185" t="s">
        <v>628</v>
      </c>
      <c r="R92" s="156">
        <v>0</v>
      </c>
      <c r="S92" s="156">
        <v>1</v>
      </c>
      <c r="T92" s="156">
        <v>0</v>
      </c>
      <c r="U92" s="274"/>
    </row>
    <row r="93" spans="1:21" s="113" customFormat="1" x14ac:dyDescent="0.2">
      <c r="A93" s="58" t="s">
        <v>629</v>
      </c>
      <c r="B93" s="58" t="s">
        <v>630</v>
      </c>
      <c r="C93" s="58" t="s">
        <v>617</v>
      </c>
      <c r="D93" s="58" t="s">
        <v>1135</v>
      </c>
      <c r="E93" s="224">
        <v>1595</v>
      </c>
      <c r="F93" s="225">
        <f t="shared" si="7"/>
        <v>880</v>
      </c>
      <c r="G93" s="221">
        <f t="shared" si="8"/>
        <v>0.55172413793103448</v>
      </c>
      <c r="H93" s="226" t="str">
        <f t="shared" si="9"/>
        <v>52.7% - 57.6%</v>
      </c>
      <c r="I93" s="225">
        <v>613</v>
      </c>
      <c r="J93" s="221">
        <f t="shared" si="10"/>
        <v>0.38432601880877743</v>
      </c>
      <c r="K93" s="227">
        <v>267</v>
      </c>
      <c r="L93" s="221">
        <f t="shared" si="11"/>
        <v>0.16739811912225705</v>
      </c>
      <c r="M93" s="225">
        <v>689</v>
      </c>
      <c r="N93" s="221">
        <f t="shared" si="12"/>
        <v>0.43197492163009404</v>
      </c>
      <c r="O93" s="225">
        <v>26</v>
      </c>
      <c r="P93" s="221">
        <f t="shared" si="13"/>
        <v>1.6300940438871474E-2</v>
      </c>
      <c r="Q93" s="185" t="s">
        <v>631</v>
      </c>
      <c r="R93" s="156">
        <v>0</v>
      </c>
      <c r="S93" s="156">
        <v>0</v>
      </c>
      <c r="T93" s="156">
        <v>0</v>
      </c>
      <c r="U93" s="274"/>
    </row>
    <row r="94" spans="1:21" s="113" customFormat="1" x14ac:dyDescent="0.2">
      <c r="A94" s="58" t="s">
        <v>632</v>
      </c>
      <c r="B94" s="58" t="s">
        <v>633</v>
      </c>
      <c r="C94" s="58" t="s">
        <v>634</v>
      </c>
      <c r="D94" s="58" t="s">
        <v>635</v>
      </c>
      <c r="E94" s="224">
        <v>387</v>
      </c>
      <c r="F94" s="225">
        <f t="shared" si="7"/>
        <v>159</v>
      </c>
      <c r="G94" s="221"/>
      <c r="H94" s="226" t="str">
        <f t="shared" si="9"/>
        <v/>
      </c>
      <c r="I94" s="225">
        <v>108</v>
      </c>
      <c r="J94" s="221"/>
      <c r="K94" s="227">
        <v>51</v>
      </c>
      <c r="L94" s="221"/>
      <c r="M94" s="225">
        <v>198</v>
      </c>
      <c r="N94" s="221"/>
      <c r="O94" s="225">
        <v>30</v>
      </c>
      <c r="P94" s="221">
        <f t="shared" si="13"/>
        <v>7.7519379844961239E-2</v>
      </c>
      <c r="Q94" s="185" t="s">
        <v>636</v>
      </c>
      <c r="R94" s="156">
        <v>0</v>
      </c>
      <c r="S94" s="156">
        <v>1</v>
      </c>
      <c r="T94" s="156">
        <v>0</v>
      </c>
      <c r="U94" s="274"/>
    </row>
    <row r="95" spans="1:21" s="113" customFormat="1" x14ac:dyDescent="0.2">
      <c r="A95" s="58" t="s">
        <v>637</v>
      </c>
      <c r="B95" s="58" t="s">
        <v>638</v>
      </c>
      <c r="C95" s="58" t="s">
        <v>634</v>
      </c>
      <c r="D95" s="58" t="s">
        <v>635</v>
      </c>
      <c r="E95" s="224">
        <v>486</v>
      </c>
      <c r="F95" s="225">
        <f t="shared" si="7"/>
        <v>232</v>
      </c>
      <c r="G95" s="221">
        <f t="shared" si="8"/>
        <v>0.47736625514403291</v>
      </c>
      <c r="H95" s="226" t="str">
        <f t="shared" si="9"/>
        <v>43.3% - 52.2%</v>
      </c>
      <c r="I95" s="225">
        <v>130</v>
      </c>
      <c r="J95" s="221">
        <f t="shared" si="10"/>
        <v>0.26748971193415638</v>
      </c>
      <c r="K95" s="227">
        <v>102</v>
      </c>
      <c r="L95" s="221">
        <f t="shared" si="11"/>
        <v>0.20987654320987653</v>
      </c>
      <c r="M95" s="225">
        <v>240</v>
      </c>
      <c r="N95" s="221">
        <f t="shared" si="12"/>
        <v>0.49382716049382713</v>
      </c>
      <c r="O95" s="225">
        <v>14</v>
      </c>
      <c r="P95" s="221">
        <f t="shared" si="13"/>
        <v>2.8806584362139918E-2</v>
      </c>
      <c r="Q95" s="185" t="s">
        <v>639</v>
      </c>
      <c r="R95" s="156">
        <v>0</v>
      </c>
      <c r="S95" s="156">
        <v>0</v>
      </c>
      <c r="T95" s="156">
        <v>0</v>
      </c>
      <c r="U95" s="274"/>
    </row>
    <row r="96" spans="1:21" s="113" customFormat="1" x14ac:dyDescent="0.2">
      <c r="A96" s="58" t="s">
        <v>640</v>
      </c>
      <c r="B96" s="58" t="s">
        <v>641</v>
      </c>
      <c r="C96" s="58" t="s">
        <v>634</v>
      </c>
      <c r="D96" s="58" t="s">
        <v>635</v>
      </c>
      <c r="E96" s="224">
        <v>1033</v>
      </c>
      <c r="F96" s="225">
        <f t="shared" si="7"/>
        <v>390</v>
      </c>
      <c r="G96" s="221"/>
      <c r="H96" s="226" t="str">
        <f t="shared" si="9"/>
        <v/>
      </c>
      <c r="I96" s="225">
        <v>258</v>
      </c>
      <c r="J96" s="221"/>
      <c r="K96" s="227">
        <v>132</v>
      </c>
      <c r="L96" s="221"/>
      <c r="M96" s="225">
        <v>595</v>
      </c>
      <c r="N96" s="221"/>
      <c r="O96" s="225">
        <v>48</v>
      </c>
      <c r="P96" s="221"/>
      <c r="Q96" s="185" t="s">
        <v>642</v>
      </c>
      <c r="R96" s="156">
        <v>1</v>
      </c>
      <c r="S96" s="156">
        <v>0</v>
      </c>
      <c r="T96" s="156">
        <v>0</v>
      </c>
      <c r="U96" s="274"/>
    </row>
    <row r="97" spans="1:21" s="113" customFormat="1" x14ac:dyDescent="0.2">
      <c r="A97" s="58" t="s">
        <v>643</v>
      </c>
      <c r="B97" s="58" t="s">
        <v>644</v>
      </c>
      <c r="C97" s="58" t="s">
        <v>634</v>
      </c>
      <c r="D97" s="58" t="s">
        <v>635</v>
      </c>
      <c r="E97" s="224">
        <v>599</v>
      </c>
      <c r="F97" s="225">
        <f t="shared" si="7"/>
        <v>253</v>
      </c>
      <c r="G97" s="221">
        <f t="shared" si="8"/>
        <v>0.42237061769616024</v>
      </c>
      <c r="H97" s="226" t="str">
        <f t="shared" si="9"/>
        <v>38.3% - 46.2%</v>
      </c>
      <c r="I97" s="225">
        <v>192</v>
      </c>
      <c r="J97" s="221">
        <f t="shared" si="10"/>
        <v>0.32053422370617696</v>
      </c>
      <c r="K97" s="227">
        <v>61</v>
      </c>
      <c r="L97" s="221">
        <f t="shared" si="11"/>
        <v>0.1018363939899833</v>
      </c>
      <c r="M97" s="225">
        <v>341</v>
      </c>
      <c r="N97" s="221">
        <f t="shared" si="12"/>
        <v>0.56928213689482465</v>
      </c>
      <c r="O97" s="225">
        <v>5</v>
      </c>
      <c r="P97" s="221">
        <f t="shared" si="13"/>
        <v>8.3472454090150246E-3</v>
      </c>
      <c r="Q97" s="185" t="s">
        <v>645</v>
      </c>
      <c r="R97" s="156">
        <v>0</v>
      </c>
      <c r="S97" s="156">
        <v>0</v>
      </c>
      <c r="T97" s="156">
        <v>0</v>
      </c>
      <c r="U97" s="274"/>
    </row>
    <row r="98" spans="1:21" s="113" customFormat="1" x14ac:dyDescent="0.2">
      <c r="A98" s="58" t="s">
        <v>646</v>
      </c>
      <c r="B98" s="58" t="s">
        <v>647</v>
      </c>
      <c r="C98" s="58" t="s">
        <v>634</v>
      </c>
      <c r="D98" s="58" t="s">
        <v>635</v>
      </c>
      <c r="E98" s="224">
        <v>565</v>
      </c>
      <c r="F98" s="225">
        <f t="shared" si="7"/>
        <v>262</v>
      </c>
      <c r="G98" s="221"/>
      <c r="H98" s="226" t="str">
        <f t="shared" si="9"/>
        <v/>
      </c>
      <c r="I98" s="225">
        <v>183</v>
      </c>
      <c r="J98" s="221"/>
      <c r="K98" s="227">
        <v>79</v>
      </c>
      <c r="L98" s="221"/>
      <c r="M98" s="225">
        <v>301</v>
      </c>
      <c r="N98" s="221"/>
      <c r="O98" s="225">
        <v>2</v>
      </c>
      <c r="P98" s="221"/>
      <c r="Q98" s="185" t="s">
        <v>648</v>
      </c>
      <c r="R98" s="156">
        <v>1</v>
      </c>
      <c r="S98" s="156">
        <v>0</v>
      </c>
      <c r="T98" s="156">
        <v>0</v>
      </c>
      <c r="U98" s="274"/>
    </row>
    <row r="99" spans="1:21" x14ac:dyDescent="0.2">
      <c r="A99" s="58" t="s">
        <v>649</v>
      </c>
      <c r="B99" s="58" t="s">
        <v>650</v>
      </c>
      <c r="C99" s="58" t="s">
        <v>634</v>
      </c>
      <c r="D99" s="58" t="s">
        <v>635</v>
      </c>
      <c r="E99" s="224">
        <v>480</v>
      </c>
      <c r="F99" s="225">
        <f t="shared" si="7"/>
        <v>344</v>
      </c>
      <c r="G99" s="221"/>
      <c r="H99" s="226" t="str">
        <f t="shared" si="9"/>
        <v/>
      </c>
      <c r="I99" s="225">
        <v>248</v>
      </c>
      <c r="J99" s="221"/>
      <c r="K99" s="227">
        <v>96</v>
      </c>
      <c r="L99" s="221"/>
      <c r="M99" s="225">
        <v>109</v>
      </c>
      <c r="N99" s="221"/>
      <c r="O99" s="225">
        <v>27</v>
      </c>
      <c r="P99" s="221">
        <f t="shared" si="13"/>
        <v>5.6250000000000001E-2</v>
      </c>
      <c r="Q99" s="185" t="s">
        <v>651</v>
      </c>
      <c r="R99" s="156">
        <v>1</v>
      </c>
      <c r="S99" s="156">
        <v>1</v>
      </c>
      <c r="T99" s="156">
        <v>0</v>
      </c>
    </row>
    <row r="100" spans="1:21" x14ac:dyDescent="0.2">
      <c r="A100" s="58" t="s">
        <v>652</v>
      </c>
      <c r="B100" s="58" t="s">
        <v>1491</v>
      </c>
      <c r="C100" s="58" t="s">
        <v>634</v>
      </c>
      <c r="D100" s="58" t="s">
        <v>635</v>
      </c>
      <c r="E100" s="224">
        <v>569</v>
      </c>
      <c r="F100" s="225">
        <f t="shared" si="7"/>
        <v>380</v>
      </c>
      <c r="G100" s="221"/>
      <c r="H100" s="226" t="str">
        <f t="shared" si="9"/>
        <v/>
      </c>
      <c r="I100" s="225">
        <v>260</v>
      </c>
      <c r="J100" s="221"/>
      <c r="K100" s="227">
        <v>120</v>
      </c>
      <c r="L100" s="221"/>
      <c r="M100" s="225">
        <v>172</v>
      </c>
      <c r="N100" s="221"/>
      <c r="O100" s="225">
        <v>17</v>
      </c>
      <c r="P100" s="221"/>
      <c r="Q100" s="185" t="s">
        <v>654</v>
      </c>
      <c r="R100" s="156">
        <v>1</v>
      </c>
      <c r="S100" s="156">
        <v>0</v>
      </c>
      <c r="T100" s="156">
        <v>1</v>
      </c>
    </row>
    <row r="101" spans="1:21" x14ac:dyDescent="0.2">
      <c r="A101" s="58" t="s">
        <v>655</v>
      </c>
      <c r="B101" s="58" t="s">
        <v>656</v>
      </c>
      <c r="C101" s="58" t="s">
        <v>634</v>
      </c>
      <c r="D101" s="58" t="s">
        <v>635</v>
      </c>
      <c r="E101" s="224">
        <v>649</v>
      </c>
      <c r="F101" s="225">
        <f t="shared" ref="F101:F164" si="14">I101+K101</f>
        <v>425</v>
      </c>
      <c r="G101" s="221"/>
      <c r="H101" s="226" t="str">
        <f t="shared" ref="H101:H164" si="15">IF(ISNUMBER(G101),TEXT(((2*F101)+(1.96^2)-(1.96*((1.96^2)+(4*F101*(100%-G101)))^0.5))/(2*(E101+(1.96^2))),"0.0%")&amp;" - "&amp;TEXT(((2*F101)+(1.96^2)+(1.96*((1.96^2)+(4*F101*(100%-G101)))^0.5))/(2*(E101+(1.96^2))),"0.0%"),"")</f>
        <v/>
      </c>
      <c r="I101" s="225">
        <v>317</v>
      </c>
      <c r="J101" s="221"/>
      <c r="K101" s="227">
        <v>108</v>
      </c>
      <c r="L101" s="221"/>
      <c r="M101" s="225">
        <v>211</v>
      </c>
      <c r="N101" s="221"/>
      <c r="O101" s="225">
        <v>13</v>
      </c>
      <c r="P101" s="221"/>
      <c r="Q101" s="185" t="s">
        <v>657</v>
      </c>
      <c r="R101" s="156">
        <v>1</v>
      </c>
      <c r="S101" s="156">
        <v>0</v>
      </c>
      <c r="T101" s="156">
        <v>0</v>
      </c>
    </row>
    <row r="102" spans="1:21" x14ac:dyDescent="0.2">
      <c r="A102" s="58" t="s">
        <v>658</v>
      </c>
      <c r="B102" s="58" t="s">
        <v>659</v>
      </c>
      <c r="C102" s="58" t="s">
        <v>634</v>
      </c>
      <c r="D102" s="58" t="s">
        <v>635</v>
      </c>
      <c r="E102" s="224">
        <v>582</v>
      </c>
      <c r="F102" s="225">
        <f t="shared" si="14"/>
        <v>215</v>
      </c>
      <c r="G102" s="221"/>
      <c r="H102" s="226" t="str">
        <f t="shared" si="15"/>
        <v/>
      </c>
      <c r="I102" s="225">
        <v>134</v>
      </c>
      <c r="J102" s="221"/>
      <c r="K102" s="227">
        <v>81</v>
      </c>
      <c r="L102" s="221"/>
      <c r="M102" s="225">
        <v>335</v>
      </c>
      <c r="N102" s="221"/>
      <c r="O102" s="225">
        <v>32</v>
      </c>
      <c r="P102" s="221">
        <f t="shared" ref="P102:P164" si="16">O102/E102</f>
        <v>5.4982817869415807E-2</v>
      </c>
      <c r="Q102" s="185" t="s">
        <v>660</v>
      </c>
      <c r="R102" s="156">
        <v>1</v>
      </c>
      <c r="S102" s="156">
        <v>1</v>
      </c>
      <c r="T102" s="156">
        <v>0</v>
      </c>
    </row>
    <row r="103" spans="1:21" x14ac:dyDescent="0.2">
      <c r="A103" s="58" t="s">
        <v>661</v>
      </c>
      <c r="B103" s="58" t="s">
        <v>662</v>
      </c>
      <c r="C103" s="58" t="s">
        <v>634</v>
      </c>
      <c r="D103" s="58" t="s">
        <v>635</v>
      </c>
      <c r="E103" s="224">
        <v>996</v>
      </c>
      <c r="F103" s="225">
        <f t="shared" si="14"/>
        <v>325</v>
      </c>
      <c r="G103" s="221">
        <f t="shared" ref="G103:G163" si="17">J103+L103</f>
        <v>0.32630522088353414</v>
      </c>
      <c r="H103" s="226" t="str">
        <f t="shared" si="15"/>
        <v>29.8% - 35.6%</v>
      </c>
      <c r="I103" s="225">
        <v>233</v>
      </c>
      <c r="J103" s="221">
        <f t="shared" ref="J103:J163" si="18">I103/E103</f>
        <v>0.23393574297188754</v>
      </c>
      <c r="K103" s="227">
        <v>92</v>
      </c>
      <c r="L103" s="221">
        <f t="shared" ref="L103:L163" si="19">K103/E103</f>
        <v>9.2369477911646583E-2</v>
      </c>
      <c r="M103" s="225">
        <v>655</v>
      </c>
      <c r="N103" s="221">
        <f t="shared" ref="N103:N163" si="20">M103/E103</f>
        <v>0.65763052208835338</v>
      </c>
      <c r="O103" s="225">
        <v>16</v>
      </c>
      <c r="P103" s="221">
        <f t="shared" si="16"/>
        <v>1.6064257028112448E-2</v>
      </c>
      <c r="Q103" s="185" t="s">
        <v>663</v>
      </c>
      <c r="R103" s="156">
        <v>0</v>
      </c>
      <c r="S103" s="156">
        <v>0</v>
      </c>
      <c r="T103" s="156">
        <v>0</v>
      </c>
    </row>
    <row r="104" spans="1:21" x14ac:dyDescent="0.2">
      <c r="A104" s="58" t="s">
        <v>664</v>
      </c>
      <c r="B104" s="58" t="s">
        <v>665</v>
      </c>
      <c r="C104" s="58" t="s">
        <v>666</v>
      </c>
      <c r="D104" s="58" t="s">
        <v>1132</v>
      </c>
      <c r="E104" s="224">
        <v>1128</v>
      </c>
      <c r="F104" s="225">
        <f t="shared" si="14"/>
        <v>507</v>
      </c>
      <c r="G104" s="221"/>
      <c r="H104" s="226" t="str">
        <f t="shared" si="15"/>
        <v/>
      </c>
      <c r="I104" s="225">
        <v>320</v>
      </c>
      <c r="J104" s="221"/>
      <c r="K104" s="227">
        <v>187</v>
      </c>
      <c r="L104" s="221"/>
      <c r="M104" s="225">
        <v>585</v>
      </c>
      <c r="N104" s="221"/>
      <c r="O104" s="225">
        <v>36</v>
      </c>
      <c r="P104" s="221"/>
      <c r="Q104" s="185" t="s">
        <v>668</v>
      </c>
      <c r="R104" s="156">
        <v>1</v>
      </c>
      <c r="S104" s="156">
        <v>0</v>
      </c>
      <c r="T104" s="156">
        <v>0</v>
      </c>
    </row>
    <row r="105" spans="1:21" x14ac:dyDescent="0.2">
      <c r="A105" s="58" t="s">
        <v>669</v>
      </c>
      <c r="B105" s="58" t="s">
        <v>670</v>
      </c>
      <c r="C105" s="58" t="s">
        <v>666</v>
      </c>
      <c r="D105" s="58" t="s">
        <v>1132</v>
      </c>
      <c r="E105" s="224">
        <v>400</v>
      </c>
      <c r="F105" s="225">
        <f t="shared" si="14"/>
        <v>201</v>
      </c>
      <c r="G105" s="221">
        <f t="shared" si="17"/>
        <v>0.50249999999999995</v>
      </c>
      <c r="H105" s="226" t="str">
        <f t="shared" si="15"/>
        <v>45.4% - 55.1%</v>
      </c>
      <c r="I105" s="225">
        <v>150</v>
      </c>
      <c r="J105" s="221">
        <f t="shared" si="18"/>
        <v>0.375</v>
      </c>
      <c r="K105" s="227">
        <v>51</v>
      </c>
      <c r="L105" s="221">
        <f t="shared" si="19"/>
        <v>0.1275</v>
      </c>
      <c r="M105" s="225">
        <v>195</v>
      </c>
      <c r="N105" s="221">
        <f t="shared" si="20"/>
        <v>0.48749999999999999</v>
      </c>
      <c r="O105" s="225">
        <v>4</v>
      </c>
      <c r="P105" s="221">
        <f t="shared" si="16"/>
        <v>0.01</v>
      </c>
      <c r="Q105" s="185" t="s">
        <v>671</v>
      </c>
      <c r="R105" s="156">
        <v>0</v>
      </c>
      <c r="S105" s="156">
        <v>0</v>
      </c>
      <c r="T105" s="156">
        <v>0</v>
      </c>
    </row>
    <row r="106" spans="1:21" x14ac:dyDescent="0.2">
      <c r="A106" s="58" t="s">
        <v>672</v>
      </c>
      <c r="B106" s="58" t="s">
        <v>673</v>
      </c>
      <c r="C106" s="58" t="s">
        <v>666</v>
      </c>
      <c r="D106" s="58" t="s">
        <v>1132</v>
      </c>
      <c r="E106" s="224">
        <v>471</v>
      </c>
      <c r="F106" s="225">
        <f t="shared" si="14"/>
        <v>206</v>
      </c>
      <c r="G106" s="221">
        <f t="shared" si="17"/>
        <v>0.43736730360934184</v>
      </c>
      <c r="H106" s="226" t="str">
        <f t="shared" si="15"/>
        <v>39.3% - 48.2%</v>
      </c>
      <c r="I106" s="225">
        <v>159</v>
      </c>
      <c r="J106" s="221">
        <f t="shared" si="18"/>
        <v>0.33757961783439489</v>
      </c>
      <c r="K106" s="227">
        <v>47</v>
      </c>
      <c r="L106" s="221">
        <f t="shared" si="19"/>
        <v>9.9787685774946927E-2</v>
      </c>
      <c r="M106" s="225">
        <v>256</v>
      </c>
      <c r="N106" s="221">
        <f t="shared" si="20"/>
        <v>0.54352441613588109</v>
      </c>
      <c r="O106" s="225">
        <v>9</v>
      </c>
      <c r="P106" s="221">
        <f t="shared" si="16"/>
        <v>1.9108280254777069E-2</v>
      </c>
      <c r="Q106" s="185" t="s">
        <v>674</v>
      </c>
      <c r="R106" s="156">
        <v>0</v>
      </c>
      <c r="S106" s="156">
        <v>0</v>
      </c>
      <c r="T106" s="156">
        <v>0</v>
      </c>
    </row>
    <row r="107" spans="1:21" x14ac:dyDescent="0.2">
      <c r="A107" s="58" t="s">
        <v>675</v>
      </c>
      <c r="B107" s="58" t="s">
        <v>676</v>
      </c>
      <c r="C107" s="58" t="s">
        <v>666</v>
      </c>
      <c r="D107" s="58" t="s">
        <v>1132</v>
      </c>
      <c r="E107" s="224">
        <v>581</v>
      </c>
      <c r="F107" s="225">
        <f t="shared" si="14"/>
        <v>305</v>
      </c>
      <c r="G107" s="221">
        <f t="shared" si="17"/>
        <v>0.52495697074010328</v>
      </c>
      <c r="H107" s="226" t="str">
        <f t="shared" si="15"/>
        <v>48.4% - 56.5%</v>
      </c>
      <c r="I107" s="225">
        <v>220</v>
      </c>
      <c r="J107" s="221">
        <f t="shared" si="18"/>
        <v>0.37865748709122204</v>
      </c>
      <c r="K107" s="227">
        <v>85</v>
      </c>
      <c r="L107" s="221">
        <f t="shared" si="19"/>
        <v>0.14629948364888123</v>
      </c>
      <c r="M107" s="225">
        <v>266</v>
      </c>
      <c r="N107" s="221">
        <f t="shared" si="20"/>
        <v>0.45783132530120479</v>
      </c>
      <c r="O107" s="225">
        <v>10</v>
      </c>
      <c r="P107" s="221">
        <f t="shared" si="16"/>
        <v>1.7211703958691909E-2</v>
      </c>
      <c r="Q107" s="185" t="s">
        <v>677</v>
      </c>
      <c r="R107" s="156">
        <v>0</v>
      </c>
      <c r="S107" s="156">
        <v>0</v>
      </c>
      <c r="T107" s="156">
        <v>0</v>
      </c>
    </row>
    <row r="108" spans="1:21" x14ac:dyDescent="0.2">
      <c r="A108" s="58" t="s">
        <v>678</v>
      </c>
      <c r="B108" s="58" t="s">
        <v>679</v>
      </c>
      <c r="C108" s="58" t="s">
        <v>666</v>
      </c>
      <c r="D108" s="58" t="s">
        <v>1132</v>
      </c>
      <c r="E108" s="224">
        <v>706</v>
      </c>
      <c r="F108" s="225">
        <f t="shared" si="14"/>
        <v>350</v>
      </c>
      <c r="G108" s="221">
        <f t="shared" si="17"/>
        <v>0.49575070821529743</v>
      </c>
      <c r="H108" s="226" t="str">
        <f t="shared" si="15"/>
        <v>45.9% - 53.3%</v>
      </c>
      <c r="I108" s="225">
        <v>264</v>
      </c>
      <c r="J108" s="221">
        <f t="shared" si="18"/>
        <v>0.37393767705382436</v>
      </c>
      <c r="K108" s="227">
        <v>86</v>
      </c>
      <c r="L108" s="221">
        <f t="shared" si="19"/>
        <v>0.12181303116147309</v>
      </c>
      <c r="M108" s="225">
        <v>345</v>
      </c>
      <c r="N108" s="221">
        <f t="shared" si="20"/>
        <v>0.48866855524079322</v>
      </c>
      <c r="O108" s="225">
        <v>11</v>
      </c>
      <c r="P108" s="221">
        <f t="shared" si="16"/>
        <v>1.5580736543909348E-2</v>
      </c>
      <c r="Q108" s="185" t="s">
        <v>680</v>
      </c>
      <c r="R108" s="156">
        <v>0</v>
      </c>
      <c r="S108" s="156">
        <v>0</v>
      </c>
      <c r="T108" s="156">
        <v>0</v>
      </c>
    </row>
    <row r="109" spans="1:21" x14ac:dyDescent="0.2">
      <c r="A109" s="58" t="s">
        <v>681</v>
      </c>
      <c r="B109" s="58" t="s">
        <v>682</v>
      </c>
      <c r="C109" s="58" t="s">
        <v>666</v>
      </c>
      <c r="D109" s="58" t="s">
        <v>1132</v>
      </c>
      <c r="E109" s="224">
        <v>432</v>
      </c>
      <c r="F109" s="225">
        <f t="shared" si="14"/>
        <v>147</v>
      </c>
      <c r="G109" s="221"/>
      <c r="H109" s="226" t="str">
        <f t="shared" si="15"/>
        <v/>
      </c>
      <c r="I109" s="225">
        <v>113</v>
      </c>
      <c r="J109" s="221"/>
      <c r="K109" s="227">
        <v>34</v>
      </c>
      <c r="L109" s="221"/>
      <c r="M109" s="225">
        <v>281</v>
      </c>
      <c r="N109" s="221"/>
      <c r="O109" s="225">
        <v>4</v>
      </c>
      <c r="P109" s="221"/>
      <c r="Q109" s="185" t="s">
        <v>683</v>
      </c>
      <c r="R109" s="156">
        <v>1</v>
      </c>
      <c r="S109" s="156">
        <v>0</v>
      </c>
      <c r="T109" s="156">
        <v>0</v>
      </c>
    </row>
    <row r="110" spans="1:21" x14ac:dyDescent="0.2">
      <c r="A110" s="58" t="s">
        <v>684</v>
      </c>
      <c r="B110" s="58" t="s">
        <v>685</v>
      </c>
      <c r="C110" s="58" t="s">
        <v>666</v>
      </c>
      <c r="D110" s="58" t="s">
        <v>1132</v>
      </c>
      <c r="E110" s="224">
        <v>272</v>
      </c>
      <c r="F110" s="225">
        <f t="shared" si="14"/>
        <v>101</v>
      </c>
      <c r="G110" s="221">
        <f t="shared" si="17"/>
        <v>0.37132352941176472</v>
      </c>
      <c r="H110" s="226" t="str">
        <f t="shared" si="15"/>
        <v>31.6% - 43.0%</v>
      </c>
      <c r="I110" s="225">
        <v>75</v>
      </c>
      <c r="J110" s="221">
        <f t="shared" si="18"/>
        <v>0.27573529411764708</v>
      </c>
      <c r="K110" s="227">
        <v>26</v>
      </c>
      <c r="L110" s="221">
        <f t="shared" si="19"/>
        <v>9.5588235294117641E-2</v>
      </c>
      <c r="M110" s="225">
        <v>170</v>
      </c>
      <c r="N110" s="221">
        <f t="shared" si="20"/>
        <v>0.625</v>
      </c>
      <c r="O110" s="225">
        <v>1</v>
      </c>
      <c r="P110" s="221">
        <f t="shared" si="16"/>
        <v>3.6764705882352941E-3</v>
      </c>
      <c r="Q110" s="185" t="s">
        <v>686</v>
      </c>
      <c r="R110" s="156">
        <v>0</v>
      </c>
      <c r="S110" s="156">
        <v>0</v>
      </c>
      <c r="T110" s="156">
        <v>0</v>
      </c>
    </row>
    <row r="111" spans="1:21" x14ac:dyDescent="0.2">
      <c r="A111" s="58" t="s">
        <v>687</v>
      </c>
      <c r="B111" s="58" t="s">
        <v>688</v>
      </c>
      <c r="C111" s="58" t="s">
        <v>689</v>
      </c>
      <c r="D111" s="58" t="s">
        <v>1138</v>
      </c>
      <c r="E111" s="224">
        <v>2180</v>
      </c>
      <c r="F111" s="225">
        <f t="shared" si="14"/>
        <v>1013</v>
      </c>
      <c r="G111" s="221"/>
      <c r="H111" s="226" t="str">
        <f t="shared" si="15"/>
        <v/>
      </c>
      <c r="I111" s="225">
        <v>579</v>
      </c>
      <c r="J111" s="221"/>
      <c r="K111" s="227">
        <v>434</v>
      </c>
      <c r="L111" s="221"/>
      <c r="M111" s="225">
        <v>1068</v>
      </c>
      <c r="N111" s="221"/>
      <c r="O111" s="225">
        <v>99</v>
      </c>
      <c r="P111" s="221"/>
      <c r="Q111" s="185" t="s">
        <v>691</v>
      </c>
      <c r="R111" s="156">
        <v>1</v>
      </c>
      <c r="S111" s="156">
        <v>0</v>
      </c>
      <c r="T111" s="156">
        <v>0</v>
      </c>
    </row>
    <row r="112" spans="1:21" x14ac:dyDescent="0.2">
      <c r="A112" s="58" t="s">
        <v>692</v>
      </c>
      <c r="B112" s="58" t="s">
        <v>693</v>
      </c>
      <c r="C112" s="58" t="s">
        <v>689</v>
      </c>
      <c r="D112" s="58" t="s">
        <v>1138</v>
      </c>
      <c r="E112" s="224">
        <v>822</v>
      </c>
      <c r="F112" s="225">
        <f t="shared" si="14"/>
        <v>511</v>
      </c>
      <c r="G112" s="221">
        <f t="shared" si="17"/>
        <v>0.62165450121654509</v>
      </c>
      <c r="H112" s="226" t="str">
        <f t="shared" si="15"/>
        <v>58.8% - 65.4%</v>
      </c>
      <c r="I112" s="225">
        <v>299</v>
      </c>
      <c r="J112" s="221">
        <f t="shared" si="18"/>
        <v>0.36374695863746959</v>
      </c>
      <c r="K112" s="227">
        <v>212</v>
      </c>
      <c r="L112" s="221">
        <f t="shared" si="19"/>
        <v>0.25790754257907544</v>
      </c>
      <c r="M112" s="225">
        <v>294</v>
      </c>
      <c r="N112" s="221">
        <f t="shared" si="20"/>
        <v>0.35766423357664234</v>
      </c>
      <c r="O112" s="225">
        <v>17</v>
      </c>
      <c r="P112" s="221">
        <f t="shared" si="16"/>
        <v>2.0681265206812651E-2</v>
      </c>
      <c r="Q112" s="185" t="s">
        <v>694</v>
      </c>
      <c r="R112" s="156">
        <v>0</v>
      </c>
      <c r="S112" s="156">
        <v>0</v>
      </c>
      <c r="T112" s="156">
        <v>0</v>
      </c>
    </row>
    <row r="113" spans="1:20" x14ac:dyDescent="0.2">
      <c r="A113" s="58" t="s">
        <v>695</v>
      </c>
      <c r="B113" s="58" t="s">
        <v>696</v>
      </c>
      <c r="C113" s="58" t="s">
        <v>689</v>
      </c>
      <c r="D113" s="58" t="s">
        <v>1138</v>
      </c>
      <c r="E113" s="224">
        <v>837</v>
      </c>
      <c r="F113" s="225">
        <f t="shared" si="14"/>
        <v>283</v>
      </c>
      <c r="G113" s="221">
        <f t="shared" si="17"/>
        <v>0.33811230585424135</v>
      </c>
      <c r="H113" s="226" t="str">
        <f t="shared" si="15"/>
        <v>30.7% - 37.1%</v>
      </c>
      <c r="I113" s="225">
        <v>196</v>
      </c>
      <c r="J113" s="221">
        <f t="shared" si="18"/>
        <v>0.23416965352449223</v>
      </c>
      <c r="K113" s="227">
        <v>87</v>
      </c>
      <c r="L113" s="221">
        <f t="shared" si="19"/>
        <v>0.1039426523297491</v>
      </c>
      <c r="M113" s="225">
        <v>533</v>
      </c>
      <c r="N113" s="221">
        <f t="shared" si="20"/>
        <v>0.63679808841099161</v>
      </c>
      <c r="O113" s="225">
        <v>21</v>
      </c>
      <c r="P113" s="221">
        <f t="shared" si="16"/>
        <v>2.5089605734767026E-2</v>
      </c>
      <c r="Q113" s="185" t="s">
        <v>697</v>
      </c>
      <c r="R113" s="156">
        <v>0</v>
      </c>
      <c r="S113" s="156">
        <v>0</v>
      </c>
      <c r="T113" s="156">
        <v>0</v>
      </c>
    </row>
    <row r="114" spans="1:20" x14ac:dyDescent="0.2">
      <c r="A114" s="58" t="s">
        <v>698</v>
      </c>
      <c r="B114" s="58" t="s">
        <v>699</v>
      </c>
      <c r="C114" s="58" t="s">
        <v>689</v>
      </c>
      <c r="D114" s="58" t="s">
        <v>1138</v>
      </c>
      <c r="E114" s="224">
        <v>1870</v>
      </c>
      <c r="F114" s="225">
        <f t="shared" si="14"/>
        <v>625</v>
      </c>
      <c r="G114" s="221"/>
      <c r="H114" s="226" t="str">
        <f t="shared" si="15"/>
        <v/>
      </c>
      <c r="I114" s="225">
        <v>320</v>
      </c>
      <c r="J114" s="221"/>
      <c r="K114" s="227">
        <v>305</v>
      </c>
      <c r="L114" s="221"/>
      <c r="M114" s="225">
        <v>587</v>
      </c>
      <c r="N114" s="221"/>
      <c r="O114" s="225">
        <v>658</v>
      </c>
      <c r="P114" s="221">
        <f t="shared" si="16"/>
        <v>0.35187165775401069</v>
      </c>
      <c r="Q114" s="185" t="s">
        <v>700</v>
      </c>
      <c r="R114" s="156">
        <v>0</v>
      </c>
      <c r="S114" s="156">
        <v>1</v>
      </c>
      <c r="T114" s="156">
        <v>0</v>
      </c>
    </row>
    <row r="115" spans="1:20" x14ac:dyDescent="0.2">
      <c r="A115" s="58" t="s">
        <v>701</v>
      </c>
      <c r="B115" s="58" t="s">
        <v>702</v>
      </c>
      <c r="C115" s="58" t="s">
        <v>689</v>
      </c>
      <c r="D115" s="58" t="s">
        <v>1138</v>
      </c>
      <c r="E115" s="224">
        <v>635</v>
      </c>
      <c r="F115" s="225">
        <f t="shared" si="14"/>
        <v>284</v>
      </c>
      <c r="G115" s="221">
        <f t="shared" si="17"/>
        <v>0.44724409448818903</v>
      </c>
      <c r="H115" s="226" t="str">
        <f t="shared" si="15"/>
        <v>40.9% - 48.6%</v>
      </c>
      <c r="I115" s="225">
        <v>206</v>
      </c>
      <c r="J115" s="221">
        <f t="shared" si="18"/>
        <v>0.32440944881889766</v>
      </c>
      <c r="K115" s="227">
        <v>78</v>
      </c>
      <c r="L115" s="221">
        <f t="shared" si="19"/>
        <v>0.12283464566929134</v>
      </c>
      <c r="M115" s="225">
        <v>343</v>
      </c>
      <c r="N115" s="221">
        <f t="shared" si="20"/>
        <v>0.54015748031496058</v>
      </c>
      <c r="O115" s="225">
        <v>8</v>
      </c>
      <c r="P115" s="221">
        <f t="shared" si="16"/>
        <v>1.2598425196850394E-2</v>
      </c>
      <c r="Q115" s="185" t="s">
        <v>703</v>
      </c>
      <c r="R115" s="156">
        <v>0</v>
      </c>
      <c r="S115" s="156">
        <v>0</v>
      </c>
      <c r="T115" s="156">
        <v>0</v>
      </c>
    </row>
    <row r="116" spans="1:20" x14ac:dyDescent="0.2">
      <c r="A116" s="58" t="s">
        <v>704</v>
      </c>
      <c r="B116" s="58" t="s">
        <v>705</v>
      </c>
      <c r="C116" s="58" t="s">
        <v>689</v>
      </c>
      <c r="D116" s="58" t="s">
        <v>1138</v>
      </c>
      <c r="E116" s="224">
        <v>843</v>
      </c>
      <c r="F116" s="225">
        <f t="shared" si="14"/>
        <v>313</v>
      </c>
      <c r="G116" s="221">
        <f t="shared" si="17"/>
        <v>0.37129300118623965</v>
      </c>
      <c r="H116" s="226" t="str">
        <f t="shared" si="15"/>
        <v>33.9% - 40.4%</v>
      </c>
      <c r="I116" s="225">
        <v>185</v>
      </c>
      <c r="J116" s="221">
        <f t="shared" si="18"/>
        <v>0.21945432977461446</v>
      </c>
      <c r="K116" s="227">
        <v>128</v>
      </c>
      <c r="L116" s="221">
        <f t="shared" si="19"/>
        <v>0.15183867141162516</v>
      </c>
      <c r="M116" s="225">
        <v>529</v>
      </c>
      <c r="N116" s="221">
        <f t="shared" si="20"/>
        <v>0.62752075919335704</v>
      </c>
      <c r="O116" s="225">
        <v>1</v>
      </c>
      <c r="P116" s="221">
        <f t="shared" si="16"/>
        <v>1.1862396204033216E-3</v>
      </c>
      <c r="Q116" s="185" t="s">
        <v>706</v>
      </c>
      <c r="R116" s="156">
        <v>0</v>
      </c>
      <c r="S116" s="156">
        <v>0</v>
      </c>
      <c r="T116" s="156">
        <v>0</v>
      </c>
    </row>
    <row r="117" spans="1:20" x14ac:dyDescent="0.2">
      <c r="A117" s="58" t="s">
        <v>707</v>
      </c>
      <c r="B117" s="58" t="s">
        <v>708</v>
      </c>
      <c r="C117" s="58" t="s">
        <v>689</v>
      </c>
      <c r="D117" s="58" t="s">
        <v>1138</v>
      </c>
      <c r="E117" s="224">
        <v>789</v>
      </c>
      <c r="F117" s="225">
        <f t="shared" si="14"/>
        <v>322</v>
      </c>
      <c r="G117" s="221">
        <f t="shared" si="17"/>
        <v>0.40811153358681879</v>
      </c>
      <c r="H117" s="226" t="str">
        <f t="shared" si="15"/>
        <v>37.4% - 44.3%</v>
      </c>
      <c r="I117" s="225">
        <v>215</v>
      </c>
      <c r="J117" s="221">
        <f t="shared" si="18"/>
        <v>0.27249683143219267</v>
      </c>
      <c r="K117" s="227">
        <v>107</v>
      </c>
      <c r="L117" s="221">
        <f t="shared" si="19"/>
        <v>0.13561470215462612</v>
      </c>
      <c r="M117" s="225">
        <v>441</v>
      </c>
      <c r="N117" s="221">
        <f t="shared" si="20"/>
        <v>0.55893536121673004</v>
      </c>
      <c r="O117" s="225">
        <v>26</v>
      </c>
      <c r="P117" s="221">
        <f t="shared" si="16"/>
        <v>3.2953105196451206E-2</v>
      </c>
      <c r="Q117" s="185" t="s">
        <v>709</v>
      </c>
      <c r="R117" s="156">
        <v>0</v>
      </c>
      <c r="S117" s="156">
        <v>0</v>
      </c>
      <c r="T117" s="156">
        <v>0</v>
      </c>
    </row>
    <row r="118" spans="1:20" x14ac:dyDescent="0.2">
      <c r="A118" s="58" t="s">
        <v>710</v>
      </c>
      <c r="B118" s="58" t="s">
        <v>711</v>
      </c>
      <c r="C118" s="58" t="s">
        <v>712</v>
      </c>
      <c r="D118" s="58" t="s">
        <v>1147</v>
      </c>
      <c r="E118" s="224">
        <v>244</v>
      </c>
      <c r="F118" s="225">
        <f t="shared" si="14"/>
        <v>86</v>
      </c>
      <c r="G118" s="221">
        <f t="shared" si="17"/>
        <v>0.35245901639344263</v>
      </c>
      <c r="H118" s="226" t="str">
        <f t="shared" si="15"/>
        <v>29.5% - 41.4%</v>
      </c>
      <c r="I118" s="225">
        <v>65</v>
      </c>
      <c r="J118" s="221">
        <f t="shared" si="18"/>
        <v>0.26639344262295084</v>
      </c>
      <c r="K118" s="227">
        <v>21</v>
      </c>
      <c r="L118" s="221">
        <f t="shared" si="19"/>
        <v>8.6065573770491802E-2</v>
      </c>
      <c r="M118" s="225">
        <v>158</v>
      </c>
      <c r="N118" s="221">
        <f t="shared" si="20"/>
        <v>0.64754098360655743</v>
      </c>
      <c r="O118" s="225">
        <v>0</v>
      </c>
      <c r="P118" s="221">
        <f t="shared" si="16"/>
        <v>0</v>
      </c>
      <c r="Q118" s="185" t="s">
        <v>714</v>
      </c>
      <c r="R118" s="156">
        <v>0</v>
      </c>
      <c r="S118" s="156">
        <v>0</v>
      </c>
      <c r="T118" s="156">
        <v>0</v>
      </c>
    </row>
    <row r="119" spans="1:20" x14ac:dyDescent="0.2">
      <c r="A119" s="58" t="s">
        <v>715</v>
      </c>
      <c r="B119" s="58" t="s">
        <v>716</v>
      </c>
      <c r="C119" s="58" t="s">
        <v>712</v>
      </c>
      <c r="D119" s="58" t="s">
        <v>1147</v>
      </c>
      <c r="E119" s="224">
        <v>256</v>
      </c>
      <c r="F119" s="225">
        <f t="shared" si="14"/>
        <v>78</v>
      </c>
      <c r="G119" s="221"/>
      <c r="H119" s="226" t="str">
        <f t="shared" si="15"/>
        <v/>
      </c>
      <c r="I119" s="225">
        <v>57</v>
      </c>
      <c r="J119" s="221"/>
      <c r="K119" s="227">
        <v>21</v>
      </c>
      <c r="L119" s="221"/>
      <c r="M119" s="225">
        <v>177</v>
      </c>
      <c r="N119" s="221"/>
      <c r="O119" s="225">
        <v>1</v>
      </c>
      <c r="P119" s="221"/>
      <c r="Q119" s="185" t="s">
        <v>717</v>
      </c>
      <c r="R119" s="156">
        <v>1</v>
      </c>
      <c r="S119" s="156">
        <v>0</v>
      </c>
      <c r="T119" s="156">
        <v>0</v>
      </c>
    </row>
    <row r="120" spans="1:20" x14ac:dyDescent="0.2">
      <c r="A120" s="58" t="s">
        <v>718</v>
      </c>
      <c r="B120" s="58" t="s">
        <v>719</v>
      </c>
      <c r="C120" s="58" t="s">
        <v>712</v>
      </c>
      <c r="D120" s="58" t="s">
        <v>1147</v>
      </c>
      <c r="E120" s="224">
        <v>503</v>
      </c>
      <c r="F120" s="225">
        <f t="shared" si="14"/>
        <v>143</v>
      </c>
      <c r="G120" s="221">
        <f t="shared" si="17"/>
        <v>0.28429423459244529</v>
      </c>
      <c r="H120" s="226" t="str">
        <f t="shared" si="15"/>
        <v>24.7% - 32.5%</v>
      </c>
      <c r="I120" s="225">
        <v>111</v>
      </c>
      <c r="J120" s="221">
        <f t="shared" si="18"/>
        <v>0.22067594433399601</v>
      </c>
      <c r="K120" s="227">
        <v>32</v>
      </c>
      <c r="L120" s="221">
        <f t="shared" si="19"/>
        <v>6.3618290258449298E-2</v>
      </c>
      <c r="M120" s="225">
        <v>336</v>
      </c>
      <c r="N120" s="221">
        <f t="shared" si="20"/>
        <v>0.66799204771371767</v>
      </c>
      <c r="O120" s="225">
        <v>24</v>
      </c>
      <c r="P120" s="221">
        <f t="shared" si="16"/>
        <v>4.7713717693836977E-2</v>
      </c>
      <c r="Q120" s="185" t="s">
        <v>720</v>
      </c>
      <c r="R120" s="156">
        <v>0</v>
      </c>
      <c r="S120" s="156">
        <v>0</v>
      </c>
      <c r="T120" s="156">
        <v>0</v>
      </c>
    </row>
    <row r="121" spans="1:20" x14ac:dyDescent="0.2">
      <c r="A121" s="58" t="s">
        <v>721</v>
      </c>
      <c r="B121" s="58" t="s">
        <v>722</v>
      </c>
      <c r="C121" s="58" t="s">
        <v>712</v>
      </c>
      <c r="D121" s="58" t="s">
        <v>1147</v>
      </c>
      <c r="E121" s="224">
        <v>312</v>
      </c>
      <c r="F121" s="225">
        <f t="shared" si="14"/>
        <v>110</v>
      </c>
      <c r="G121" s="221">
        <f t="shared" si="17"/>
        <v>0.35256410256410253</v>
      </c>
      <c r="H121" s="226" t="str">
        <f t="shared" si="15"/>
        <v>30.2% - 40.7%</v>
      </c>
      <c r="I121" s="225">
        <v>78</v>
      </c>
      <c r="J121" s="221">
        <f t="shared" si="18"/>
        <v>0.25</v>
      </c>
      <c r="K121" s="227">
        <v>32</v>
      </c>
      <c r="L121" s="221">
        <f t="shared" si="19"/>
        <v>0.10256410256410256</v>
      </c>
      <c r="M121" s="225">
        <v>201</v>
      </c>
      <c r="N121" s="221">
        <f t="shared" si="20"/>
        <v>0.64423076923076927</v>
      </c>
      <c r="O121" s="225">
        <v>1</v>
      </c>
      <c r="P121" s="221">
        <f t="shared" si="16"/>
        <v>3.205128205128205E-3</v>
      </c>
      <c r="Q121" s="185" t="s">
        <v>723</v>
      </c>
      <c r="R121" s="156">
        <v>0</v>
      </c>
      <c r="S121" s="156">
        <v>0</v>
      </c>
      <c r="T121" s="156">
        <v>0</v>
      </c>
    </row>
    <row r="122" spans="1:20" x14ac:dyDescent="0.2">
      <c r="A122" s="58" t="s">
        <v>724</v>
      </c>
      <c r="B122" s="58" t="s">
        <v>725</v>
      </c>
      <c r="C122" s="58" t="s">
        <v>712</v>
      </c>
      <c r="D122" s="58" t="s">
        <v>1147</v>
      </c>
      <c r="E122" s="224">
        <v>664</v>
      </c>
      <c r="F122" s="225">
        <f t="shared" si="14"/>
        <v>288</v>
      </c>
      <c r="G122" s="221">
        <f t="shared" si="17"/>
        <v>0.43373493975903615</v>
      </c>
      <c r="H122" s="226" t="str">
        <f t="shared" si="15"/>
        <v>39.7% - 47.2%</v>
      </c>
      <c r="I122" s="225">
        <v>229</v>
      </c>
      <c r="J122" s="221">
        <f t="shared" si="18"/>
        <v>0.34487951807228917</v>
      </c>
      <c r="K122" s="227">
        <v>59</v>
      </c>
      <c r="L122" s="221">
        <f t="shared" si="19"/>
        <v>8.8855421686746983E-2</v>
      </c>
      <c r="M122" s="225">
        <v>376</v>
      </c>
      <c r="N122" s="221">
        <f t="shared" si="20"/>
        <v>0.5662650602409639</v>
      </c>
      <c r="O122" s="225">
        <v>0</v>
      </c>
      <c r="P122" s="221">
        <f t="shared" si="16"/>
        <v>0</v>
      </c>
      <c r="Q122" s="185" t="s">
        <v>726</v>
      </c>
      <c r="R122" s="156">
        <v>0</v>
      </c>
      <c r="S122" s="156">
        <v>0</v>
      </c>
      <c r="T122" s="156">
        <v>0</v>
      </c>
    </row>
    <row r="123" spans="1:20" x14ac:dyDescent="0.2">
      <c r="A123" s="58" t="s">
        <v>727</v>
      </c>
      <c r="B123" s="58" t="s">
        <v>728</v>
      </c>
      <c r="C123" s="58" t="s">
        <v>712</v>
      </c>
      <c r="D123" s="58" t="s">
        <v>1147</v>
      </c>
      <c r="E123" s="224">
        <v>1037</v>
      </c>
      <c r="F123" s="225">
        <f t="shared" si="14"/>
        <v>495</v>
      </c>
      <c r="G123" s="221">
        <f t="shared" si="17"/>
        <v>0.47733847637415622</v>
      </c>
      <c r="H123" s="226" t="str">
        <f t="shared" si="15"/>
        <v>44.7% - 50.8%</v>
      </c>
      <c r="I123" s="225">
        <v>335</v>
      </c>
      <c r="J123" s="221">
        <f t="shared" si="18"/>
        <v>0.32304725168756027</v>
      </c>
      <c r="K123" s="227">
        <v>160</v>
      </c>
      <c r="L123" s="221">
        <f t="shared" si="19"/>
        <v>0.15429122468659595</v>
      </c>
      <c r="M123" s="225">
        <v>539</v>
      </c>
      <c r="N123" s="221">
        <f t="shared" si="20"/>
        <v>0.51976856316297015</v>
      </c>
      <c r="O123" s="225">
        <v>3</v>
      </c>
      <c r="P123" s="221">
        <f t="shared" si="16"/>
        <v>2.8929604628736743E-3</v>
      </c>
      <c r="Q123" s="185" t="s">
        <v>729</v>
      </c>
      <c r="R123" s="156">
        <v>0</v>
      </c>
      <c r="S123" s="156">
        <v>0</v>
      </c>
      <c r="T123" s="156">
        <v>0</v>
      </c>
    </row>
    <row r="124" spans="1:20" x14ac:dyDescent="0.2">
      <c r="A124" s="58" t="s">
        <v>730</v>
      </c>
      <c r="B124" s="58" t="s">
        <v>731</v>
      </c>
      <c r="C124" s="58" t="s">
        <v>712</v>
      </c>
      <c r="D124" s="58" t="s">
        <v>1147</v>
      </c>
      <c r="E124" s="224">
        <v>448</v>
      </c>
      <c r="F124" s="225">
        <f t="shared" si="14"/>
        <v>185</v>
      </c>
      <c r="G124" s="221">
        <f t="shared" si="17"/>
        <v>0.41294642857142855</v>
      </c>
      <c r="H124" s="226" t="str">
        <f t="shared" si="15"/>
        <v>36.8% - 45.9%</v>
      </c>
      <c r="I124" s="225">
        <v>150</v>
      </c>
      <c r="J124" s="221">
        <f t="shared" si="18"/>
        <v>0.33482142857142855</v>
      </c>
      <c r="K124" s="227">
        <v>35</v>
      </c>
      <c r="L124" s="221">
        <f t="shared" si="19"/>
        <v>7.8125E-2</v>
      </c>
      <c r="M124" s="225">
        <v>253</v>
      </c>
      <c r="N124" s="221">
        <f t="shared" si="20"/>
        <v>0.5647321428571429</v>
      </c>
      <c r="O124" s="225">
        <v>10</v>
      </c>
      <c r="P124" s="221">
        <f t="shared" si="16"/>
        <v>2.2321428571428572E-2</v>
      </c>
      <c r="Q124" s="185" t="s">
        <v>732</v>
      </c>
      <c r="R124" s="156">
        <v>0</v>
      </c>
      <c r="S124" s="156">
        <v>0</v>
      </c>
      <c r="T124" s="156">
        <v>0</v>
      </c>
    </row>
    <row r="125" spans="1:20" x14ac:dyDescent="0.2">
      <c r="A125" s="58" t="s">
        <v>733</v>
      </c>
      <c r="B125" s="58" t="s">
        <v>734</v>
      </c>
      <c r="C125" s="58" t="s">
        <v>712</v>
      </c>
      <c r="D125" s="58" t="s">
        <v>1147</v>
      </c>
      <c r="E125" s="224">
        <v>274</v>
      </c>
      <c r="F125" s="225">
        <f t="shared" si="14"/>
        <v>130</v>
      </c>
      <c r="G125" s="221">
        <f t="shared" si="17"/>
        <v>0.47445255474452552</v>
      </c>
      <c r="H125" s="226" t="str">
        <f t="shared" si="15"/>
        <v>41.6% - 53.4%</v>
      </c>
      <c r="I125" s="225">
        <v>98</v>
      </c>
      <c r="J125" s="221">
        <f t="shared" si="18"/>
        <v>0.35766423357664234</v>
      </c>
      <c r="K125" s="227">
        <v>32</v>
      </c>
      <c r="L125" s="221">
        <f t="shared" si="19"/>
        <v>0.11678832116788321</v>
      </c>
      <c r="M125" s="225">
        <v>139</v>
      </c>
      <c r="N125" s="221">
        <f t="shared" si="20"/>
        <v>0.50729927007299269</v>
      </c>
      <c r="O125" s="225">
        <v>5</v>
      </c>
      <c r="P125" s="221">
        <f t="shared" si="16"/>
        <v>1.824817518248175E-2</v>
      </c>
      <c r="Q125" s="185" t="s">
        <v>735</v>
      </c>
      <c r="R125" s="156">
        <v>0</v>
      </c>
      <c r="S125" s="156">
        <v>0</v>
      </c>
      <c r="T125" s="156">
        <v>0</v>
      </c>
    </row>
    <row r="126" spans="1:20" x14ac:dyDescent="0.2">
      <c r="A126" s="58" t="s">
        <v>736</v>
      </c>
      <c r="B126" s="58" t="s">
        <v>737</v>
      </c>
      <c r="C126" s="58" t="s">
        <v>712</v>
      </c>
      <c r="D126" s="58" t="s">
        <v>1147</v>
      </c>
      <c r="E126" s="224">
        <v>267</v>
      </c>
      <c r="F126" s="225">
        <f t="shared" si="14"/>
        <v>174</v>
      </c>
      <c r="G126" s="221">
        <f t="shared" si="17"/>
        <v>0.651685393258427</v>
      </c>
      <c r="H126" s="226" t="str">
        <f t="shared" si="15"/>
        <v>59.3% - 70.6%</v>
      </c>
      <c r="I126" s="225">
        <v>138</v>
      </c>
      <c r="J126" s="221">
        <f t="shared" si="18"/>
        <v>0.5168539325842697</v>
      </c>
      <c r="K126" s="227">
        <v>36</v>
      </c>
      <c r="L126" s="221">
        <f t="shared" si="19"/>
        <v>0.1348314606741573</v>
      </c>
      <c r="M126" s="225">
        <v>90</v>
      </c>
      <c r="N126" s="221">
        <f t="shared" si="20"/>
        <v>0.33707865168539325</v>
      </c>
      <c r="O126" s="225">
        <v>3</v>
      </c>
      <c r="P126" s="221">
        <f t="shared" si="16"/>
        <v>1.1235955056179775E-2</v>
      </c>
      <c r="Q126" s="185" t="s">
        <v>738</v>
      </c>
      <c r="R126" s="156">
        <v>0</v>
      </c>
      <c r="S126" s="156">
        <v>0</v>
      </c>
      <c r="T126" s="156">
        <v>0</v>
      </c>
    </row>
    <row r="127" spans="1:20" x14ac:dyDescent="0.2">
      <c r="A127" s="58" t="s">
        <v>739</v>
      </c>
      <c r="B127" s="58" t="s">
        <v>740</v>
      </c>
      <c r="C127" s="58" t="s">
        <v>712</v>
      </c>
      <c r="D127" s="58" t="s">
        <v>1147</v>
      </c>
      <c r="E127" s="224">
        <v>550</v>
      </c>
      <c r="F127" s="225">
        <f t="shared" si="14"/>
        <v>237</v>
      </c>
      <c r="G127" s="221"/>
      <c r="H127" s="226" t="str">
        <f t="shared" si="15"/>
        <v/>
      </c>
      <c r="I127" s="225">
        <v>183</v>
      </c>
      <c r="J127" s="221"/>
      <c r="K127" s="227">
        <v>54</v>
      </c>
      <c r="L127" s="221"/>
      <c r="M127" s="225">
        <v>313</v>
      </c>
      <c r="N127" s="221"/>
      <c r="O127" s="225">
        <v>0</v>
      </c>
      <c r="P127" s="221"/>
      <c r="Q127" s="185" t="s">
        <v>741</v>
      </c>
      <c r="R127" s="156">
        <v>1</v>
      </c>
      <c r="S127" s="156">
        <v>0</v>
      </c>
      <c r="T127" s="156">
        <v>0</v>
      </c>
    </row>
    <row r="128" spans="1:20" x14ac:dyDescent="0.2">
      <c r="A128" s="58" t="s">
        <v>742</v>
      </c>
      <c r="B128" s="58" t="s">
        <v>743</v>
      </c>
      <c r="C128" s="58" t="s">
        <v>744</v>
      </c>
      <c r="D128" s="58" t="s">
        <v>745</v>
      </c>
      <c r="E128" s="224">
        <v>2550</v>
      </c>
      <c r="F128" s="225">
        <f t="shared" si="14"/>
        <v>1377</v>
      </c>
      <c r="G128" s="221">
        <f t="shared" si="17"/>
        <v>0.54</v>
      </c>
      <c r="H128" s="226" t="str">
        <f t="shared" si="15"/>
        <v>52.1% - 55.9%</v>
      </c>
      <c r="I128" s="225">
        <v>976</v>
      </c>
      <c r="J128" s="221">
        <f t="shared" si="18"/>
        <v>0.38274509803921569</v>
      </c>
      <c r="K128" s="227">
        <v>401</v>
      </c>
      <c r="L128" s="221">
        <f t="shared" si="19"/>
        <v>0.15725490196078432</v>
      </c>
      <c r="M128" s="225">
        <v>1088</v>
      </c>
      <c r="N128" s="221">
        <f t="shared" si="20"/>
        <v>0.42666666666666669</v>
      </c>
      <c r="O128" s="225">
        <v>85</v>
      </c>
      <c r="P128" s="221">
        <f t="shared" si="16"/>
        <v>3.3333333333333333E-2</v>
      </c>
      <c r="Q128" s="185" t="s">
        <v>746</v>
      </c>
      <c r="R128" s="156">
        <v>0</v>
      </c>
      <c r="S128" s="156">
        <v>0</v>
      </c>
      <c r="T128" s="156">
        <v>0</v>
      </c>
    </row>
    <row r="129" spans="1:20" x14ac:dyDescent="0.2">
      <c r="A129" s="58" t="s">
        <v>747</v>
      </c>
      <c r="B129" s="58" t="s">
        <v>748</v>
      </c>
      <c r="C129" s="58" t="s">
        <v>744</v>
      </c>
      <c r="D129" s="58" t="s">
        <v>745</v>
      </c>
      <c r="E129" s="224">
        <v>575</v>
      </c>
      <c r="F129" s="225">
        <f t="shared" si="14"/>
        <v>232</v>
      </c>
      <c r="G129" s="221">
        <f t="shared" si="17"/>
        <v>0.40347826086956518</v>
      </c>
      <c r="H129" s="226" t="str">
        <f t="shared" si="15"/>
        <v>36.4% - 44.4%</v>
      </c>
      <c r="I129" s="225">
        <v>176</v>
      </c>
      <c r="J129" s="221">
        <f t="shared" si="18"/>
        <v>0.30608695652173912</v>
      </c>
      <c r="K129" s="227">
        <v>56</v>
      </c>
      <c r="L129" s="221">
        <f t="shared" si="19"/>
        <v>9.7391304347826085E-2</v>
      </c>
      <c r="M129" s="225">
        <v>335</v>
      </c>
      <c r="N129" s="221">
        <f t="shared" si="20"/>
        <v>0.58260869565217388</v>
      </c>
      <c r="O129" s="225">
        <v>8</v>
      </c>
      <c r="P129" s="221">
        <f t="shared" si="16"/>
        <v>1.391304347826087E-2</v>
      </c>
      <c r="Q129" s="185" t="s">
        <v>749</v>
      </c>
      <c r="R129" s="156">
        <v>0</v>
      </c>
      <c r="S129" s="156">
        <v>0</v>
      </c>
      <c r="T129" s="156">
        <v>0</v>
      </c>
    </row>
    <row r="130" spans="1:20" x14ac:dyDescent="0.2">
      <c r="A130" s="58" t="s">
        <v>750</v>
      </c>
      <c r="B130" s="58" t="s">
        <v>751</v>
      </c>
      <c r="C130" s="58" t="s">
        <v>744</v>
      </c>
      <c r="D130" s="58" t="s">
        <v>745</v>
      </c>
      <c r="E130" s="224">
        <v>971</v>
      </c>
      <c r="F130" s="225">
        <f t="shared" si="14"/>
        <v>468</v>
      </c>
      <c r="G130" s="221">
        <f t="shared" si="17"/>
        <v>0.48197734294541711</v>
      </c>
      <c r="H130" s="226" t="str">
        <f t="shared" si="15"/>
        <v>45.1% - 51.3%</v>
      </c>
      <c r="I130" s="225">
        <v>361</v>
      </c>
      <c r="J130" s="221">
        <f t="shared" si="18"/>
        <v>0.37178166838311022</v>
      </c>
      <c r="K130" s="227">
        <v>107</v>
      </c>
      <c r="L130" s="221">
        <f t="shared" si="19"/>
        <v>0.1101956745623069</v>
      </c>
      <c r="M130" s="225">
        <v>477</v>
      </c>
      <c r="N130" s="221">
        <f t="shared" si="20"/>
        <v>0.49124613800205974</v>
      </c>
      <c r="O130" s="225">
        <v>26</v>
      </c>
      <c r="P130" s="221">
        <f t="shared" si="16"/>
        <v>2.6776519052523172E-2</v>
      </c>
      <c r="Q130" s="185" t="s">
        <v>752</v>
      </c>
      <c r="R130" s="156">
        <v>0</v>
      </c>
      <c r="S130" s="156">
        <v>0</v>
      </c>
      <c r="T130" s="156">
        <v>0</v>
      </c>
    </row>
    <row r="131" spans="1:20" x14ac:dyDescent="0.2">
      <c r="A131" s="58" t="s">
        <v>753</v>
      </c>
      <c r="B131" s="58" t="s">
        <v>754</v>
      </c>
      <c r="C131" s="58" t="s">
        <v>744</v>
      </c>
      <c r="D131" s="58" t="s">
        <v>745</v>
      </c>
      <c r="E131" s="224">
        <v>341</v>
      </c>
      <c r="F131" s="225">
        <f t="shared" si="14"/>
        <v>151</v>
      </c>
      <c r="G131" s="221">
        <f t="shared" si="17"/>
        <v>0.44281524926686217</v>
      </c>
      <c r="H131" s="226" t="str">
        <f t="shared" si="15"/>
        <v>39.1% - 49.6%</v>
      </c>
      <c r="I131" s="225">
        <v>122</v>
      </c>
      <c r="J131" s="221">
        <f t="shared" si="18"/>
        <v>0.35777126099706746</v>
      </c>
      <c r="K131" s="227">
        <v>29</v>
      </c>
      <c r="L131" s="221">
        <f t="shared" si="19"/>
        <v>8.5043988269794715E-2</v>
      </c>
      <c r="M131" s="225">
        <v>179</v>
      </c>
      <c r="N131" s="221">
        <f t="shared" si="20"/>
        <v>0.52492668621700878</v>
      </c>
      <c r="O131" s="225">
        <v>11</v>
      </c>
      <c r="P131" s="221">
        <f t="shared" si="16"/>
        <v>3.2258064516129031E-2</v>
      </c>
      <c r="Q131" s="185" t="s">
        <v>755</v>
      </c>
      <c r="R131" s="156">
        <v>0</v>
      </c>
      <c r="S131" s="156">
        <v>0</v>
      </c>
      <c r="T131" s="156">
        <v>0</v>
      </c>
    </row>
    <row r="132" spans="1:20" x14ac:dyDescent="0.2">
      <c r="A132" s="58" t="s">
        <v>756</v>
      </c>
      <c r="B132" s="58" t="s">
        <v>757</v>
      </c>
      <c r="C132" s="58" t="s">
        <v>744</v>
      </c>
      <c r="D132" s="58" t="s">
        <v>745</v>
      </c>
      <c r="E132" s="224">
        <v>576</v>
      </c>
      <c r="F132" s="225">
        <f t="shared" si="14"/>
        <v>306</v>
      </c>
      <c r="G132" s="221">
        <f t="shared" si="17"/>
        <v>0.53125</v>
      </c>
      <c r="H132" s="226" t="str">
        <f t="shared" si="15"/>
        <v>49.0% - 57.2%</v>
      </c>
      <c r="I132" s="225">
        <v>225</v>
      </c>
      <c r="J132" s="221">
        <f t="shared" si="18"/>
        <v>0.390625</v>
      </c>
      <c r="K132" s="227">
        <v>81</v>
      </c>
      <c r="L132" s="221">
        <f t="shared" si="19"/>
        <v>0.140625</v>
      </c>
      <c r="M132" s="225">
        <v>253</v>
      </c>
      <c r="N132" s="221">
        <f t="shared" si="20"/>
        <v>0.4392361111111111</v>
      </c>
      <c r="O132" s="225">
        <v>17</v>
      </c>
      <c r="P132" s="221">
        <f t="shared" si="16"/>
        <v>2.9513888888888888E-2</v>
      </c>
      <c r="Q132" s="185" t="s">
        <v>758</v>
      </c>
      <c r="R132" s="156">
        <v>0</v>
      </c>
      <c r="S132" s="156">
        <v>0</v>
      </c>
      <c r="T132" s="156">
        <v>0</v>
      </c>
    </row>
    <row r="133" spans="1:20" x14ac:dyDescent="0.2">
      <c r="A133" s="58" t="s">
        <v>759</v>
      </c>
      <c r="B133" s="58" t="s">
        <v>760</v>
      </c>
      <c r="C133" s="58" t="s">
        <v>744</v>
      </c>
      <c r="D133" s="58" t="s">
        <v>745</v>
      </c>
      <c r="E133" s="224">
        <v>595</v>
      </c>
      <c r="F133" s="225">
        <f t="shared" si="14"/>
        <v>278</v>
      </c>
      <c r="G133" s="221">
        <f t="shared" si="17"/>
        <v>0.46722689075630253</v>
      </c>
      <c r="H133" s="226" t="str">
        <f t="shared" si="15"/>
        <v>42.7% - 50.7%</v>
      </c>
      <c r="I133" s="225">
        <v>225</v>
      </c>
      <c r="J133" s="221">
        <f t="shared" si="18"/>
        <v>0.37815126050420167</v>
      </c>
      <c r="K133" s="227">
        <v>53</v>
      </c>
      <c r="L133" s="221">
        <f t="shared" si="19"/>
        <v>8.9075630252100843E-2</v>
      </c>
      <c r="M133" s="225">
        <v>294</v>
      </c>
      <c r="N133" s="221">
        <f t="shared" si="20"/>
        <v>0.49411764705882355</v>
      </c>
      <c r="O133" s="225">
        <v>23</v>
      </c>
      <c r="P133" s="221">
        <f t="shared" si="16"/>
        <v>3.8655462184873951E-2</v>
      </c>
      <c r="Q133" s="185" t="s">
        <v>761</v>
      </c>
      <c r="R133" s="156">
        <v>0</v>
      </c>
      <c r="S133" s="156">
        <v>0</v>
      </c>
      <c r="T133" s="156">
        <v>0</v>
      </c>
    </row>
    <row r="134" spans="1:20" x14ac:dyDescent="0.2">
      <c r="A134" s="58" t="s">
        <v>762</v>
      </c>
      <c r="B134" s="58" t="s">
        <v>763</v>
      </c>
      <c r="C134" s="58" t="s">
        <v>744</v>
      </c>
      <c r="D134" s="58" t="s">
        <v>745</v>
      </c>
      <c r="E134" s="224">
        <v>405</v>
      </c>
      <c r="F134" s="225">
        <f t="shared" si="14"/>
        <v>157</v>
      </c>
      <c r="G134" s="221">
        <f t="shared" si="17"/>
        <v>0.38765432098765434</v>
      </c>
      <c r="H134" s="226" t="str">
        <f t="shared" si="15"/>
        <v>34.1% - 43.6%</v>
      </c>
      <c r="I134" s="225">
        <v>121</v>
      </c>
      <c r="J134" s="221">
        <f t="shared" si="18"/>
        <v>0.29876543209876544</v>
      </c>
      <c r="K134" s="227">
        <v>36</v>
      </c>
      <c r="L134" s="221">
        <f t="shared" si="19"/>
        <v>8.8888888888888892E-2</v>
      </c>
      <c r="M134" s="225">
        <v>235</v>
      </c>
      <c r="N134" s="221">
        <f t="shared" si="20"/>
        <v>0.58024691358024694</v>
      </c>
      <c r="O134" s="225">
        <v>13</v>
      </c>
      <c r="P134" s="221">
        <f t="shared" si="16"/>
        <v>3.2098765432098768E-2</v>
      </c>
      <c r="Q134" s="185" t="s">
        <v>764</v>
      </c>
      <c r="R134" s="156">
        <v>0</v>
      </c>
      <c r="S134" s="156">
        <v>0</v>
      </c>
      <c r="T134" s="156">
        <v>0</v>
      </c>
    </row>
    <row r="135" spans="1:20" x14ac:dyDescent="0.2">
      <c r="A135" s="58" t="s">
        <v>765</v>
      </c>
      <c r="B135" s="58" t="s">
        <v>766</v>
      </c>
      <c r="C135" s="58" t="s">
        <v>744</v>
      </c>
      <c r="D135" s="58" t="s">
        <v>745</v>
      </c>
      <c r="E135" s="224">
        <v>565</v>
      </c>
      <c r="F135" s="225">
        <f t="shared" si="14"/>
        <v>252</v>
      </c>
      <c r="G135" s="221">
        <f t="shared" si="17"/>
        <v>0.44601769911504424</v>
      </c>
      <c r="H135" s="226" t="str">
        <f t="shared" si="15"/>
        <v>40.6% - 48.7%</v>
      </c>
      <c r="I135" s="225">
        <v>188</v>
      </c>
      <c r="J135" s="221">
        <f t="shared" si="18"/>
        <v>0.3327433628318584</v>
      </c>
      <c r="K135" s="227">
        <v>64</v>
      </c>
      <c r="L135" s="221">
        <f t="shared" si="19"/>
        <v>0.11327433628318584</v>
      </c>
      <c r="M135" s="225">
        <v>297</v>
      </c>
      <c r="N135" s="221">
        <f t="shared" si="20"/>
        <v>0.52566371681415924</v>
      </c>
      <c r="O135" s="225">
        <v>16</v>
      </c>
      <c r="P135" s="221">
        <f t="shared" si="16"/>
        <v>2.831858407079646E-2</v>
      </c>
      <c r="Q135" s="185" t="s">
        <v>767</v>
      </c>
      <c r="R135" s="156">
        <v>0</v>
      </c>
      <c r="S135" s="156">
        <v>0</v>
      </c>
      <c r="T135" s="156">
        <v>0</v>
      </c>
    </row>
    <row r="136" spans="1:20" x14ac:dyDescent="0.2">
      <c r="A136" s="58" t="s">
        <v>768</v>
      </c>
      <c r="B136" s="58" t="s">
        <v>769</v>
      </c>
      <c r="C136" s="58" t="s">
        <v>770</v>
      </c>
      <c r="D136" s="58" t="s">
        <v>771</v>
      </c>
      <c r="E136" s="224">
        <v>789</v>
      </c>
      <c r="F136" s="225">
        <f t="shared" si="14"/>
        <v>302</v>
      </c>
      <c r="G136" s="221">
        <f t="shared" si="17"/>
        <v>0.38276299112801015</v>
      </c>
      <c r="H136" s="226" t="str">
        <f t="shared" si="15"/>
        <v>34.9% - 41.7%</v>
      </c>
      <c r="I136" s="225">
        <v>204</v>
      </c>
      <c r="J136" s="221">
        <f t="shared" si="18"/>
        <v>0.2585551330798479</v>
      </c>
      <c r="K136" s="227">
        <v>98</v>
      </c>
      <c r="L136" s="221">
        <f t="shared" si="19"/>
        <v>0.12420785804816223</v>
      </c>
      <c r="M136" s="225">
        <v>457</v>
      </c>
      <c r="N136" s="221">
        <f t="shared" si="20"/>
        <v>0.57921419518377693</v>
      </c>
      <c r="O136" s="225">
        <v>30</v>
      </c>
      <c r="P136" s="221">
        <f t="shared" si="16"/>
        <v>3.8022813688212927E-2</v>
      </c>
      <c r="Q136" s="185" t="s">
        <v>772</v>
      </c>
      <c r="R136" s="156">
        <v>0</v>
      </c>
      <c r="S136" s="156">
        <v>0</v>
      </c>
      <c r="T136" s="156">
        <v>0</v>
      </c>
    </row>
    <row r="137" spans="1:20" x14ac:dyDescent="0.2">
      <c r="A137" s="58" t="s">
        <v>773</v>
      </c>
      <c r="B137" s="58" t="s">
        <v>774</v>
      </c>
      <c r="C137" s="58" t="s">
        <v>770</v>
      </c>
      <c r="D137" s="58" t="s">
        <v>771</v>
      </c>
      <c r="E137" s="224">
        <v>472</v>
      </c>
      <c r="F137" s="225">
        <f t="shared" si="14"/>
        <v>152</v>
      </c>
      <c r="G137" s="221"/>
      <c r="H137" s="226" t="str">
        <f t="shared" si="15"/>
        <v/>
      </c>
      <c r="I137" s="225">
        <v>113</v>
      </c>
      <c r="J137" s="221"/>
      <c r="K137" s="227">
        <v>39</v>
      </c>
      <c r="L137" s="221"/>
      <c r="M137" s="225">
        <v>267</v>
      </c>
      <c r="N137" s="221"/>
      <c r="O137" s="225">
        <v>53</v>
      </c>
      <c r="P137" s="221">
        <f t="shared" si="16"/>
        <v>0.11228813559322035</v>
      </c>
      <c r="Q137" s="185" t="s">
        <v>775</v>
      </c>
      <c r="R137" s="156">
        <v>0</v>
      </c>
      <c r="S137" s="156">
        <v>1</v>
      </c>
      <c r="T137" s="156">
        <v>0</v>
      </c>
    </row>
    <row r="138" spans="1:20" x14ac:dyDescent="0.2">
      <c r="A138" s="58" t="s">
        <v>776</v>
      </c>
      <c r="B138" s="58" t="s">
        <v>777</v>
      </c>
      <c r="C138" s="58" t="s">
        <v>770</v>
      </c>
      <c r="D138" s="58" t="s">
        <v>771</v>
      </c>
      <c r="E138" s="224">
        <v>986</v>
      </c>
      <c r="F138" s="225">
        <f t="shared" si="14"/>
        <v>480</v>
      </c>
      <c r="G138" s="221">
        <f t="shared" si="17"/>
        <v>0.48681541582150101</v>
      </c>
      <c r="H138" s="226" t="str">
        <f t="shared" si="15"/>
        <v>45.6% - 51.8%</v>
      </c>
      <c r="I138" s="225">
        <v>331</v>
      </c>
      <c r="J138" s="221">
        <f t="shared" si="18"/>
        <v>0.3356997971602434</v>
      </c>
      <c r="K138" s="227">
        <v>149</v>
      </c>
      <c r="L138" s="221">
        <f t="shared" si="19"/>
        <v>0.15111561866125761</v>
      </c>
      <c r="M138" s="225">
        <v>503</v>
      </c>
      <c r="N138" s="221">
        <f t="shared" si="20"/>
        <v>0.51014198782961462</v>
      </c>
      <c r="O138" s="225">
        <v>3</v>
      </c>
      <c r="P138" s="221">
        <f t="shared" si="16"/>
        <v>3.0425963488843813E-3</v>
      </c>
      <c r="Q138" s="185" t="s">
        <v>778</v>
      </c>
      <c r="R138" s="156">
        <v>0</v>
      </c>
      <c r="S138" s="156">
        <v>0</v>
      </c>
      <c r="T138" s="156">
        <v>0</v>
      </c>
    </row>
    <row r="139" spans="1:20" x14ac:dyDescent="0.2">
      <c r="A139" s="58" t="s">
        <v>779</v>
      </c>
      <c r="B139" s="58" t="s">
        <v>780</v>
      </c>
      <c r="C139" s="58" t="s">
        <v>770</v>
      </c>
      <c r="D139" s="58" t="s">
        <v>771</v>
      </c>
      <c r="E139" s="224">
        <v>909</v>
      </c>
      <c r="F139" s="225">
        <f t="shared" si="14"/>
        <v>453</v>
      </c>
      <c r="G139" s="221">
        <f t="shared" si="17"/>
        <v>0.49834983498349839</v>
      </c>
      <c r="H139" s="226" t="str">
        <f t="shared" si="15"/>
        <v>46.6% - 53.1%</v>
      </c>
      <c r="I139" s="225">
        <v>320</v>
      </c>
      <c r="J139" s="221">
        <f t="shared" si="18"/>
        <v>0.35203520352035206</v>
      </c>
      <c r="K139" s="227">
        <v>133</v>
      </c>
      <c r="L139" s="221">
        <f t="shared" si="19"/>
        <v>0.14631463146314633</v>
      </c>
      <c r="M139" s="225">
        <v>455</v>
      </c>
      <c r="N139" s="221">
        <f t="shared" si="20"/>
        <v>0.50055005500550054</v>
      </c>
      <c r="O139" s="225">
        <v>1</v>
      </c>
      <c r="P139" s="221">
        <f t="shared" si="16"/>
        <v>1.1001100110011001E-3</v>
      </c>
      <c r="Q139" s="185" t="s">
        <v>781</v>
      </c>
      <c r="R139" s="156">
        <v>0</v>
      </c>
      <c r="S139" s="156">
        <v>0</v>
      </c>
      <c r="T139" s="156">
        <v>0</v>
      </c>
    </row>
    <row r="140" spans="1:20" x14ac:dyDescent="0.2">
      <c r="A140" s="58" t="s">
        <v>782</v>
      </c>
      <c r="B140" s="58" t="s">
        <v>783</v>
      </c>
      <c r="C140" s="58" t="s">
        <v>770</v>
      </c>
      <c r="D140" s="58" t="s">
        <v>771</v>
      </c>
      <c r="E140" s="224">
        <v>560</v>
      </c>
      <c r="F140" s="225">
        <f t="shared" si="14"/>
        <v>234</v>
      </c>
      <c r="G140" s="221"/>
      <c r="H140" s="226" t="str">
        <f t="shared" si="15"/>
        <v/>
      </c>
      <c r="I140" s="225">
        <v>174</v>
      </c>
      <c r="J140" s="221"/>
      <c r="K140" s="227">
        <v>60</v>
      </c>
      <c r="L140" s="221"/>
      <c r="M140" s="225">
        <v>292</v>
      </c>
      <c r="N140" s="221"/>
      <c r="O140" s="225">
        <v>34</v>
      </c>
      <c r="P140" s="221">
        <f t="shared" si="16"/>
        <v>6.0714285714285714E-2</v>
      </c>
      <c r="Q140" s="185" t="s">
        <v>784</v>
      </c>
      <c r="R140" s="156">
        <v>0</v>
      </c>
      <c r="S140" s="156">
        <v>1</v>
      </c>
      <c r="T140" s="156">
        <v>0</v>
      </c>
    </row>
    <row r="141" spans="1:20" x14ac:dyDescent="0.2">
      <c r="A141" s="58" t="s">
        <v>785</v>
      </c>
      <c r="B141" s="58" t="s">
        <v>786</v>
      </c>
      <c r="C141" s="58" t="s">
        <v>770</v>
      </c>
      <c r="D141" s="58" t="s">
        <v>771</v>
      </c>
      <c r="E141" s="224">
        <v>548</v>
      </c>
      <c r="F141" s="225">
        <f t="shared" si="14"/>
        <v>259</v>
      </c>
      <c r="G141" s="221">
        <f t="shared" si="17"/>
        <v>0.47262773722627738</v>
      </c>
      <c r="H141" s="226" t="str">
        <f t="shared" si="15"/>
        <v>43.1% - 51.4%</v>
      </c>
      <c r="I141" s="225">
        <v>171</v>
      </c>
      <c r="J141" s="221">
        <f t="shared" si="18"/>
        <v>0.31204379562043794</v>
      </c>
      <c r="K141" s="227">
        <v>88</v>
      </c>
      <c r="L141" s="221">
        <f t="shared" si="19"/>
        <v>0.16058394160583941</v>
      </c>
      <c r="M141" s="225">
        <v>285</v>
      </c>
      <c r="N141" s="221">
        <f t="shared" si="20"/>
        <v>0.52007299270072993</v>
      </c>
      <c r="O141" s="225">
        <v>4</v>
      </c>
      <c r="P141" s="221">
        <f t="shared" si="16"/>
        <v>7.2992700729927005E-3</v>
      </c>
      <c r="Q141" s="185" t="s">
        <v>787</v>
      </c>
      <c r="R141" s="156">
        <v>0</v>
      </c>
      <c r="S141" s="156">
        <v>0</v>
      </c>
      <c r="T141" s="156">
        <v>0</v>
      </c>
    </row>
    <row r="142" spans="1:20" x14ac:dyDescent="0.2">
      <c r="A142" s="58" t="s">
        <v>788</v>
      </c>
      <c r="B142" s="58" t="s">
        <v>789</v>
      </c>
      <c r="C142" s="58" t="s">
        <v>770</v>
      </c>
      <c r="D142" s="58" t="s">
        <v>771</v>
      </c>
      <c r="E142" s="224">
        <v>981</v>
      </c>
      <c r="F142" s="225">
        <f t="shared" si="14"/>
        <v>456</v>
      </c>
      <c r="G142" s="221"/>
      <c r="H142" s="226" t="str">
        <f t="shared" si="15"/>
        <v/>
      </c>
      <c r="I142" s="225">
        <v>328</v>
      </c>
      <c r="J142" s="221"/>
      <c r="K142" s="227">
        <v>128</v>
      </c>
      <c r="L142" s="221"/>
      <c r="M142" s="225">
        <v>455</v>
      </c>
      <c r="N142" s="221"/>
      <c r="O142" s="225">
        <v>70</v>
      </c>
      <c r="P142" s="221">
        <f t="shared" si="16"/>
        <v>7.1355759429153925E-2</v>
      </c>
      <c r="Q142" s="185" t="s">
        <v>790</v>
      </c>
      <c r="R142" s="156">
        <v>0</v>
      </c>
      <c r="S142" s="156">
        <v>1</v>
      </c>
      <c r="T142" s="156">
        <v>0</v>
      </c>
    </row>
    <row r="143" spans="1:20" x14ac:dyDescent="0.2">
      <c r="A143" s="58" t="s">
        <v>791</v>
      </c>
      <c r="B143" s="58" t="s">
        <v>792</v>
      </c>
      <c r="C143" s="58" t="s">
        <v>793</v>
      </c>
      <c r="D143" s="58" t="s">
        <v>1145</v>
      </c>
      <c r="E143" s="224">
        <v>1351</v>
      </c>
      <c r="F143" s="225">
        <f t="shared" si="14"/>
        <v>675</v>
      </c>
      <c r="G143" s="221">
        <f t="shared" si="17"/>
        <v>0.49962990377498151</v>
      </c>
      <c r="H143" s="226" t="str">
        <f t="shared" si="15"/>
        <v>47.3% - 52.6%</v>
      </c>
      <c r="I143" s="225">
        <v>472</v>
      </c>
      <c r="J143" s="221">
        <f t="shared" si="18"/>
        <v>0.34937083641746852</v>
      </c>
      <c r="K143" s="227">
        <v>203</v>
      </c>
      <c r="L143" s="221">
        <f t="shared" si="19"/>
        <v>0.15025906735751296</v>
      </c>
      <c r="M143" s="225">
        <v>652</v>
      </c>
      <c r="N143" s="221">
        <f t="shared" si="20"/>
        <v>0.48260547742413029</v>
      </c>
      <c r="O143" s="225">
        <v>24</v>
      </c>
      <c r="P143" s="221">
        <f t="shared" si="16"/>
        <v>1.776461880088823E-2</v>
      </c>
      <c r="Q143" s="185" t="s">
        <v>795</v>
      </c>
      <c r="R143" s="156">
        <v>0</v>
      </c>
      <c r="S143" s="156">
        <v>0</v>
      </c>
      <c r="T143" s="156">
        <v>0</v>
      </c>
    </row>
    <row r="144" spans="1:20" x14ac:dyDescent="0.2">
      <c r="A144" s="58" t="s">
        <v>796</v>
      </c>
      <c r="B144" s="58" t="s">
        <v>797</v>
      </c>
      <c r="C144" s="58" t="s">
        <v>793</v>
      </c>
      <c r="D144" s="58" t="s">
        <v>1145</v>
      </c>
      <c r="E144" s="224">
        <v>244</v>
      </c>
      <c r="F144" s="225">
        <f t="shared" si="14"/>
        <v>88</v>
      </c>
      <c r="G144" s="221">
        <f t="shared" si="17"/>
        <v>0.36065573770491804</v>
      </c>
      <c r="H144" s="226" t="str">
        <f t="shared" si="15"/>
        <v>30.3% - 42.3%</v>
      </c>
      <c r="I144" s="225">
        <v>62</v>
      </c>
      <c r="J144" s="221">
        <f t="shared" si="18"/>
        <v>0.25409836065573771</v>
      </c>
      <c r="K144" s="227">
        <v>26</v>
      </c>
      <c r="L144" s="221">
        <f t="shared" si="19"/>
        <v>0.10655737704918032</v>
      </c>
      <c r="M144" s="225">
        <v>146</v>
      </c>
      <c r="N144" s="221">
        <f t="shared" si="20"/>
        <v>0.59836065573770492</v>
      </c>
      <c r="O144" s="225">
        <v>10</v>
      </c>
      <c r="P144" s="221">
        <f t="shared" si="16"/>
        <v>4.0983606557377046E-2</v>
      </c>
      <c r="Q144" s="185" t="s">
        <v>798</v>
      </c>
      <c r="R144" s="156">
        <v>0</v>
      </c>
      <c r="S144" s="156">
        <v>0</v>
      </c>
      <c r="T144" s="156">
        <v>0</v>
      </c>
    </row>
    <row r="145" spans="1:21" x14ac:dyDescent="0.2">
      <c r="A145" s="58" t="s">
        <v>799</v>
      </c>
      <c r="B145" s="58" t="s">
        <v>800</v>
      </c>
      <c r="C145" s="58" t="s">
        <v>793</v>
      </c>
      <c r="D145" s="58" t="s">
        <v>1145</v>
      </c>
      <c r="E145" s="224">
        <v>1594</v>
      </c>
      <c r="F145" s="225">
        <f t="shared" si="14"/>
        <v>687</v>
      </c>
      <c r="G145" s="221"/>
      <c r="H145" s="226" t="str">
        <f t="shared" si="15"/>
        <v/>
      </c>
      <c r="I145" s="225">
        <v>446</v>
      </c>
      <c r="J145" s="221"/>
      <c r="K145" s="227">
        <v>241</v>
      </c>
      <c r="L145" s="221"/>
      <c r="M145" s="225">
        <v>570</v>
      </c>
      <c r="N145" s="221"/>
      <c r="O145" s="225">
        <v>337</v>
      </c>
      <c r="P145" s="221">
        <f t="shared" si="16"/>
        <v>0.21141781681304894</v>
      </c>
      <c r="Q145" s="185" t="s">
        <v>801</v>
      </c>
      <c r="R145" s="156">
        <v>0</v>
      </c>
      <c r="S145" s="156">
        <v>1</v>
      </c>
      <c r="T145" s="156">
        <v>0</v>
      </c>
    </row>
    <row r="146" spans="1:21" x14ac:dyDescent="0.2">
      <c r="A146" s="58" t="s">
        <v>802</v>
      </c>
      <c r="B146" s="58" t="s">
        <v>803</v>
      </c>
      <c r="C146" s="58" t="s">
        <v>793</v>
      </c>
      <c r="D146" s="58" t="s">
        <v>1145</v>
      </c>
      <c r="E146" s="224">
        <v>1770</v>
      </c>
      <c r="F146" s="225">
        <f t="shared" si="14"/>
        <v>817</v>
      </c>
      <c r="G146" s="221"/>
      <c r="H146" s="226" t="str">
        <f t="shared" si="15"/>
        <v/>
      </c>
      <c r="I146" s="225">
        <v>545</v>
      </c>
      <c r="J146" s="221"/>
      <c r="K146" s="227">
        <v>272</v>
      </c>
      <c r="L146" s="221"/>
      <c r="M146" s="225">
        <v>432</v>
      </c>
      <c r="N146" s="221"/>
      <c r="O146" s="225">
        <v>521</v>
      </c>
      <c r="P146" s="221">
        <f t="shared" si="16"/>
        <v>0.29435028248587569</v>
      </c>
      <c r="Q146" s="185" t="s">
        <v>804</v>
      </c>
      <c r="R146" s="156">
        <v>0</v>
      </c>
      <c r="S146" s="156">
        <v>1</v>
      </c>
      <c r="T146" s="156">
        <v>0</v>
      </c>
    </row>
    <row r="147" spans="1:21" s="113" customFormat="1" x14ac:dyDescent="0.2">
      <c r="A147" s="58" t="s">
        <v>805</v>
      </c>
      <c r="B147" s="58" t="s">
        <v>806</v>
      </c>
      <c r="C147" s="58" t="s">
        <v>793</v>
      </c>
      <c r="D147" s="58" t="s">
        <v>1145</v>
      </c>
      <c r="E147" s="224">
        <v>816</v>
      </c>
      <c r="F147" s="225">
        <f t="shared" si="14"/>
        <v>432</v>
      </c>
      <c r="G147" s="221">
        <f t="shared" si="17"/>
        <v>0.52941176470588236</v>
      </c>
      <c r="H147" s="226" t="str">
        <f t="shared" si="15"/>
        <v>49.5% - 56.3%</v>
      </c>
      <c r="I147" s="225">
        <v>294</v>
      </c>
      <c r="J147" s="221">
        <f t="shared" si="18"/>
        <v>0.36029411764705882</v>
      </c>
      <c r="K147" s="227">
        <v>138</v>
      </c>
      <c r="L147" s="221">
        <f t="shared" si="19"/>
        <v>0.16911764705882354</v>
      </c>
      <c r="M147" s="225">
        <v>373</v>
      </c>
      <c r="N147" s="221">
        <f t="shared" si="20"/>
        <v>0.45710784313725489</v>
      </c>
      <c r="O147" s="225">
        <v>11</v>
      </c>
      <c r="P147" s="221">
        <f t="shared" si="16"/>
        <v>1.3480392156862746E-2</v>
      </c>
      <c r="Q147" s="185" t="s">
        <v>807</v>
      </c>
      <c r="R147" s="156">
        <v>0</v>
      </c>
      <c r="S147" s="156">
        <v>0</v>
      </c>
      <c r="T147" s="156">
        <v>0</v>
      </c>
      <c r="U147" s="274"/>
    </row>
    <row r="148" spans="1:21" s="113" customFormat="1" x14ac:dyDescent="0.2">
      <c r="A148" s="58" t="s">
        <v>808</v>
      </c>
      <c r="B148" s="58" t="s">
        <v>1490</v>
      </c>
      <c r="C148" s="58" t="s">
        <v>793</v>
      </c>
      <c r="D148" s="58" t="s">
        <v>1145</v>
      </c>
      <c r="E148" s="224">
        <v>891</v>
      </c>
      <c r="F148" s="225">
        <f t="shared" si="14"/>
        <v>457</v>
      </c>
      <c r="G148" s="221"/>
      <c r="H148" s="226" t="str">
        <f t="shared" si="15"/>
        <v/>
      </c>
      <c r="I148" s="225">
        <v>278</v>
      </c>
      <c r="J148" s="221"/>
      <c r="K148" s="227">
        <v>179</v>
      </c>
      <c r="L148" s="221"/>
      <c r="M148" s="225">
        <v>321</v>
      </c>
      <c r="N148" s="221"/>
      <c r="O148" s="225">
        <v>113</v>
      </c>
      <c r="P148" s="221">
        <f t="shared" si="16"/>
        <v>0.12682379349046016</v>
      </c>
      <c r="Q148" s="185" t="s">
        <v>810</v>
      </c>
      <c r="R148" s="156">
        <v>0</v>
      </c>
      <c r="S148" s="156">
        <v>1</v>
      </c>
      <c r="T148" s="156">
        <v>1</v>
      </c>
      <c r="U148" s="274"/>
    </row>
    <row r="149" spans="1:21" s="113" customFormat="1" x14ac:dyDescent="0.2">
      <c r="A149" s="58" t="s">
        <v>811</v>
      </c>
      <c r="B149" s="58" t="s">
        <v>812</v>
      </c>
      <c r="C149" s="58" t="s">
        <v>793</v>
      </c>
      <c r="D149" s="58" t="s">
        <v>1145</v>
      </c>
      <c r="E149" s="224">
        <v>1863</v>
      </c>
      <c r="F149" s="225">
        <f t="shared" si="14"/>
        <v>847</v>
      </c>
      <c r="G149" s="221">
        <f t="shared" si="17"/>
        <v>0.45464304884594736</v>
      </c>
      <c r="H149" s="226" t="str">
        <f t="shared" si="15"/>
        <v>43.2% - 47.7%</v>
      </c>
      <c r="I149" s="225">
        <v>619</v>
      </c>
      <c r="J149" s="221">
        <f t="shared" si="18"/>
        <v>0.33225979602791195</v>
      </c>
      <c r="K149" s="227">
        <v>228</v>
      </c>
      <c r="L149" s="221">
        <f t="shared" si="19"/>
        <v>0.12238325281803543</v>
      </c>
      <c r="M149" s="225">
        <v>954</v>
      </c>
      <c r="N149" s="221">
        <f t="shared" si="20"/>
        <v>0.51207729468599039</v>
      </c>
      <c r="O149" s="225">
        <v>62</v>
      </c>
      <c r="P149" s="221">
        <f t="shared" si="16"/>
        <v>3.3279656468062267E-2</v>
      </c>
      <c r="Q149" s="185" t="s">
        <v>813</v>
      </c>
      <c r="R149" s="156">
        <v>0</v>
      </c>
      <c r="S149" s="156">
        <v>0</v>
      </c>
      <c r="T149" s="156">
        <v>0</v>
      </c>
      <c r="U149" s="274"/>
    </row>
    <row r="150" spans="1:21" s="113" customFormat="1" x14ac:dyDescent="0.2">
      <c r="A150" s="58" t="s">
        <v>814</v>
      </c>
      <c r="B150" s="58" t="s">
        <v>815</v>
      </c>
      <c r="C150" s="58" t="s">
        <v>816</v>
      </c>
      <c r="D150" s="58" t="s">
        <v>1186</v>
      </c>
      <c r="E150" s="224">
        <v>757</v>
      </c>
      <c r="F150" s="225">
        <f t="shared" si="14"/>
        <v>393</v>
      </c>
      <c r="G150" s="221">
        <f t="shared" si="17"/>
        <v>0.51915455746367245</v>
      </c>
      <c r="H150" s="226" t="str">
        <f t="shared" si="15"/>
        <v>48.4% - 55.5%</v>
      </c>
      <c r="I150" s="225">
        <v>302</v>
      </c>
      <c r="J150" s="221">
        <f t="shared" si="18"/>
        <v>0.39894319682959051</v>
      </c>
      <c r="K150" s="227">
        <v>91</v>
      </c>
      <c r="L150" s="221">
        <f t="shared" si="19"/>
        <v>0.1202113606340819</v>
      </c>
      <c r="M150" s="225">
        <v>344</v>
      </c>
      <c r="N150" s="221">
        <f t="shared" si="20"/>
        <v>0.45442536327608984</v>
      </c>
      <c r="O150" s="225">
        <v>20</v>
      </c>
      <c r="P150" s="221">
        <f t="shared" si="16"/>
        <v>2.6420079260237782E-2</v>
      </c>
      <c r="Q150" s="185" t="s">
        <v>818</v>
      </c>
      <c r="R150" s="156">
        <v>0</v>
      </c>
      <c r="S150" s="156">
        <v>0</v>
      </c>
      <c r="T150" s="156">
        <v>0</v>
      </c>
      <c r="U150" s="274"/>
    </row>
    <row r="151" spans="1:21" s="113" customFormat="1" x14ac:dyDescent="0.2">
      <c r="A151" s="58" t="s">
        <v>819</v>
      </c>
      <c r="B151" s="58" t="s">
        <v>820</v>
      </c>
      <c r="C151" s="58" t="s">
        <v>816</v>
      </c>
      <c r="D151" s="58" t="s">
        <v>1186</v>
      </c>
      <c r="E151" s="224">
        <v>1250</v>
      </c>
      <c r="F151" s="225">
        <f t="shared" si="14"/>
        <v>782</v>
      </c>
      <c r="G151" s="221">
        <f t="shared" si="17"/>
        <v>0.62560000000000004</v>
      </c>
      <c r="H151" s="226" t="str">
        <f t="shared" si="15"/>
        <v>59.8% - 65.2%</v>
      </c>
      <c r="I151" s="225">
        <v>541</v>
      </c>
      <c r="J151" s="221">
        <f t="shared" si="18"/>
        <v>0.43280000000000002</v>
      </c>
      <c r="K151" s="227">
        <v>241</v>
      </c>
      <c r="L151" s="221">
        <f t="shared" si="19"/>
        <v>0.1928</v>
      </c>
      <c r="M151" s="225">
        <v>441</v>
      </c>
      <c r="N151" s="221">
        <f t="shared" si="20"/>
        <v>0.3528</v>
      </c>
      <c r="O151" s="225">
        <v>27</v>
      </c>
      <c r="P151" s="221">
        <f t="shared" si="16"/>
        <v>2.1600000000000001E-2</v>
      </c>
      <c r="Q151" s="185" t="s">
        <v>821</v>
      </c>
      <c r="R151" s="156">
        <v>0</v>
      </c>
      <c r="S151" s="156">
        <v>0</v>
      </c>
      <c r="T151" s="156">
        <v>0</v>
      </c>
      <c r="U151" s="274"/>
    </row>
    <row r="152" spans="1:21" s="113" customFormat="1" x14ac:dyDescent="0.2">
      <c r="A152" s="58" t="s">
        <v>822</v>
      </c>
      <c r="B152" s="58" t="s">
        <v>823</v>
      </c>
      <c r="C152" s="58" t="s">
        <v>816</v>
      </c>
      <c r="D152" s="58" t="s">
        <v>1186</v>
      </c>
      <c r="E152" s="224">
        <v>547</v>
      </c>
      <c r="F152" s="225">
        <f t="shared" si="14"/>
        <v>180</v>
      </c>
      <c r="G152" s="221">
        <f t="shared" si="17"/>
        <v>0.32906764168190128</v>
      </c>
      <c r="H152" s="226" t="str">
        <f t="shared" si="15"/>
        <v>29.1% - 37.0%</v>
      </c>
      <c r="I152" s="225">
        <v>139</v>
      </c>
      <c r="J152" s="221">
        <f t="shared" si="18"/>
        <v>0.25411334552102377</v>
      </c>
      <c r="K152" s="227">
        <v>41</v>
      </c>
      <c r="L152" s="221">
        <f t="shared" si="19"/>
        <v>7.4954296160877509E-2</v>
      </c>
      <c r="M152" s="225">
        <v>353</v>
      </c>
      <c r="N152" s="221">
        <f t="shared" si="20"/>
        <v>0.6453382084095064</v>
      </c>
      <c r="O152" s="225">
        <v>14</v>
      </c>
      <c r="P152" s="221">
        <f t="shared" si="16"/>
        <v>2.5594149908592323E-2</v>
      </c>
      <c r="Q152" s="185" t="s">
        <v>824</v>
      </c>
      <c r="R152" s="156">
        <v>0</v>
      </c>
      <c r="S152" s="156">
        <v>0</v>
      </c>
      <c r="T152" s="156">
        <v>0</v>
      </c>
      <c r="U152" s="274"/>
    </row>
    <row r="153" spans="1:21" s="113" customFormat="1" x14ac:dyDescent="0.2">
      <c r="A153" s="58" t="s">
        <v>825</v>
      </c>
      <c r="B153" s="58" t="s">
        <v>826</v>
      </c>
      <c r="C153" s="58" t="s">
        <v>816</v>
      </c>
      <c r="D153" s="58" t="s">
        <v>1186</v>
      </c>
      <c r="E153" s="224">
        <v>588</v>
      </c>
      <c r="F153" s="225">
        <f t="shared" si="14"/>
        <v>213</v>
      </c>
      <c r="G153" s="221"/>
      <c r="H153" s="226" t="str">
        <f t="shared" si="15"/>
        <v/>
      </c>
      <c r="I153" s="225">
        <v>162</v>
      </c>
      <c r="J153" s="221"/>
      <c r="K153" s="227">
        <v>51</v>
      </c>
      <c r="L153" s="221"/>
      <c r="M153" s="225">
        <v>331</v>
      </c>
      <c r="N153" s="221"/>
      <c r="O153" s="225">
        <v>44</v>
      </c>
      <c r="P153" s="221">
        <f t="shared" si="16"/>
        <v>7.4829931972789115E-2</v>
      </c>
      <c r="Q153" s="185" t="s">
        <v>827</v>
      </c>
      <c r="R153" s="156">
        <v>0</v>
      </c>
      <c r="S153" s="156">
        <v>1</v>
      </c>
      <c r="T153" s="156">
        <v>0</v>
      </c>
      <c r="U153" s="274"/>
    </row>
    <row r="154" spans="1:21" s="113" customFormat="1" x14ac:dyDescent="0.2">
      <c r="A154" s="58" t="s">
        <v>828</v>
      </c>
      <c r="B154" s="58" t="s">
        <v>829</v>
      </c>
      <c r="C154" s="58" t="s">
        <v>816</v>
      </c>
      <c r="D154" s="58" t="s">
        <v>1186</v>
      </c>
      <c r="E154" s="224">
        <v>407</v>
      </c>
      <c r="F154" s="225">
        <f t="shared" si="14"/>
        <v>172</v>
      </c>
      <c r="G154" s="221">
        <f t="shared" si="17"/>
        <v>0.4226044226044226</v>
      </c>
      <c r="H154" s="226" t="str">
        <f t="shared" si="15"/>
        <v>37.6% - 47.1%</v>
      </c>
      <c r="I154" s="225">
        <v>137</v>
      </c>
      <c r="J154" s="221">
        <f t="shared" si="18"/>
        <v>0.33660933660933662</v>
      </c>
      <c r="K154" s="227">
        <v>35</v>
      </c>
      <c r="L154" s="221">
        <f t="shared" si="19"/>
        <v>8.5995085995085999E-2</v>
      </c>
      <c r="M154" s="225">
        <v>221</v>
      </c>
      <c r="N154" s="221">
        <f t="shared" si="20"/>
        <v>0.54299754299754299</v>
      </c>
      <c r="O154" s="225">
        <v>14</v>
      </c>
      <c r="P154" s="221">
        <f t="shared" si="16"/>
        <v>3.4398034398034398E-2</v>
      </c>
      <c r="Q154" s="185" t="s">
        <v>830</v>
      </c>
      <c r="R154" s="156">
        <v>0</v>
      </c>
      <c r="S154" s="156">
        <v>0</v>
      </c>
      <c r="T154" s="156">
        <v>0</v>
      </c>
      <c r="U154" s="274"/>
    </row>
    <row r="155" spans="1:21" s="113" customFormat="1" x14ac:dyDescent="0.2">
      <c r="A155" s="58" t="s">
        <v>831</v>
      </c>
      <c r="B155" s="58" t="s">
        <v>832</v>
      </c>
      <c r="C155" s="58" t="s">
        <v>816</v>
      </c>
      <c r="D155" s="58" t="s">
        <v>1186</v>
      </c>
      <c r="E155" s="224">
        <v>320</v>
      </c>
      <c r="F155" s="225">
        <f t="shared" si="14"/>
        <v>135</v>
      </c>
      <c r="G155" s="221">
        <f t="shared" si="17"/>
        <v>0.421875</v>
      </c>
      <c r="H155" s="226" t="str">
        <f t="shared" si="15"/>
        <v>36.9% - 47.7%</v>
      </c>
      <c r="I155" s="225">
        <v>93</v>
      </c>
      <c r="J155" s="221">
        <f t="shared" si="18"/>
        <v>0.29062500000000002</v>
      </c>
      <c r="K155" s="227">
        <v>42</v>
      </c>
      <c r="L155" s="221">
        <f t="shared" si="19"/>
        <v>0.13125000000000001</v>
      </c>
      <c r="M155" s="225">
        <v>180</v>
      </c>
      <c r="N155" s="221">
        <f t="shared" si="20"/>
        <v>0.5625</v>
      </c>
      <c r="O155" s="225">
        <v>5</v>
      </c>
      <c r="P155" s="221">
        <f t="shared" si="16"/>
        <v>1.5625E-2</v>
      </c>
      <c r="Q155" s="185" t="s">
        <v>833</v>
      </c>
      <c r="R155" s="156">
        <v>0</v>
      </c>
      <c r="S155" s="156">
        <v>0</v>
      </c>
      <c r="T155" s="156">
        <v>0</v>
      </c>
      <c r="U155" s="274"/>
    </row>
    <row r="156" spans="1:21" s="113" customFormat="1" x14ac:dyDescent="0.2">
      <c r="A156" s="58" t="s">
        <v>834</v>
      </c>
      <c r="B156" s="58" t="s">
        <v>835</v>
      </c>
      <c r="C156" s="58" t="s">
        <v>816</v>
      </c>
      <c r="D156" s="58" t="s">
        <v>1186</v>
      </c>
      <c r="E156" s="224">
        <v>939</v>
      </c>
      <c r="F156" s="225">
        <f t="shared" si="14"/>
        <v>406</v>
      </c>
      <c r="G156" s="221">
        <f t="shared" si="17"/>
        <v>0.4323748668796592</v>
      </c>
      <c r="H156" s="226" t="str">
        <f t="shared" si="15"/>
        <v>40.1% - 46.4%</v>
      </c>
      <c r="I156" s="225">
        <v>314</v>
      </c>
      <c r="J156" s="221">
        <f t="shared" si="18"/>
        <v>0.33439829605963789</v>
      </c>
      <c r="K156" s="227">
        <v>92</v>
      </c>
      <c r="L156" s="221">
        <f t="shared" si="19"/>
        <v>9.79765708200213E-2</v>
      </c>
      <c r="M156" s="225">
        <v>505</v>
      </c>
      <c r="N156" s="221">
        <f t="shared" si="20"/>
        <v>0.5378061767838126</v>
      </c>
      <c r="O156" s="225">
        <v>28</v>
      </c>
      <c r="P156" s="221">
        <f t="shared" si="16"/>
        <v>2.9818956336528223E-2</v>
      </c>
      <c r="Q156" s="185" t="s">
        <v>836</v>
      </c>
      <c r="R156" s="156">
        <v>0</v>
      </c>
      <c r="S156" s="156">
        <v>0</v>
      </c>
      <c r="T156" s="156">
        <v>0</v>
      </c>
      <c r="U156" s="274"/>
    </row>
    <row r="157" spans="1:21" s="113" customFormat="1" x14ac:dyDescent="0.2">
      <c r="A157" s="58" t="s">
        <v>837</v>
      </c>
      <c r="B157" s="58" t="s">
        <v>838</v>
      </c>
      <c r="C157" s="58" t="s">
        <v>839</v>
      </c>
      <c r="D157" s="58" t="s">
        <v>1150</v>
      </c>
      <c r="E157" s="224">
        <v>336</v>
      </c>
      <c r="F157" s="225">
        <f t="shared" si="14"/>
        <v>72</v>
      </c>
      <c r="G157" s="221"/>
      <c r="H157" s="226" t="str">
        <f t="shared" si="15"/>
        <v/>
      </c>
      <c r="I157" s="225">
        <v>48</v>
      </c>
      <c r="J157" s="221"/>
      <c r="K157" s="227">
        <v>24</v>
      </c>
      <c r="L157" s="221"/>
      <c r="M157" s="225">
        <v>136</v>
      </c>
      <c r="N157" s="221"/>
      <c r="O157" s="225">
        <v>128</v>
      </c>
      <c r="P157" s="221">
        <f t="shared" si="16"/>
        <v>0.38095238095238093</v>
      </c>
      <c r="Q157" s="185" t="s">
        <v>841</v>
      </c>
      <c r="R157" s="156">
        <v>0</v>
      </c>
      <c r="S157" s="156">
        <v>1</v>
      </c>
      <c r="T157" s="156">
        <v>0</v>
      </c>
      <c r="U157" s="274"/>
    </row>
    <row r="158" spans="1:21" s="113" customFormat="1" x14ac:dyDescent="0.2">
      <c r="A158" s="58" t="s">
        <v>842</v>
      </c>
      <c r="B158" s="58" t="s">
        <v>843</v>
      </c>
      <c r="C158" s="58" t="s">
        <v>839</v>
      </c>
      <c r="D158" s="58" t="s">
        <v>1150</v>
      </c>
      <c r="E158" s="224">
        <v>379</v>
      </c>
      <c r="F158" s="225">
        <f t="shared" si="14"/>
        <v>87</v>
      </c>
      <c r="G158" s="221"/>
      <c r="H158" s="226" t="str">
        <f t="shared" si="15"/>
        <v/>
      </c>
      <c r="I158" s="225">
        <v>67</v>
      </c>
      <c r="J158" s="221"/>
      <c r="K158" s="227">
        <v>20</v>
      </c>
      <c r="L158" s="221"/>
      <c r="M158" s="225">
        <v>133</v>
      </c>
      <c r="N158" s="221"/>
      <c r="O158" s="225">
        <v>159</v>
      </c>
      <c r="P158" s="221">
        <f t="shared" si="16"/>
        <v>0.41952506596306066</v>
      </c>
      <c r="Q158" s="185" t="s">
        <v>844</v>
      </c>
      <c r="R158" s="156">
        <v>0</v>
      </c>
      <c r="S158" s="156">
        <v>1</v>
      </c>
      <c r="T158" s="156">
        <v>0</v>
      </c>
      <c r="U158" s="274"/>
    </row>
    <row r="159" spans="1:21" s="113" customFormat="1" x14ac:dyDescent="0.2">
      <c r="A159" s="58" t="s">
        <v>845</v>
      </c>
      <c r="B159" s="58" t="s">
        <v>846</v>
      </c>
      <c r="C159" s="58" t="s">
        <v>839</v>
      </c>
      <c r="D159" s="58" t="s">
        <v>1150</v>
      </c>
      <c r="E159" s="224">
        <v>480</v>
      </c>
      <c r="F159" s="225">
        <f t="shared" si="14"/>
        <v>192</v>
      </c>
      <c r="G159" s="221">
        <f t="shared" si="17"/>
        <v>0.4</v>
      </c>
      <c r="H159" s="226" t="str">
        <f t="shared" si="15"/>
        <v>35.7% - 44.4%</v>
      </c>
      <c r="I159" s="225">
        <v>143</v>
      </c>
      <c r="J159" s="221">
        <f t="shared" si="18"/>
        <v>0.29791666666666666</v>
      </c>
      <c r="K159" s="227">
        <v>49</v>
      </c>
      <c r="L159" s="221">
        <f t="shared" si="19"/>
        <v>0.10208333333333333</v>
      </c>
      <c r="M159" s="225">
        <v>287</v>
      </c>
      <c r="N159" s="221">
        <f t="shared" si="20"/>
        <v>0.59791666666666665</v>
      </c>
      <c r="O159" s="225">
        <v>1</v>
      </c>
      <c r="P159" s="221">
        <f t="shared" si="16"/>
        <v>2.0833333333333333E-3</v>
      </c>
      <c r="Q159" s="185" t="s">
        <v>847</v>
      </c>
      <c r="R159" s="156">
        <v>0</v>
      </c>
      <c r="S159" s="156">
        <v>0</v>
      </c>
      <c r="T159" s="156">
        <v>0</v>
      </c>
      <c r="U159" s="274"/>
    </row>
    <row r="160" spans="1:21" s="113" customFormat="1" x14ac:dyDescent="0.2">
      <c r="A160" s="58" t="s">
        <v>848</v>
      </c>
      <c r="B160" s="58" t="s">
        <v>849</v>
      </c>
      <c r="C160" s="58" t="s">
        <v>839</v>
      </c>
      <c r="D160" s="58" t="s">
        <v>1150</v>
      </c>
      <c r="E160" s="224">
        <v>680</v>
      </c>
      <c r="F160" s="225">
        <f t="shared" si="14"/>
        <v>317</v>
      </c>
      <c r="G160" s="221">
        <f t="shared" si="17"/>
        <v>0.46617647058823525</v>
      </c>
      <c r="H160" s="226" t="str">
        <f t="shared" si="15"/>
        <v>42.9% - 50.4%</v>
      </c>
      <c r="I160" s="225">
        <v>239</v>
      </c>
      <c r="J160" s="221">
        <f t="shared" si="18"/>
        <v>0.35147058823529409</v>
      </c>
      <c r="K160" s="227">
        <v>78</v>
      </c>
      <c r="L160" s="221">
        <f t="shared" si="19"/>
        <v>0.11470588235294117</v>
      </c>
      <c r="M160" s="225">
        <v>348</v>
      </c>
      <c r="N160" s="221">
        <f t="shared" si="20"/>
        <v>0.5117647058823529</v>
      </c>
      <c r="O160" s="225">
        <v>15</v>
      </c>
      <c r="P160" s="221">
        <f t="shared" si="16"/>
        <v>2.2058823529411766E-2</v>
      </c>
      <c r="Q160" s="185" t="s">
        <v>850</v>
      </c>
      <c r="R160" s="156">
        <v>0</v>
      </c>
      <c r="S160" s="156">
        <v>0</v>
      </c>
      <c r="T160" s="156">
        <v>0</v>
      </c>
      <c r="U160" s="274"/>
    </row>
    <row r="161" spans="1:21" s="113" customFormat="1" x14ac:dyDescent="0.2">
      <c r="A161" s="58" t="s">
        <v>851</v>
      </c>
      <c r="B161" s="58" t="s">
        <v>852</v>
      </c>
      <c r="C161" s="58" t="s">
        <v>839</v>
      </c>
      <c r="D161" s="58" t="s">
        <v>1150</v>
      </c>
      <c r="E161" s="224">
        <v>520</v>
      </c>
      <c r="F161" s="225">
        <f t="shared" si="14"/>
        <v>124</v>
      </c>
      <c r="G161" s="221"/>
      <c r="H161" s="226" t="str">
        <f t="shared" si="15"/>
        <v/>
      </c>
      <c r="I161" s="225">
        <v>94</v>
      </c>
      <c r="J161" s="221"/>
      <c r="K161" s="227">
        <v>30</v>
      </c>
      <c r="L161" s="221"/>
      <c r="M161" s="225">
        <v>179</v>
      </c>
      <c r="N161" s="221"/>
      <c r="O161" s="225">
        <v>217</v>
      </c>
      <c r="P161" s="221">
        <f t="shared" si="16"/>
        <v>0.41730769230769232</v>
      </c>
      <c r="Q161" s="185" t="s">
        <v>853</v>
      </c>
      <c r="R161" s="156">
        <v>0</v>
      </c>
      <c r="S161" s="156">
        <v>1</v>
      </c>
      <c r="T161" s="156">
        <v>0</v>
      </c>
      <c r="U161" s="274"/>
    </row>
    <row r="162" spans="1:21" s="113" customFormat="1" x14ac:dyDescent="0.2">
      <c r="A162" s="58" t="s">
        <v>854</v>
      </c>
      <c r="B162" s="58" t="s">
        <v>855</v>
      </c>
      <c r="C162" s="58" t="s">
        <v>839</v>
      </c>
      <c r="D162" s="58" t="s">
        <v>1150</v>
      </c>
      <c r="E162" s="224">
        <v>350</v>
      </c>
      <c r="F162" s="225">
        <f t="shared" si="14"/>
        <v>91</v>
      </c>
      <c r="G162" s="221"/>
      <c r="H162" s="226" t="str">
        <f t="shared" si="15"/>
        <v/>
      </c>
      <c r="I162" s="225">
        <v>71</v>
      </c>
      <c r="J162" s="221"/>
      <c r="K162" s="227">
        <v>20</v>
      </c>
      <c r="L162" s="221"/>
      <c r="M162" s="225">
        <v>115</v>
      </c>
      <c r="N162" s="221"/>
      <c r="O162" s="225">
        <v>144</v>
      </c>
      <c r="P162" s="221">
        <f t="shared" si="16"/>
        <v>0.41142857142857142</v>
      </c>
      <c r="Q162" s="185" t="s">
        <v>856</v>
      </c>
      <c r="R162" s="156">
        <v>0</v>
      </c>
      <c r="S162" s="156">
        <v>1</v>
      </c>
      <c r="T162" s="156">
        <v>0</v>
      </c>
      <c r="U162" s="274"/>
    </row>
    <row r="163" spans="1:21" s="113" customFormat="1" x14ac:dyDescent="0.2">
      <c r="A163" s="58" t="s">
        <v>857</v>
      </c>
      <c r="B163" s="58" t="s">
        <v>858</v>
      </c>
      <c r="C163" s="58" t="s">
        <v>839</v>
      </c>
      <c r="D163" s="58" t="s">
        <v>1150</v>
      </c>
      <c r="E163" s="224">
        <v>809</v>
      </c>
      <c r="F163" s="225">
        <f t="shared" si="14"/>
        <v>269</v>
      </c>
      <c r="G163" s="221">
        <f t="shared" si="17"/>
        <v>0.33250927070457359</v>
      </c>
      <c r="H163" s="226" t="str">
        <f t="shared" si="15"/>
        <v>30.1% - 36.6%</v>
      </c>
      <c r="I163" s="225">
        <v>188</v>
      </c>
      <c r="J163" s="221">
        <f t="shared" si="18"/>
        <v>0.23238566131025959</v>
      </c>
      <c r="K163" s="227">
        <v>81</v>
      </c>
      <c r="L163" s="221">
        <f t="shared" si="19"/>
        <v>0.10012360939431397</v>
      </c>
      <c r="M163" s="225">
        <v>540</v>
      </c>
      <c r="N163" s="221">
        <f t="shared" si="20"/>
        <v>0.66749072929542641</v>
      </c>
      <c r="O163" s="225">
        <v>0</v>
      </c>
      <c r="P163" s="221">
        <f t="shared" si="16"/>
        <v>0</v>
      </c>
      <c r="Q163" s="185" t="s">
        <v>859</v>
      </c>
      <c r="R163" s="156">
        <v>0</v>
      </c>
      <c r="S163" s="156">
        <v>0</v>
      </c>
      <c r="T163" s="156">
        <v>0</v>
      </c>
      <c r="U163" s="274"/>
    </row>
    <row r="164" spans="1:21" s="113" customFormat="1" x14ac:dyDescent="0.2">
      <c r="A164" s="58" t="s">
        <v>860</v>
      </c>
      <c r="B164" s="58" t="s">
        <v>861</v>
      </c>
      <c r="C164" s="58" t="s">
        <v>839</v>
      </c>
      <c r="D164" s="58" t="s">
        <v>1150</v>
      </c>
      <c r="E164" s="224">
        <v>491</v>
      </c>
      <c r="F164" s="225">
        <f t="shared" si="14"/>
        <v>149</v>
      </c>
      <c r="G164" s="221"/>
      <c r="H164" s="226" t="str">
        <f t="shared" si="15"/>
        <v/>
      </c>
      <c r="I164" s="225">
        <v>108</v>
      </c>
      <c r="J164" s="221"/>
      <c r="K164" s="227">
        <v>41</v>
      </c>
      <c r="L164" s="221"/>
      <c r="M164" s="225">
        <v>296</v>
      </c>
      <c r="N164" s="221"/>
      <c r="O164" s="225">
        <v>46</v>
      </c>
      <c r="P164" s="221">
        <f t="shared" si="16"/>
        <v>9.368635437881874E-2</v>
      </c>
      <c r="Q164" s="185" t="s">
        <v>862</v>
      </c>
      <c r="R164" s="156">
        <v>0</v>
      </c>
      <c r="S164" s="156">
        <v>1</v>
      </c>
      <c r="T164" s="156">
        <v>0</v>
      </c>
      <c r="U164" s="274"/>
    </row>
    <row r="165" spans="1:21" s="113" customFormat="1" x14ac:dyDescent="0.2">
      <c r="A165" s="58" t="s">
        <v>863</v>
      </c>
      <c r="B165" s="58" t="s">
        <v>864</v>
      </c>
      <c r="C165" s="58" t="s">
        <v>865</v>
      </c>
      <c r="D165" s="58" t="s">
        <v>1164</v>
      </c>
      <c r="E165" s="224">
        <v>431</v>
      </c>
      <c r="F165" s="225">
        <f t="shared" ref="F165:F228" si="21">I165+K165</f>
        <v>181</v>
      </c>
      <c r="G165" s="221"/>
      <c r="H165" s="226" t="str">
        <f t="shared" ref="H165:H228" si="22">IF(ISNUMBER(G165),TEXT(((2*F165)+(1.96^2)-(1.96*((1.96^2)+(4*F165*(100%-G165)))^0.5))/(2*(E165+(1.96^2))),"0.0%")&amp;" - "&amp;TEXT(((2*F165)+(1.96^2)+(1.96*((1.96^2)+(4*F165*(100%-G165)))^0.5))/(2*(E165+(1.96^2))),"0.0%"),"")</f>
        <v/>
      </c>
      <c r="I165" s="225">
        <v>146</v>
      </c>
      <c r="J165" s="221"/>
      <c r="K165" s="227">
        <v>35</v>
      </c>
      <c r="L165" s="221"/>
      <c r="M165" s="225">
        <v>117</v>
      </c>
      <c r="N165" s="221"/>
      <c r="O165" s="225">
        <v>133</v>
      </c>
      <c r="P165" s="221">
        <f t="shared" ref="P165:P226" si="23">O165/E165</f>
        <v>0.308584686774942</v>
      </c>
      <c r="Q165" s="185" t="s">
        <v>867</v>
      </c>
      <c r="R165" s="156">
        <v>0</v>
      </c>
      <c r="S165" s="156">
        <v>1</v>
      </c>
      <c r="T165" s="156">
        <v>0</v>
      </c>
      <c r="U165" s="274"/>
    </row>
    <row r="166" spans="1:21" s="113" customFormat="1" x14ac:dyDescent="0.2">
      <c r="A166" s="58" t="s">
        <v>868</v>
      </c>
      <c r="B166" s="58" t="s">
        <v>869</v>
      </c>
      <c r="C166" s="58" t="s">
        <v>865</v>
      </c>
      <c r="D166" s="58" t="s">
        <v>1164</v>
      </c>
      <c r="E166" s="224">
        <v>1629</v>
      </c>
      <c r="F166" s="225">
        <f t="shared" si="21"/>
        <v>854</v>
      </c>
      <c r="G166" s="221">
        <f t="shared" ref="G166:G223" si="24">J166+L166</f>
        <v>0.52424800491098833</v>
      </c>
      <c r="H166" s="226" t="str">
        <f t="shared" si="22"/>
        <v>50.0% - 54.8%</v>
      </c>
      <c r="I166" s="225">
        <v>658</v>
      </c>
      <c r="J166" s="221">
        <f t="shared" ref="J166:J223" si="25">I166/E166</f>
        <v>0.40392879066912218</v>
      </c>
      <c r="K166" s="227">
        <v>196</v>
      </c>
      <c r="L166" s="221">
        <f t="shared" ref="L166:L223" si="26">K166/E166</f>
        <v>0.12031921424186617</v>
      </c>
      <c r="M166" s="225">
        <v>741</v>
      </c>
      <c r="N166" s="221">
        <f t="shared" ref="N166:N223" si="27">M166/E166</f>
        <v>0.45488029465930019</v>
      </c>
      <c r="O166" s="225">
        <v>34</v>
      </c>
      <c r="P166" s="221">
        <f t="shared" si="23"/>
        <v>2.0871700429711478E-2</v>
      </c>
      <c r="Q166" s="185" t="s">
        <v>870</v>
      </c>
      <c r="R166" s="156">
        <v>0</v>
      </c>
      <c r="S166" s="156">
        <v>0</v>
      </c>
      <c r="T166" s="156">
        <v>0</v>
      </c>
      <c r="U166" s="274"/>
    </row>
    <row r="167" spans="1:21" s="113" customFormat="1" x14ac:dyDescent="0.2">
      <c r="A167" s="58" t="s">
        <v>871</v>
      </c>
      <c r="B167" s="58" t="s">
        <v>872</v>
      </c>
      <c r="C167" s="58" t="s">
        <v>865</v>
      </c>
      <c r="D167" s="58" t="s">
        <v>1164</v>
      </c>
      <c r="E167" s="224">
        <v>733</v>
      </c>
      <c r="F167" s="225">
        <f t="shared" si="21"/>
        <v>371</v>
      </c>
      <c r="G167" s="221">
        <f t="shared" si="24"/>
        <v>0.50613915416098232</v>
      </c>
      <c r="H167" s="226" t="str">
        <f t="shared" si="22"/>
        <v>47.0% - 54.2%</v>
      </c>
      <c r="I167" s="225">
        <v>255</v>
      </c>
      <c r="J167" s="221">
        <f t="shared" si="25"/>
        <v>0.34788540245566169</v>
      </c>
      <c r="K167" s="227">
        <v>116</v>
      </c>
      <c r="L167" s="221">
        <f t="shared" si="26"/>
        <v>0.15825375170532061</v>
      </c>
      <c r="M167" s="225">
        <v>343</v>
      </c>
      <c r="N167" s="221">
        <f t="shared" si="27"/>
        <v>0.46793997271487042</v>
      </c>
      <c r="O167" s="225">
        <v>19</v>
      </c>
      <c r="P167" s="221">
        <f t="shared" si="23"/>
        <v>2.5920873124147339E-2</v>
      </c>
      <c r="Q167" s="185" t="s">
        <v>873</v>
      </c>
      <c r="R167" s="156">
        <v>0</v>
      </c>
      <c r="S167" s="156">
        <v>0</v>
      </c>
      <c r="T167" s="156">
        <v>0</v>
      </c>
      <c r="U167" s="274"/>
    </row>
    <row r="168" spans="1:21" s="113" customFormat="1" x14ac:dyDescent="0.2">
      <c r="A168" s="58" t="s">
        <v>874</v>
      </c>
      <c r="B168" s="58" t="s">
        <v>875</v>
      </c>
      <c r="C168" s="58" t="s">
        <v>865</v>
      </c>
      <c r="D168" s="58" t="s">
        <v>1164</v>
      </c>
      <c r="E168" s="224">
        <v>1094</v>
      </c>
      <c r="F168" s="225">
        <f t="shared" si="21"/>
        <v>543</v>
      </c>
      <c r="G168" s="221"/>
      <c r="H168" s="226" t="str">
        <f t="shared" si="22"/>
        <v/>
      </c>
      <c r="I168" s="225">
        <v>404</v>
      </c>
      <c r="J168" s="221"/>
      <c r="K168" s="227">
        <v>139</v>
      </c>
      <c r="L168" s="221"/>
      <c r="M168" s="225">
        <v>503</v>
      </c>
      <c r="N168" s="221"/>
      <c r="O168" s="225">
        <v>48</v>
      </c>
      <c r="P168" s="221"/>
      <c r="Q168" s="185" t="s">
        <v>876</v>
      </c>
      <c r="R168" s="156">
        <v>1</v>
      </c>
      <c r="S168" s="156">
        <v>0</v>
      </c>
      <c r="T168" s="156">
        <v>0</v>
      </c>
      <c r="U168" s="274"/>
    </row>
    <row r="169" spans="1:21" s="113" customFormat="1" x14ac:dyDescent="0.2">
      <c r="A169" s="58" t="s">
        <v>877</v>
      </c>
      <c r="B169" s="58" t="s">
        <v>878</v>
      </c>
      <c r="C169" s="58" t="s">
        <v>879</v>
      </c>
      <c r="D169" s="58" t="s">
        <v>1199</v>
      </c>
      <c r="E169" s="224">
        <v>1564</v>
      </c>
      <c r="F169" s="225">
        <f t="shared" si="21"/>
        <v>918</v>
      </c>
      <c r="G169" s="221"/>
      <c r="H169" s="226" t="str">
        <f t="shared" si="22"/>
        <v/>
      </c>
      <c r="I169" s="225">
        <v>648</v>
      </c>
      <c r="J169" s="221"/>
      <c r="K169" s="227">
        <v>270</v>
      </c>
      <c r="L169" s="221"/>
      <c r="M169" s="225">
        <v>551</v>
      </c>
      <c r="N169" s="221"/>
      <c r="O169" s="225">
        <v>95</v>
      </c>
      <c r="P169" s="221">
        <f t="shared" si="23"/>
        <v>6.0741687979539639E-2</v>
      </c>
      <c r="Q169" s="185" t="s">
        <v>881</v>
      </c>
      <c r="R169" s="156">
        <v>0</v>
      </c>
      <c r="S169" s="156">
        <v>1</v>
      </c>
      <c r="T169" s="156">
        <v>0</v>
      </c>
      <c r="U169" s="274"/>
    </row>
    <row r="170" spans="1:21" s="113" customFormat="1" x14ac:dyDescent="0.2">
      <c r="A170" s="58" t="s">
        <v>882</v>
      </c>
      <c r="B170" s="58" t="s">
        <v>883</v>
      </c>
      <c r="C170" s="58" t="s">
        <v>879</v>
      </c>
      <c r="D170" s="58" t="s">
        <v>1199</v>
      </c>
      <c r="E170" s="224">
        <v>515</v>
      </c>
      <c r="F170" s="225">
        <f t="shared" si="21"/>
        <v>267</v>
      </c>
      <c r="G170" s="221">
        <f t="shared" si="24"/>
        <v>0.51844660194174752</v>
      </c>
      <c r="H170" s="226" t="str">
        <f t="shared" si="22"/>
        <v>47.5% - 56.1%</v>
      </c>
      <c r="I170" s="225">
        <v>207</v>
      </c>
      <c r="J170" s="221">
        <f t="shared" si="25"/>
        <v>0.40194174757281553</v>
      </c>
      <c r="K170" s="227">
        <v>60</v>
      </c>
      <c r="L170" s="221">
        <f t="shared" si="26"/>
        <v>0.11650485436893204</v>
      </c>
      <c r="M170" s="225">
        <v>244</v>
      </c>
      <c r="N170" s="221">
        <f t="shared" si="27"/>
        <v>0.47378640776699027</v>
      </c>
      <c r="O170" s="225">
        <v>4</v>
      </c>
      <c r="P170" s="221">
        <f t="shared" si="23"/>
        <v>7.7669902912621356E-3</v>
      </c>
      <c r="Q170" s="185" t="s">
        <v>884</v>
      </c>
      <c r="R170" s="156">
        <v>0</v>
      </c>
      <c r="S170" s="156">
        <v>0</v>
      </c>
      <c r="T170" s="156">
        <v>0</v>
      </c>
      <c r="U170" s="274"/>
    </row>
    <row r="171" spans="1:21" s="113" customFormat="1" x14ac:dyDescent="0.2">
      <c r="A171" s="58" t="s">
        <v>885</v>
      </c>
      <c r="B171" s="58" t="s">
        <v>886</v>
      </c>
      <c r="C171" s="58" t="s">
        <v>879</v>
      </c>
      <c r="D171" s="58" t="s">
        <v>1199</v>
      </c>
      <c r="E171" s="224">
        <v>1343</v>
      </c>
      <c r="F171" s="225">
        <f t="shared" si="21"/>
        <v>671</v>
      </c>
      <c r="G171" s="221">
        <f t="shared" si="24"/>
        <v>0.49962769918093819</v>
      </c>
      <c r="H171" s="226" t="str">
        <f t="shared" si="22"/>
        <v>47.3% - 52.6%</v>
      </c>
      <c r="I171" s="225">
        <v>523</v>
      </c>
      <c r="J171" s="221">
        <f t="shared" si="25"/>
        <v>0.38942665673864485</v>
      </c>
      <c r="K171" s="227">
        <v>148</v>
      </c>
      <c r="L171" s="221">
        <f t="shared" si="26"/>
        <v>0.11020104244229337</v>
      </c>
      <c r="M171" s="225">
        <v>641</v>
      </c>
      <c r="N171" s="221">
        <f t="shared" si="27"/>
        <v>0.47728965003723006</v>
      </c>
      <c r="O171" s="225">
        <v>31</v>
      </c>
      <c r="P171" s="221">
        <f t="shared" si="23"/>
        <v>2.3082650781831721E-2</v>
      </c>
      <c r="Q171" s="185" t="s">
        <v>887</v>
      </c>
      <c r="R171" s="156">
        <v>0</v>
      </c>
      <c r="S171" s="156">
        <v>0</v>
      </c>
      <c r="T171" s="156">
        <v>0</v>
      </c>
      <c r="U171" s="274"/>
    </row>
    <row r="172" spans="1:21" s="113" customFormat="1" x14ac:dyDescent="0.2">
      <c r="A172" s="58" t="s">
        <v>888</v>
      </c>
      <c r="B172" s="58" t="s">
        <v>889</v>
      </c>
      <c r="C172" s="58" t="s">
        <v>879</v>
      </c>
      <c r="D172" s="58" t="s">
        <v>1199</v>
      </c>
      <c r="E172" s="224">
        <v>733</v>
      </c>
      <c r="F172" s="225">
        <f t="shared" si="21"/>
        <v>357</v>
      </c>
      <c r="G172" s="221">
        <f t="shared" si="24"/>
        <v>0.48703956343792632</v>
      </c>
      <c r="H172" s="226" t="str">
        <f t="shared" si="22"/>
        <v>45.1% - 52.3%</v>
      </c>
      <c r="I172" s="225">
        <v>255</v>
      </c>
      <c r="J172" s="221">
        <f t="shared" si="25"/>
        <v>0.34788540245566169</v>
      </c>
      <c r="K172" s="227">
        <v>102</v>
      </c>
      <c r="L172" s="221">
        <f t="shared" si="26"/>
        <v>0.13915416098226466</v>
      </c>
      <c r="M172" s="225">
        <v>371</v>
      </c>
      <c r="N172" s="221">
        <f t="shared" si="27"/>
        <v>0.50613915416098232</v>
      </c>
      <c r="O172" s="225">
        <v>5</v>
      </c>
      <c r="P172" s="221">
        <f t="shared" si="23"/>
        <v>6.8212824010914054E-3</v>
      </c>
      <c r="Q172" s="185" t="s">
        <v>890</v>
      </c>
      <c r="R172" s="156">
        <v>0</v>
      </c>
      <c r="S172" s="156">
        <v>0</v>
      </c>
      <c r="T172" s="156">
        <v>0</v>
      </c>
      <c r="U172" s="274"/>
    </row>
    <row r="173" spans="1:21" s="113" customFormat="1" x14ac:dyDescent="0.2">
      <c r="A173" s="58" t="s">
        <v>891</v>
      </c>
      <c r="B173" s="58" t="s">
        <v>892</v>
      </c>
      <c r="C173" s="58" t="s">
        <v>893</v>
      </c>
      <c r="D173" s="58" t="s">
        <v>1209</v>
      </c>
      <c r="E173" s="224">
        <v>1310</v>
      </c>
      <c r="F173" s="225">
        <f t="shared" si="21"/>
        <v>503</v>
      </c>
      <c r="G173" s="221"/>
      <c r="H173" s="226" t="str">
        <f t="shared" si="22"/>
        <v/>
      </c>
      <c r="I173" s="225">
        <v>404</v>
      </c>
      <c r="J173" s="221"/>
      <c r="K173" s="227">
        <v>99</v>
      </c>
      <c r="L173" s="221"/>
      <c r="M173" s="225">
        <v>533</v>
      </c>
      <c r="N173" s="221"/>
      <c r="O173" s="225">
        <v>274</v>
      </c>
      <c r="P173" s="221">
        <f t="shared" si="23"/>
        <v>0.20916030534351146</v>
      </c>
      <c r="Q173" s="185" t="s">
        <v>895</v>
      </c>
      <c r="R173" s="156">
        <v>0</v>
      </c>
      <c r="S173" s="156">
        <v>1</v>
      </c>
      <c r="T173" s="156">
        <v>0</v>
      </c>
      <c r="U173" s="274"/>
    </row>
    <row r="174" spans="1:21" s="113" customFormat="1" x14ac:dyDescent="0.2">
      <c r="A174" s="58" t="s">
        <v>896</v>
      </c>
      <c r="B174" s="58" t="s">
        <v>897</v>
      </c>
      <c r="C174" s="58" t="s">
        <v>893</v>
      </c>
      <c r="D174" s="58" t="s">
        <v>1209</v>
      </c>
      <c r="E174" s="224">
        <v>2119</v>
      </c>
      <c r="F174" s="225">
        <f t="shared" si="21"/>
        <v>1049</v>
      </c>
      <c r="G174" s="221">
        <f t="shared" si="24"/>
        <v>0.49504483246814535</v>
      </c>
      <c r="H174" s="226" t="str">
        <f t="shared" si="22"/>
        <v>47.4% - 51.6%</v>
      </c>
      <c r="I174" s="225">
        <v>814</v>
      </c>
      <c r="J174" s="221">
        <f t="shared" si="25"/>
        <v>0.38414346389806514</v>
      </c>
      <c r="K174" s="227">
        <v>235</v>
      </c>
      <c r="L174" s="221">
        <f t="shared" si="26"/>
        <v>0.11090136857008023</v>
      </c>
      <c r="M174" s="225">
        <v>1010</v>
      </c>
      <c r="N174" s="221">
        <f t="shared" si="27"/>
        <v>0.47663992449268522</v>
      </c>
      <c r="O174" s="225">
        <v>60</v>
      </c>
      <c r="P174" s="221">
        <f t="shared" si="23"/>
        <v>2.8315243039169418E-2</v>
      </c>
      <c r="Q174" s="185" t="s">
        <v>898</v>
      </c>
      <c r="R174" s="156">
        <v>0</v>
      </c>
      <c r="S174" s="156">
        <v>0</v>
      </c>
      <c r="T174" s="156">
        <v>0</v>
      </c>
      <c r="U174" s="274"/>
    </row>
    <row r="175" spans="1:21" s="113" customFormat="1" x14ac:dyDescent="0.2">
      <c r="A175" s="58" t="s">
        <v>899</v>
      </c>
      <c r="B175" s="58" t="s">
        <v>900</v>
      </c>
      <c r="C175" s="58" t="s">
        <v>893</v>
      </c>
      <c r="D175" s="58" t="s">
        <v>1209</v>
      </c>
      <c r="E175" s="224">
        <v>625</v>
      </c>
      <c r="F175" s="225">
        <f t="shared" si="21"/>
        <v>290</v>
      </c>
      <c r="G175" s="221">
        <f t="shared" si="24"/>
        <v>0.46399999999999997</v>
      </c>
      <c r="H175" s="226" t="str">
        <f t="shared" si="22"/>
        <v>42.5% - 50.3%</v>
      </c>
      <c r="I175" s="225">
        <v>237</v>
      </c>
      <c r="J175" s="221">
        <f t="shared" si="25"/>
        <v>0.37919999999999998</v>
      </c>
      <c r="K175" s="227">
        <v>53</v>
      </c>
      <c r="L175" s="221">
        <f t="shared" si="26"/>
        <v>8.48E-2</v>
      </c>
      <c r="M175" s="225">
        <v>311</v>
      </c>
      <c r="N175" s="221">
        <f t="shared" si="27"/>
        <v>0.49759999999999999</v>
      </c>
      <c r="O175" s="225">
        <v>24</v>
      </c>
      <c r="P175" s="221">
        <f t="shared" si="23"/>
        <v>3.8399999999999997E-2</v>
      </c>
      <c r="Q175" s="185" t="s">
        <v>901</v>
      </c>
      <c r="R175" s="156">
        <v>0</v>
      </c>
      <c r="S175" s="156">
        <v>0</v>
      </c>
      <c r="T175" s="156">
        <v>0</v>
      </c>
      <c r="U175" s="274"/>
    </row>
    <row r="176" spans="1:21" s="113" customFormat="1" x14ac:dyDescent="0.2">
      <c r="A176" s="58" t="s">
        <v>902</v>
      </c>
      <c r="B176" s="58" t="s">
        <v>903</v>
      </c>
      <c r="C176" s="58" t="s">
        <v>904</v>
      </c>
      <c r="D176" s="58" t="s">
        <v>1207</v>
      </c>
      <c r="E176" s="224">
        <v>373</v>
      </c>
      <c r="F176" s="225">
        <f t="shared" si="21"/>
        <v>99</v>
      </c>
      <c r="G176" s="221"/>
      <c r="H176" s="226" t="str">
        <f t="shared" si="22"/>
        <v/>
      </c>
      <c r="I176" s="225">
        <v>64</v>
      </c>
      <c r="J176" s="221"/>
      <c r="K176" s="227">
        <v>35</v>
      </c>
      <c r="L176" s="221"/>
      <c r="M176" s="225">
        <v>125</v>
      </c>
      <c r="N176" s="221"/>
      <c r="O176" s="225">
        <v>149</v>
      </c>
      <c r="P176" s="221">
        <f t="shared" si="23"/>
        <v>0.39946380697050937</v>
      </c>
      <c r="Q176" s="185" t="s">
        <v>906</v>
      </c>
      <c r="R176" s="156">
        <v>0</v>
      </c>
      <c r="S176" s="156">
        <v>1</v>
      </c>
      <c r="T176" s="156">
        <v>0</v>
      </c>
      <c r="U176" s="274"/>
    </row>
    <row r="177" spans="1:21" s="113" customFormat="1" x14ac:dyDescent="0.2">
      <c r="A177" s="58" t="s">
        <v>907</v>
      </c>
      <c r="B177" s="58" t="s">
        <v>908</v>
      </c>
      <c r="C177" s="58" t="s">
        <v>904</v>
      </c>
      <c r="D177" s="58" t="s">
        <v>1207</v>
      </c>
      <c r="E177" s="224">
        <v>440</v>
      </c>
      <c r="F177" s="225">
        <f t="shared" si="21"/>
        <v>119</v>
      </c>
      <c r="G177" s="221"/>
      <c r="H177" s="226" t="str">
        <f t="shared" si="22"/>
        <v/>
      </c>
      <c r="I177" s="225">
        <v>95</v>
      </c>
      <c r="J177" s="221"/>
      <c r="K177" s="227">
        <v>24</v>
      </c>
      <c r="L177" s="221"/>
      <c r="M177" s="225">
        <v>137</v>
      </c>
      <c r="N177" s="221"/>
      <c r="O177" s="225">
        <v>184</v>
      </c>
      <c r="P177" s="221">
        <f t="shared" si="23"/>
        <v>0.41818181818181815</v>
      </c>
      <c r="Q177" s="185" t="s">
        <v>909</v>
      </c>
      <c r="R177" s="156">
        <v>0</v>
      </c>
      <c r="S177" s="156">
        <v>1</v>
      </c>
      <c r="T177" s="156">
        <v>0</v>
      </c>
      <c r="U177" s="274"/>
    </row>
    <row r="178" spans="1:21" s="113" customFormat="1" x14ac:dyDescent="0.2">
      <c r="A178" s="58" t="s">
        <v>910</v>
      </c>
      <c r="B178" s="58" t="s">
        <v>911</v>
      </c>
      <c r="C178" s="58" t="s">
        <v>904</v>
      </c>
      <c r="D178" s="58" t="s">
        <v>1207</v>
      </c>
      <c r="E178" s="224">
        <v>785</v>
      </c>
      <c r="F178" s="225">
        <f t="shared" si="21"/>
        <v>259</v>
      </c>
      <c r="G178" s="221"/>
      <c r="H178" s="226" t="str">
        <f t="shared" si="22"/>
        <v/>
      </c>
      <c r="I178" s="225">
        <v>158</v>
      </c>
      <c r="J178" s="221"/>
      <c r="K178" s="227">
        <v>101</v>
      </c>
      <c r="L178" s="221"/>
      <c r="M178" s="225">
        <v>338</v>
      </c>
      <c r="N178" s="221"/>
      <c r="O178" s="225">
        <v>188</v>
      </c>
      <c r="P178" s="221">
        <f t="shared" si="23"/>
        <v>0.23949044585987261</v>
      </c>
      <c r="Q178" s="185" t="s">
        <v>912</v>
      </c>
      <c r="R178" s="156">
        <v>0</v>
      </c>
      <c r="S178" s="156">
        <v>1</v>
      </c>
      <c r="T178" s="156">
        <v>0</v>
      </c>
      <c r="U178" s="274"/>
    </row>
    <row r="179" spans="1:21" s="113" customFormat="1" x14ac:dyDescent="0.2">
      <c r="A179" s="58" t="s">
        <v>913</v>
      </c>
      <c r="B179" s="58" t="s">
        <v>914</v>
      </c>
      <c r="C179" s="58" t="s">
        <v>904</v>
      </c>
      <c r="D179" s="58" t="s">
        <v>1207</v>
      </c>
      <c r="E179" s="224">
        <v>926</v>
      </c>
      <c r="F179" s="225">
        <f t="shared" si="21"/>
        <v>204</v>
      </c>
      <c r="G179" s="221"/>
      <c r="H179" s="226" t="str">
        <f t="shared" si="22"/>
        <v/>
      </c>
      <c r="I179" s="225">
        <v>122</v>
      </c>
      <c r="J179" s="221"/>
      <c r="K179" s="227">
        <v>82</v>
      </c>
      <c r="L179" s="221"/>
      <c r="M179" s="225">
        <v>283</v>
      </c>
      <c r="N179" s="221"/>
      <c r="O179" s="225">
        <v>439</v>
      </c>
      <c r="P179" s="221">
        <f t="shared" si="23"/>
        <v>0.47408207343412528</v>
      </c>
      <c r="Q179" s="185" t="s">
        <v>915</v>
      </c>
      <c r="R179" s="156">
        <v>0</v>
      </c>
      <c r="S179" s="156">
        <v>1</v>
      </c>
      <c r="T179" s="156">
        <v>0</v>
      </c>
      <c r="U179" s="274"/>
    </row>
    <row r="180" spans="1:21" s="113" customFormat="1" x14ac:dyDescent="0.2">
      <c r="A180" s="58" t="s">
        <v>916</v>
      </c>
      <c r="B180" s="58" t="s">
        <v>917</v>
      </c>
      <c r="C180" s="58" t="s">
        <v>904</v>
      </c>
      <c r="D180" s="58" t="s">
        <v>1207</v>
      </c>
      <c r="E180" s="224">
        <v>452</v>
      </c>
      <c r="F180" s="225">
        <f t="shared" si="21"/>
        <v>120</v>
      </c>
      <c r="G180" s="221"/>
      <c r="H180" s="226" t="str">
        <f t="shared" si="22"/>
        <v/>
      </c>
      <c r="I180" s="225">
        <v>91</v>
      </c>
      <c r="J180" s="221"/>
      <c r="K180" s="227">
        <v>29</v>
      </c>
      <c r="L180" s="221"/>
      <c r="M180" s="225">
        <v>179</v>
      </c>
      <c r="N180" s="221"/>
      <c r="O180" s="225">
        <v>153</v>
      </c>
      <c r="P180" s="221">
        <f t="shared" si="23"/>
        <v>0.33849557522123896</v>
      </c>
      <c r="Q180" s="185" t="s">
        <v>918</v>
      </c>
      <c r="R180" s="156">
        <v>0</v>
      </c>
      <c r="S180" s="156">
        <v>1</v>
      </c>
      <c r="T180" s="156">
        <v>0</v>
      </c>
      <c r="U180" s="274"/>
    </row>
    <row r="181" spans="1:21" s="113" customFormat="1" x14ac:dyDescent="0.2">
      <c r="A181" s="58" t="s">
        <v>919</v>
      </c>
      <c r="B181" s="58" t="s">
        <v>920</v>
      </c>
      <c r="C181" s="58" t="s">
        <v>904</v>
      </c>
      <c r="D181" s="58" t="s">
        <v>1207</v>
      </c>
      <c r="E181" s="224">
        <v>311</v>
      </c>
      <c r="F181" s="225">
        <f t="shared" si="21"/>
        <v>80</v>
      </c>
      <c r="G181" s="221"/>
      <c r="H181" s="226" t="str">
        <f t="shared" si="22"/>
        <v/>
      </c>
      <c r="I181" s="225">
        <v>50</v>
      </c>
      <c r="J181" s="221"/>
      <c r="K181" s="227">
        <v>30</v>
      </c>
      <c r="L181" s="221"/>
      <c r="M181" s="225">
        <v>136</v>
      </c>
      <c r="N181" s="221"/>
      <c r="O181" s="225">
        <v>95</v>
      </c>
      <c r="P181" s="221">
        <f t="shared" si="23"/>
        <v>0.30546623794212219</v>
      </c>
      <c r="Q181" s="185" t="s">
        <v>921</v>
      </c>
      <c r="R181" s="156">
        <v>0</v>
      </c>
      <c r="S181" s="156">
        <v>1</v>
      </c>
      <c r="T181" s="156">
        <v>0</v>
      </c>
      <c r="U181" s="274"/>
    </row>
    <row r="182" spans="1:21" s="113" customFormat="1" x14ac:dyDescent="0.2">
      <c r="A182" s="58" t="s">
        <v>922</v>
      </c>
      <c r="B182" s="58" t="s">
        <v>923</v>
      </c>
      <c r="C182" s="58" t="s">
        <v>904</v>
      </c>
      <c r="D182" s="58" t="s">
        <v>1207</v>
      </c>
      <c r="E182" s="224">
        <v>410</v>
      </c>
      <c r="F182" s="225">
        <f t="shared" si="21"/>
        <v>131</v>
      </c>
      <c r="G182" s="221"/>
      <c r="H182" s="226" t="str">
        <f t="shared" si="22"/>
        <v/>
      </c>
      <c r="I182" s="225">
        <v>98</v>
      </c>
      <c r="J182" s="221"/>
      <c r="K182" s="227">
        <v>33</v>
      </c>
      <c r="L182" s="221"/>
      <c r="M182" s="225">
        <v>214</v>
      </c>
      <c r="N182" s="221"/>
      <c r="O182" s="225">
        <v>65</v>
      </c>
      <c r="P182" s="221">
        <f t="shared" si="23"/>
        <v>0.15853658536585366</v>
      </c>
      <c r="Q182" s="185" t="s">
        <v>924</v>
      </c>
      <c r="R182" s="156">
        <v>0</v>
      </c>
      <c r="S182" s="156">
        <v>1</v>
      </c>
      <c r="T182" s="156">
        <v>0</v>
      </c>
      <c r="U182" s="274"/>
    </row>
    <row r="183" spans="1:21" s="113" customFormat="1" x14ac:dyDescent="0.2">
      <c r="A183" s="58" t="s">
        <v>925</v>
      </c>
      <c r="B183" s="58" t="s">
        <v>926</v>
      </c>
      <c r="C183" s="58" t="s">
        <v>904</v>
      </c>
      <c r="D183" s="58" t="s">
        <v>1207</v>
      </c>
      <c r="E183" s="224">
        <v>1318</v>
      </c>
      <c r="F183" s="225">
        <f t="shared" si="21"/>
        <v>563</v>
      </c>
      <c r="G183" s="221"/>
      <c r="H183" s="226" t="str">
        <f t="shared" si="22"/>
        <v/>
      </c>
      <c r="I183" s="225">
        <v>404</v>
      </c>
      <c r="J183" s="221"/>
      <c r="K183" s="227">
        <v>159</v>
      </c>
      <c r="L183" s="221"/>
      <c r="M183" s="225">
        <v>392</v>
      </c>
      <c r="N183" s="221"/>
      <c r="O183" s="225">
        <v>363</v>
      </c>
      <c r="P183" s="221">
        <f t="shared" si="23"/>
        <v>0.27541729893778455</v>
      </c>
      <c r="Q183" s="185" t="s">
        <v>927</v>
      </c>
      <c r="R183" s="156">
        <v>0</v>
      </c>
      <c r="S183" s="156">
        <v>1</v>
      </c>
      <c r="T183" s="156">
        <v>0</v>
      </c>
      <c r="U183" s="274"/>
    </row>
    <row r="184" spans="1:21" s="113" customFormat="1" x14ac:dyDescent="0.2">
      <c r="A184" s="58" t="s">
        <v>928</v>
      </c>
      <c r="B184" s="58" t="s">
        <v>929</v>
      </c>
      <c r="C184" s="58" t="s">
        <v>930</v>
      </c>
      <c r="D184" s="58" t="s">
        <v>1169</v>
      </c>
      <c r="E184" s="224">
        <v>835</v>
      </c>
      <c r="F184" s="225">
        <f t="shared" si="21"/>
        <v>659</v>
      </c>
      <c r="G184" s="221">
        <f t="shared" si="24"/>
        <v>0.78922155688622753</v>
      </c>
      <c r="H184" s="226" t="str">
        <f t="shared" si="22"/>
        <v>76.0% - 81.6%</v>
      </c>
      <c r="I184" s="225">
        <v>450</v>
      </c>
      <c r="J184" s="221">
        <f t="shared" si="25"/>
        <v>0.53892215568862278</v>
      </c>
      <c r="K184" s="227">
        <v>209</v>
      </c>
      <c r="L184" s="221">
        <f t="shared" si="26"/>
        <v>0.2502994011976048</v>
      </c>
      <c r="M184" s="225">
        <v>140</v>
      </c>
      <c r="N184" s="221">
        <f t="shared" si="27"/>
        <v>0.16766467065868262</v>
      </c>
      <c r="O184" s="225">
        <v>36</v>
      </c>
      <c r="P184" s="221">
        <f t="shared" si="23"/>
        <v>4.3113772455089822E-2</v>
      </c>
      <c r="Q184" s="185" t="s">
        <v>932</v>
      </c>
      <c r="R184" s="156">
        <v>0</v>
      </c>
      <c r="S184" s="156">
        <v>0</v>
      </c>
      <c r="T184" s="156">
        <v>0</v>
      </c>
      <c r="U184" s="274"/>
    </row>
    <row r="185" spans="1:21" s="113" customFormat="1" x14ac:dyDescent="0.2">
      <c r="A185" s="58" t="s">
        <v>933</v>
      </c>
      <c r="B185" s="58" t="s">
        <v>934</v>
      </c>
      <c r="C185" s="58" t="s">
        <v>930</v>
      </c>
      <c r="D185" s="58" t="s">
        <v>1169</v>
      </c>
      <c r="E185" s="224">
        <v>1200</v>
      </c>
      <c r="F185" s="225">
        <f t="shared" si="21"/>
        <v>222</v>
      </c>
      <c r="G185" s="221"/>
      <c r="H185" s="226" t="str">
        <f t="shared" si="22"/>
        <v/>
      </c>
      <c r="I185" s="225">
        <v>165</v>
      </c>
      <c r="J185" s="221"/>
      <c r="K185" s="227">
        <v>57</v>
      </c>
      <c r="L185" s="221"/>
      <c r="M185" s="225">
        <v>181</v>
      </c>
      <c r="N185" s="221"/>
      <c r="O185" s="225">
        <v>797</v>
      </c>
      <c r="P185" s="221">
        <f t="shared" si="23"/>
        <v>0.66416666666666668</v>
      </c>
      <c r="Q185" s="185" t="s">
        <v>935</v>
      </c>
      <c r="R185" s="156">
        <v>0</v>
      </c>
      <c r="S185" s="156">
        <v>1</v>
      </c>
      <c r="T185" s="156">
        <v>0</v>
      </c>
      <c r="U185" s="274"/>
    </row>
    <row r="186" spans="1:21" s="113" customFormat="1" x14ac:dyDescent="0.2">
      <c r="A186" s="58" t="s">
        <v>936</v>
      </c>
      <c r="B186" s="58" t="s">
        <v>937</v>
      </c>
      <c r="C186" s="58" t="s">
        <v>930</v>
      </c>
      <c r="D186" s="58" t="s">
        <v>1169</v>
      </c>
      <c r="E186" s="224">
        <v>439</v>
      </c>
      <c r="F186" s="225">
        <f t="shared" si="21"/>
        <v>77</v>
      </c>
      <c r="G186" s="221"/>
      <c r="H186" s="226" t="str">
        <f t="shared" si="22"/>
        <v/>
      </c>
      <c r="I186" s="225">
        <v>53</v>
      </c>
      <c r="J186" s="221"/>
      <c r="K186" s="227">
        <v>24</v>
      </c>
      <c r="L186" s="221"/>
      <c r="M186" s="225">
        <v>72</v>
      </c>
      <c r="N186" s="221"/>
      <c r="O186" s="225">
        <v>290</v>
      </c>
      <c r="P186" s="221">
        <f t="shared" si="23"/>
        <v>0.66059225512528474</v>
      </c>
      <c r="Q186" s="185" t="s">
        <v>938</v>
      </c>
      <c r="R186" s="156">
        <v>0</v>
      </c>
      <c r="S186" s="156">
        <v>1</v>
      </c>
      <c r="T186" s="156">
        <v>0</v>
      </c>
      <c r="U186" s="274"/>
    </row>
    <row r="187" spans="1:21" s="113" customFormat="1" x14ac:dyDescent="0.2">
      <c r="A187" s="58" t="s">
        <v>939</v>
      </c>
      <c r="B187" s="58" t="s">
        <v>940</v>
      </c>
      <c r="C187" s="58" t="s">
        <v>930</v>
      </c>
      <c r="D187" s="58" t="s">
        <v>1169</v>
      </c>
      <c r="E187" s="224">
        <v>576</v>
      </c>
      <c r="F187" s="225">
        <f t="shared" si="21"/>
        <v>325</v>
      </c>
      <c r="G187" s="221">
        <f t="shared" si="24"/>
        <v>0.56423611111111116</v>
      </c>
      <c r="H187" s="226" t="str">
        <f t="shared" si="22"/>
        <v>52.3% - 60.4%</v>
      </c>
      <c r="I187" s="225">
        <v>240</v>
      </c>
      <c r="J187" s="221">
        <f t="shared" si="25"/>
        <v>0.41666666666666669</v>
      </c>
      <c r="K187" s="227">
        <v>85</v>
      </c>
      <c r="L187" s="221">
        <f t="shared" si="26"/>
        <v>0.14756944444444445</v>
      </c>
      <c r="M187" s="225">
        <v>224</v>
      </c>
      <c r="N187" s="221">
        <f t="shared" si="27"/>
        <v>0.3888888888888889</v>
      </c>
      <c r="O187" s="225">
        <v>27</v>
      </c>
      <c r="P187" s="221">
        <f t="shared" si="23"/>
        <v>4.6875E-2</v>
      </c>
      <c r="Q187" s="185" t="s">
        <v>941</v>
      </c>
      <c r="R187" s="156">
        <v>0</v>
      </c>
      <c r="S187" s="156">
        <v>0</v>
      </c>
      <c r="T187" s="156">
        <v>0</v>
      </c>
      <c r="U187" s="274"/>
    </row>
    <row r="188" spans="1:21" s="113" customFormat="1" x14ac:dyDescent="0.2">
      <c r="A188" s="58" t="s">
        <v>942</v>
      </c>
      <c r="B188" s="58" t="s">
        <v>943</v>
      </c>
      <c r="C188" s="58" t="s">
        <v>930</v>
      </c>
      <c r="D188" s="58" t="s">
        <v>1169</v>
      </c>
      <c r="E188" s="224">
        <v>446</v>
      </c>
      <c r="F188" s="225">
        <f t="shared" si="21"/>
        <v>204</v>
      </c>
      <c r="G188" s="221"/>
      <c r="H188" s="226" t="str">
        <f t="shared" si="22"/>
        <v/>
      </c>
      <c r="I188" s="225">
        <v>177</v>
      </c>
      <c r="J188" s="221"/>
      <c r="K188" s="227">
        <v>27</v>
      </c>
      <c r="L188" s="221"/>
      <c r="M188" s="225">
        <v>129</v>
      </c>
      <c r="N188" s="221"/>
      <c r="O188" s="225">
        <v>113</v>
      </c>
      <c r="P188" s="221">
        <f t="shared" si="23"/>
        <v>0.25336322869955158</v>
      </c>
      <c r="Q188" s="185" t="s">
        <v>944</v>
      </c>
      <c r="R188" s="156">
        <v>0</v>
      </c>
      <c r="S188" s="156">
        <v>1</v>
      </c>
      <c r="T188" s="156">
        <v>0</v>
      </c>
      <c r="U188" s="274"/>
    </row>
    <row r="189" spans="1:21" s="113" customFormat="1" x14ac:dyDescent="0.2">
      <c r="A189" s="58" t="s">
        <v>945</v>
      </c>
      <c r="B189" s="58" t="s">
        <v>946</v>
      </c>
      <c r="C189" s="58" t="s">
        <v>930</v>
      </c>
      <c r="D189" s="58" t="s">
        <v>1169</v>
      </c>
      <c r="E189" s="224">
        <v>496</v>
      </c>
      <c r="F189" s="225">
        <f t="shared" si="21"/>
        <v>323</v>
      </c>
      <c r="G189" s="221">
        <f t="shared" si="24"/>
        <v>0.65120967741935487</v>
      </c>
      <c r="H189" s="226" t="str">
        <f t="shared" si="22"/>
        <v>60.8% - 69.2%</v>
      </c>
      <c r="I189" s="225">
        <v>234</v>
      </c>
      <c r="J189" s="221">
        <f t="shared" si="25"/>
        <v>0.47177419354838712</v>
      </c>
      <c r="K189" s="227">
        <v>89</v>
      </c>
      <c r="L189" s="221">
        <f t="shared" si="26"/>
        <v>0.17943548387096775</v>
      </c>
      <c r="M189" s="225">
        <v>153</v>
      </c>
      <c r="N189" s="221">
        <f t="shared" si="27"/>
        <v>0.30846774193548387</v>
      </c>
      <c r="O189" s="225">
        <v>20</v>
      </c>
      <c r="P189" s="221">
        <f t="shared" si="23"/>
        <v>4.0322580645161289E-2</v>
      </c>
      <c r="Q189" s="185" t="s">
        <v>947</v>
      </c>
      <c r="R189" s="156">
        <v>0</v>
      </c>
      <c r="S189" s="156">
        <v>0</v>
      </c>
      <c r="T189" s="156">
        <v>0</v>
      </c>
      <c r="U189" s="274"/>
    </row>
    <row r="190" spans="1:21" s="113" customFormat="1" x14ac:dyDescent="0.2">
      <c r="A190" s="58" t="s">
        <v>948</v>
      </c>
      <c r="B190" s="58" t="s">
        <v>949</v>
      </c>
      <c r="C190" s="58" t="s">
        <v>930</v>
      </c>
      <c r="D190" s="58" t="s">
        <v>1169</v>
      </c>
      <c r="E190" s="224">
        <v>469</v>
      </c>
      <c r="F190" s="225">
        <f t="shared" si="21"/>
        <v>199</v>
      </c>
      <c r="G190" s="221"/>
      <c r="H190" s="226" t="str">
        <f t="shared" si="22"/>
        <v/>
      </c>
      <c r="I190" s="225">
        <v>160</v>
      </c>
      <c r="J190" s="221"/>
      <c r="K190" s="227">
        <v>39</v>
      </c>
      <c r="L190" s="221"/>
      <c r="M190" s="225">
        <v>161</v>
      </c>
      <c r="N190" s="221"/>
      <c r="O190" s="225">
        <v>109</v>
      </c>
      <c r="P190" s="221">
        <f t="shared" si="23"/>
        <v>0.23240938166311301</v>
      </c>
      <c r="Q190" s="185" t="s">
        <v>950</v>
      </c>
      <c r="R190" s="156">
        <v>0</v>
      </c>
      <c r="S190" s="156">
        <v>1</v>
      </c>
      <c r="T190" s="156">
        <v>0</v>
      </c>
      <c r="U190" s="274"/>
    </row>
    <row r="191" spans="1:21" s="113" customFormat="1" x14ac:dyDescent="0.2">
      <c r="A191" s="58" t="s">
        <v>951</v>
      </c>
      <c r="B191" s="58" t="s">
        <v>952</v>
      </c>
      <c r="C191" s="58" t="s">
        <v>930</v>
      </c>
      <c r="D191" s="58" t="s">
        <v>1169</v>
      </c>
      <c r="E191" s="224">
        <v>359</v>
      </c>
      <c r="F191" s="225">
        <f t="shared" si="21"/>
        <v>200</v>
      </c>
      <c r="G191" s="221"/>
      <c r="H191" s="226" t="str">
        <f t="shared" si="22"/>
        <v/>
      </c>
      <c r="I191" s="225">
        <v>167</v>
      </c>
      <c r="J191" s="221"/>
      <c r="K191" s="227">
        <v>33</v>
      </c>
      <c r="L191" s="221"/>
      <c r="M191" s="225">
        <v>84</v>
      </c>
      <c r="N191" s="221"/>
      <c r="O191" s="225">
        <v>75</v>
      </c>
      <c r="P191" s="221">
        <f t="shared" si="23"/>
        <v>0.20891364902506965</v>
      </c>
      <c r="Q191" s="185" t="s">
        <v>953</v>
      </c>
      <c r="R191" s="156">
        <v>0</v>
      </c>
      <c r="S191" s="156">
        <v>1</v>
      </c>
      <c r="T191" s="156">
        <v>0</v>
      </c>
      <c r="U191" s="274"/>
    </row>
    <row r="192" spans="1:21" s="113" customFormat="1" x14ac:dyDescent="0.2">
      <c r="A192" s="58" t="s">
        <v>954</v>
      </c>
      <c r="B192" s="58" t="s">
        <v>955</v>
      </c>
      <c r="C192" s="58" t="s">
        <v>930</v>
      </c>
      <c r="D192" s="58" t="s">
        <v>1169</v>
      </c>
      <c r="E192" s="224">
        <v>589</v>
      </c>
      <c r="F192" s="225">
        <f t="shared" si="21"/>
        <v>184</v>
      </c>
      <c r="G192" s="221"/>
      <c r="H192" s="226" t="str">
        <f t="shared" si="22"/>
        <v/>
      </c>
      <c r="I192" s="225">
        <v>141</v>
      </c>
      <c r="J192" s="221"/>
      <c r="K192" s="227">
        <v>43</v>
      </c>
      <c r="L192" s="221"/>
      <c r="M192" s="225">
        <v>88</v>
      </c>
      <c r="N192" s="221"/>
      <c r="O192" s="225">
        <v>317</v>
      </c>
      <c r="P192" s="221">
        <f t="shared" si="23"/>
        <v>0.53820033955857383</v>
      </c>
      <c r="Q192" s="185" t="s">
        <v>956</v>
      </c>
      <c r="R192" s="156">
        <v>0</v>
      </c>
      <c r="S192" s="156">
        <v>1</v>
      </c>
      <c r="T192" s="156">
        <v>0</v>
      </c>
      <c r="U192" s="274"/>
    </row>
    <row r="193" spans="1:21" s="113" customFormat="1" x14ac:dyDescent="0.2">
      <c r="A193" s="58" t="s">
        <v>957</v>
      </c>
      <c r="B193" s="58" t="s">
        <v>958</v>
      </c>
      <c r="C193" s="58" t="s">
        <v>930</v>
      </c>
      <c r="D193" s="58" t="s">
        <v>1169</v>
      </c>
      <c r="E193" s="224">
        <v>1182</v>
      </c>
      <c r="F193" s="225">
        <f t="shared" si="21"/>
        <v>673</v>
      </c>
      <c r="G193" s="221"/>
      <c r="H193" s="226" t="str">
        <f t="shared" si="22"/>
        <v/>
      </c>
      <c r="I193" s="225">
        <v>474</v>
      </c>
      <c r="J193" s="221"/>
      <c r="K193" s="227">
        <v>199</v>
      </c>
      <c r="L193" s="221"/>
      <c r="M193" s="225">
        <v>402</v>
      </c>
      <c r="N193" s="221"/>
      <c r="O193" s="225">
        <v>107</v>
      </c>
      <c r="P193" s="221">
        <f t="shared" si="23"/>
        <v>9.0524534686971234E-2</v>
      </c>
      <c r="Q193" s="185" t="s">
        <v>959</v>
      </c>
      <c r="R193" s="156">
        <v>0</v>
      </c>
      <c r="S193" s="156">
        <v>1</v>
      </c>
      <c r="T193" s="156">
        <v>0</v>
      </c>
      <c r="U193" s="274"/>
    </row>
    <row r="194" spans="1:21" s="113" customFormat="1" x14ac:dyDescent="0.2">
      <c r="A194" s="58" t="s">
        <v>960</v>
      </c>
      <c r="B194" s="58" t="s">
        <v>961</v>
      </c>
      <c r="C194" s="58" t="s">
        <v>930</v>
      </c>
      <c r="D194" s="58" t="s">
        <v>1169</v>
      </c>
      <c r="E194" s="224">
        <v>782</v>
      </c>
      <c r="F194" s="225">
        <f t="shared" si="21"/>
        <v>394</v>
      </c>
      <c r="G194" s="221"/>
      <c r="H194" s="226" t="str">
        <f t="shared" si="22"/>
        <v/>
      </c>
      <c r="I194" s="225">
        <v>286</v>
      </c>
      <c r="J194" s="221"/>
      <c r="K194" s="227">
        <v>108</v>
      </c>
      <c r="L194" s="221"/>
      <c r="M194" s="225">
        <v>311</v>
      </c>
      <c r="N194" s="221"/>
      <c r="O194" s="225">
        <v>77</v>
      </c>
      <c r="P194" s="221">
        <f t="shared" si="23"/>
        <v>9.8465473145780052E-2</v>
      </c>
      <c r="Q194" s="185" t="s">
        <v>962</v>
      </c>
      <c r="R194" s="156">
        <v>0</v>
      </c>
      <c r="S194" s="156">
        <v>1</v>
      </c>
      <c r="T194" s="156">
        <v>0</v>
      </c>
      <c r="U194" s="274"/>
    </row>
    <row r="195" spans="1:21" s="113" customFormat="1" x14ac:dyDescent="0.2">
      <c r="A195" s="58" t="s">
        <v>963</v>
      </c>
      <c r="B195" s="58" t="s">
        <v>964</v>
      </c>
      <c r="C195" s="58" t="s">
        <v>930</v>
      </c>
      <c r="D195" s="58" t="s">
        <v>1169</v>
      </c>
      <c r="E195" s="224">
        <v>238</v>
      </c>
      <c r="F195" s="225">
        <f t="shared" si="21"/>
        <v>120</v>
      </c>
      <c r="G195" s="221">
        <f t="shared" si="24"/>
        <v>0.50420168067226889</v>
      </c>
      <c r="H195" s="226" t="str">
        <f t="shared" si="22"/>
        <v>44.1% - 56.7%</v>
      </c>
      <c r="I195" s="225">
        <v>84</v>
      </c>
      <c r="J195" s="221">
        <f t="shared" si="25"/>
        <v>0.35294117647058826</v>
      </c>
      <c r="K195" s="227">
        <v>36</v>
      </c>
      <c r="L195" s="221">
        <f t="shared" si="26"/>
        <v>0.15126050420168066</v>
      </c>
      <c r="M195" s="225">
        <v>109</v>
      </c>
      <c r="N195" s="221">
        <f t="shared" si="27"/>
        <v>0.45798319327731091</v>
      </c>
      <c r="O195" s="225">
        <v>9</v>
      </c>
      <c r="P195" s="221">
        <f t="shared" si="23"/>
        <v>3.7815126050420166E-2</v>
      </c>
      <c r="Q195" s="185" t="s">
        <v>965</v>
      </c>
      <c r="R195" s="156">
        <v>0</v>
      </c>
      <c r="S195" s="156">
        <v>0</v>
      </c>
      <c r="T195" s="156">
        <v>0</v>
      </c>
      <c r="U195" s="274"/>
    </row>
    <row r="196" spans="1:21" s="113" customFormat="1" x14ac:dyDescent="0.2">
      <c r="A196" s="58" t="s">
        <v>966</v>
      </c>
      <c r="B196" s="58" t="s">
        <v>967</v>
      </c>
      <c r="C196" s="58" t="s">
        <v>968</v>
      </c>
      <c r="D196" s="58" t="s">
        <v>969</v>
      </c>
      <c r="E196" s="224">
        <v>461</v>
      </c>
      <c r="F196" s="225">
        <f t="shared" si="21"/>
        <v>215</v>
      </c>
      <c r="G196" s="221"/>
      <c r="H196" s="226" t="str">
        <f t="shared" si="22"/>
        <v/>
      </c>
      <c r="I196" s="225">
        <v>128</v>
      </c>
      <c r="J196" s="221"/>
      <c r="K196" s="227">
        <v>87</v>
      </c>
      <c r="L196" s="221"/>
      <c r="M196" s="225">
        <v>203</v>
      </c>
      <c r="N196" s="221"/>
      <c r="O196" s="225">
        <v>43</v>
      </c>
      <c r="P196" s="221">
        <f t="shared" si="23"/>
        <v>9.3275488069414311E-2</v>
      </c>
      <c r="Q196" s="185" t="s">
        <v>970</v>
      </c>
      <c r="R196" s="156">
        <v>1</v>
      </c>
      <c r="S196" s="156">
        <v>1</v>
      </c>
      <c r="T196" s="156">
        <v>0</v>
      </c>
      <c r="U196" s="274"/>
    </row>
    <row r="197" spans="1:21" s="113" customFormat="1" x14ac:dyDescent="0.2">
      <c r="A197" s="58" t="s">
        <v>971</v>
      </c>
      <c r="B197" s="58" t="s">
        <v>972</v>
      </c>
      <c r="C197" s="58" t="s">
        <v>968</v>
      </c>
      <c r="D197" s="58" t="s">
        <v>969</v>
      </c>
      <c r="E197" s="224">
        <v>416</v>
      </c>
      <c r="F197" s="225">
        <f t="shared" si="21"/>
        <v>308</v>
      </c>
      <c r="G197" s="221"/>
      <c r="H197" s="226" t="str">
        <f t="shared" si="22"/>
        <v/>
      </c>
      <c r="I197" s="225">
        <v>131</v>
      </c>
      <c r="J197" s="221"/>
      <c r="K197" s="227">
        <v>177</v>
      </c>
      <c r="L197" s="221"/>
      <c r="M197" s="225">
        <v>57</v>
      </c>
      <c r="N197" s="221"/>
      <c r="O197" s="225">
        <v>51</v>
      </c>
      <c r="P197" s="221">
        <f t="shared" si="23"/>
        <v>0.12259615384615384</v>
      </c>
      <c r="Q197" s="185" t="s">
        <v>973</v>
      </c>
      <c r="R197" s="156">
        <v>0</v>
      </c>
      <c r="S197" s="156">
        <v>1</v>
      </c>
      <c r="T197" s="156">
        <v>0</v>
      </c>
      <c r="U197" s="274"/>
    </row>
    <row r="198" spans="1:21" s="113" customFormat="1" x14ac:dyDescent="0.2">
      <c r="A198" s="58" t="s">
        <v>974</v>
      </c>
      <c r="B198" s="58" t="s">
        <v>975</v>
      </c>
      <c r="C198" s="58" t="s">
        <v>968</v>
      </c>
      <c r="D198" s="58" t="s">
        <v>969</v>
      </c>
      <c r="E198" s="224">
        <v>759</v>
      </c>
      <c r="F198" s="225">
        <f t="shared" si="21"/>
        <v>409</v>
      </c>
      <c r="G198" s="221"/>
      <c r="H198" s="226" t="str">
        <f t="shared" si="22"/>
        <v/>
      </c>
      <c r="I198" s="225">
        <v>250</v>
      </c>
      <c r="J198" s="221"/>
      <c r="K198" s="227">
        <v>159</v>
      </c>
      <c r="L198" s="221"/>
      <c r="M198" s="225">
        <v>249</v>
      </c>
      <c r="N198" s="221"/>
      <c r="O198" s="225">
        <v>101</v>
      </c>
      <c r="P198" s="221">
        <f t="shared" si="23"/>
        <v>0.13306982872200263</v>
      </c>
      <c r="Q198" s="185" t="s">
        <v>976</v>
      </c>
      <c r="R198" s="156">
        <v>1</v>
      </c>
      <c r="S198" s="156">
        <v>1</v>
      </c>
      <c r="T198" s="156">
        <v>0</v>
      </c>
      <c r="U198" s="274"/>
    </row>
    <row r="199" spans="1:21" s="113" customFormat="1" x14ac:dyDescent="0.2">
      <c r="A199" s="58" t="s">
        <v>977</v>
      </c>
      <c r="B199" s="58" t="s">
        <v>978</v>
      </c>
      <c r="C199" s="58" t="s">
        <v>968</v>
      </c>
      <c r="D199" s="58" t="s">
        <v>969</v>
      </c>
      <c r="E199" s="224">
        <v>295</v>
      </c>
      <c r="F199" s="225">
        <f t="shared" si="21"/>
        <v>223</v>
      </c>
      <c r="G199" s="221"/>
      <c r="H199" s="226" t="str">
        <f t="shared" si="22"/>
        <v/>
      </c>
      <c r="I199" s="225">
        <v>110</v>
      </c>
      <c r="J199" s="221"/>
      <c r="K199" s="227">
        <v>113</v>
      </c>
      <c r="L199" s="221"/>
      <c r="M199" s="225">
        <v>52</v>
      </c>
      <c r="N199" s="221"/>
      <c r="O199" s="225">
        <v>20</v>
      </c>
      <c r="P199" s="221">
        <f t="shared" si="23"/>
        <v>6.7796610169491525E-2</v>
      </c>
      <c r="Q199" s="185" t="s">
        <v>979</v>
      </c>
      <c r="R199" s="156">
        <v>0</v>
      </c>
      <c r="S199" s="156">
        <v>1</v>
      </c>
      <c r="T199" s="156">
        <v>0</v>
      </c>
      <c r="U199" s="274"/>
    </row>
    <row r="200" spans="1:21" s="113" customFormat="1" x14ac:dyDescent="0.2">
      <c r="A200" s="58" t="s">
        <v>980</v>
      </c>
      <c r="B200" s="58" t="s">
        <v>981</v>
      </c>
      <c r="C200" s="58" t="s">
        <v>968</v>
      </c>
      <c r="D200" s="58" t="s">
        <v>969</v>
      </c>
      <c r="E200" s="224">
        <v>350</v>
      </c>
      <c r="F200" s="225">
        <f t="shared" si="21"/>
        <v>247</v>
      </c>
      <c r="G200" s="221"/>
      <c r="H200" s="226" t="str">
        <f t="shared" si="22"/>
        <v/>
      </c>
      <c r="I200" s="225">
        <v>121</v>
      </c>
      <c r="J200" s="221"/>
      <c r="K200" s="227">
        <v>126</v>
      </c>
      <c r="L200" s="221"/>
      <c r="M200" s="225">
        <v>72</v>
      </c>
      <c r="N200" s="221"/>
      <c r="O200" s="225">
        <v>31</v>
      </c>
      <c r="P200" s="221">
        <f t="shared" si="23"/>
        <v>8.8571428571428565E-2</v>
      </c>
      <c r="Q200" s="185" t="s">
        <v>982</v>
      </c>
      <c r="R200" s="156">
        <v>0</v>
      </c>
      <c r="S200" s="156">
        <v>1</v>
      </c>
      <c r="T200" s="156">
        <v>0</v>
      </c>
      <c r="U200" s="274"/>
    </row>
    <row r="201" spans="1:21" s="113" customFormat="1" x14ac:dyDescent="0.2">
      <c r="A201" s="58" t="s">
        <v>983</v>
      </c>
      <c r="B201" s="58" t="s">
        <v>984</v>
      </c>
      <c r="C201" s="58" t="s">
        <v>968</v>
      </c>
      <c r="D201" s="58" t="s">
        <v>969</v>
      </c>
      <c r="E201" s="224">
        <v>1847</v>
      </c>
      <c r="F201" s="225">
        <f t="shared" si="21"/>
        <v>1132</v>
      </c>
      <c r="G201" s="221">
        <f t="shared" si="24"/>
        <v>0.6128857606930157</v>
      </c>
      <c r="H201" s="226" t="str">
        <f t="shared" si="22"/>
        <v>59.0% - 63.5%</v>
      </c>
      <c r="I201" s="225">
        <v>851</v>
      </c>
      <c r="J201" s="221">
        <f t="shared" si="25"/>
        <v>0.46074715755278828</v>
      </c>
      <c r="K201" s="227">
        <v>281</v>
      </c>
      <c r="L201" s="221">
        <f t="shared" si="26"/>
        <v>0.1521386031402274</v>
      </c>
      <c r="M201" s="225">
        <v>707</v>
      </c>
      <c r="N201" s="221">
        <f t="shared" si="27"/>
        <v>0.38278289117487818</v>
      </c>
      <c r="O201" s="225">
        <v>8</v>
      </c>
      <c r="P201" s="221">
        <f t="shared" si="23"/>
        <v>4.3313481321061182E-3</v>
      </c>
      <c r="Q201" s="185" t="s">
        <v>985</v>
      </c>
      <c r="R201" s="156">
        <v>0</v>
      </c>
      <c r="S201" s="156">
        <v>0</v>
      </c>
      <c r="T201" s="156">
        <v>0</v>
      </c>
      <c r="U201" s="274"/>
    </row>
    <row r="202" spans="1:21" s="113" customFormat="1" x14ac:dyDescent="0.2">
      <c r="A202" s="58" t="s">
        <v>986</v>
      </c>
      <c r="B202" s="58" t="s">
        <v>987</v>
      </c>
      <c r="C202" s="58" t="s">
        <v>968</v>
      </c>
      <c r="D202" s="58" t="s">
        <v>969</v>
      </c>
      <c r="E202" s="224">
        <v>586</v>
      </c>
      <c r="F202" s="225">
        <f t="shared" si="21"/>
        <v>359</v>
      </c>
      <c r="G202" s="221"/>
      <c r="H202" s="226" t="str">
        <f t="shared" si="22"/>
        <v/>
      </c>
      <c r="I202" s="225">
        <v>157</v>
      </c>
      <c r="J202" s="221"/>
      <c r="K202" s="227">
        <v>202</v>
      </c>
      <c r="L202" s="221"/>
      <c r="M202" s="225">
        <v>146</v>
      </c>
      <c r="N202" s="221"/>
      <c r="O202" s="225">
        <v>81</v>
      </c>
      <c r="P202" s="221">
        <f t="shared" si="23"/>
        <v>0.13822525597269625</v>
      </c>
      <c r="Q202" s="185" t="s">
        <v>988</v>
      </c>
      <c r="R202" s="156">
        <v>0</v>
      </c>
      <c r="S202" s="156">
        <v>1</v>
      </c>
      <c r="T202" s="156">
        <v>0</v>
      </c>
      <c r="U202" s="274"/>
    </row>
    <row r="203" spans="1:21" s="113" customFormat="1" x14ac:dyDescent="0.2">
      <c r="A203" s="58" t="s">
        <v>989</v>
      </c>
      <c r="B203" s="58" t="s">
        <v>990</v>
      </c>
      <c r="C203" s="58" t="s">
        <v>968</v>
      </c>
      <c r="D203" s="58" t="s">
        <v>969</v>
      </c>
      <c r="E203" s="224">
        <v>446</v>
      </c>
      <c r="F203" s="225">
        <f t="shared" si="21"/>
        <v>286</v>
      </c>
      <c r="G203" s="221"/>
      <c r="H203" s="226" t="str">
        <f t="shared" si="22"/>
        <v/>
      </c>
      <c r="I203" s="225">
        <v>133</v>
      </c>
      <c r="J203" s="221"/>
      <c r="K203" s="227">
        <v>153</v>
      </c>
      <c r="L203" s="221"/>
      <c r="M203" s="225">
        <v>100</v>
      </c>
      <c r="N203" s="221"/>
      <c r="O203" s="225">
        <v>60</v>
      </c>
      <c r="P203" s="221">
        <f t="shared" si="23"/>
        <v>0.13452914798206278</v>
      </c>
      <c r="Q203" s="185" t="s">
        <v>991</v>
      </c>
      <c r="R203" s="156">
        <v>0</v>
      </c>
      <c r="S203" s="156">
        <v>1</v>
      </c>
      <c r="T203" s="156">
        <v>0</v>
      </c>
      <c r="U203" s="274"/>
    </row>
    <row r="204" spans="1:21" s="113" customFormat="1" x14ac:dyDescent="0.2">
      <c r="A204" s="58" t="s">
        <v>992</v>
      </c>
      <c r="B204" s="58" t="s">
        <v>993</v>
      </c>
      <c r="C204" s="58" t="s">
        <v>968</v>
      </c>
      <c r="D204" s="58" t="s">
        <v>969</v>
      </c>
      <c r="E204" s="224">
        <v>383</v>
      </c>
      <c r="F204" s="225">
        <f t="shared" si="21"/>
        <v>227</v>
      </c>
      <c r="G204" s="221"/>
      <c r="H204" s="226" t="str">
        <f t="shared" si="22"/>
        <v/>
      </c>
      <c r="I204" s="225">
        <v>126</v>
      </c>
      <c r="J204" s="221"/>
      <c r="K204" s="227">
        <v>101</v>
      </c>
      <c r="L204" s="221"/>
      <c r="M204" s="225">
        <v>56</v>
      </c>
      <c r="N204" s="221"/>
      <c r="O204" s="225">
        <v>100</v>
      </c>
      <c r="P204" s="221">
        <f t="shared" si="23"/>
        <v>0.26109660574412535</v>
      </c>
      <c r="Q204" s="185" t="s">
        <v>994</v>
      </c>
      <c r="R204" s="156">
        <v>0</v>
      </c>
      <c r="S204" s="156">
        <v>1</v>
      </c>
      <c r="T204" s="156">
        <v>0</v>
      </c>
      <c r="U204" s="274"/>
    </row>
    <row r="205" spans="1:21" s="113" customFormat="1" x14ac:dyDescent="0.2">
      <c r="A205" s="58" t="s">
        <v>995</v>
      </c>
      <c r="B205" s="58" t="s">
        <v>996</v>
      </c>
      <c r="C205" s="58" t="s">
        <v>968</v>
      </c>
      <c r="D205" s="58" t="s">
        <v>969</v>
      </c>
      <c r="E205" s="224">
        <v>396</v>
      </c>
      <c r="F205" s="225">
        <f t="shared" si="21"/>
        <v>292</v>
      </c>
      <c r="G205" s="221"/>
      <c r="H205" s="226" t="str">
        <f t="shared" si="22"/>
        <v/>
      </c>
      <c r="I205" s="225">
        <v>165</v>
      </c>
      <c r="J205" s="221"/>
      <c r="K205" s="227">
        <v>127</v>
      </c>
      <c r="L205" s="221"/>
      <c r="M205" s="225">
        <v>59</v>
      </c>
      <c r="N205" s="221"/>
      <c r="O205" s="225">
        <v>45</v>
      </c>
      <c r="P205" s="221">
        <f t="shared" si="23"/>
        <v>0.11363636363636363</v>
      </c>
      <c r="Q205" s="185" t="s">
        <v>997</v>
      </c>
      <c r="R205" s="156">
        <v>0</v>
      </c>
      <c r="S205" s="156">
        <v>1</v>
      </c>
      <c r="T205" s="156">
        <v>0</v>
      </c>
      <c r="U205" s="274"/>
    </row>
    <row r="206" spans="1:21" s="113" customFormat="1" x14ac:dyDescent="0.2">
      <c r="A206" s="58" t="s">
        <v>998</v>
      </c>
      <c r="B206" s="58" t="s">
        <v>999</v>
      </c>
      <c r="C206" s="58" t="s">
        <v>1000</v>
      </c>
      <c r="D206" s="58" t="s">
        <v>1001</v>
      </c>
      <c r="E206" s="224">
        <v>1714</v>
      </c>
      <c r="F206" s="225">
        <f t="shared" si="21"/>
        <v>882</v>
      </c>
      <c r="G206" s="221">
        <f t="shared" si="24"/>
        <v>0.51458576429404901</v>
      </c>
      <c r="H206" s="226" t="str">
        <f t="shared" si="22"/>
        <v>49.1% - 53.8%</v>
      </c>
      <c r="I206" s="225">
        <v>655</v>
      </c>
      <c r="J206" s="221">
        <f t="shared" si="25"/>
        <v>0.382147024504084</v>
      </c>
      <c r="K206" s="227">
        <v>227</v>
      </c>
      <c r="L206" s="221">
        <f t="shared" si="26"/>
        <v>0.13243873978996498</v>
      </c>
      <c r="M206" s="225">
        <v>789</v>
      </c>
      <c r="N206" s="221">
        <f t="shared" si="27"/>
        <v>0.46032672112018669</v>
      </c>
      <c r="O206" s="225">
        <v>43</v>
      </c>
      <c r="P206" s="221">
        <f t="shared" si="23"/>
        <v>2.5087514585764293E-2</v>
      </c>
      <c r="Q206" s="185" t="s">
        <v>1002</v>
      </c>
      <c r="R206" s="156">
        <v>0</v>
      </c>
      <c r="S206" s="156">
        <v>0</v>
      </c>
      <c r="T206" s="156">
        <v>0</v>
      </c>
      <c r="U206" s="274"/>
    </row>
    <row r="207" spans="1:21" s="113" customFormat="1" x14ac:dyDescent="0.2">
      <c r="A207" s="58" t="s">
        <v>1003</v>
      </c>
      <c r="B207" s="58" t="s">
        <v>1004</v>
      </c>
      <c r="C207" s="58" t="s">
        <v>1000</v>
      </c>
      <c r="D207" s="58" t="s">
        <v>1001</v>
      </c>
      <c r="E207" s="224">
        <v>577</v>
      </c>
      <c r="F207" s="225">
        <f t="shared" si="21"/>
        <v>241</v>
      </c>
      <c r="G207" s="221">
        <f t="shared" si="24"/>
        <v>0.4176776429809359</v>
      </c>
      <c r="H207" s="226" t="str">
        <f t="shared" si="22"/>
        <v>37.8% - 45.8%</v>
      </c>
      <c r="I207" s="225">
        <v>178</v>
      </c>
      <c r="J207" s="221">
        <f t="shared" si="25"/>
        <v>0.30849220103986136</v>
      </c>
      <c r="K207" s="227">
        <v>63</v>
      </c>
      <c r="L207" s="221">
        <f t="shared" si="26"/>
        <v>0.10918544194107452</v>
      </c>
      <c r="M207" s="225">
        <v>334</v>
      </c>
      <c r="N207" s="221">
        <f t="shared" si="27"/>
        <v>0.57885615251299827</v>
      </c>
      <c r="O207" s="225">
        <v>2</v>
      </c>
      <c r="P207" s="221">
        <f t="shared" si="23"/>
        <v>3.4662045060658577E-3</v>
      </c>
      <c r="Q207" s="185" t="s">
        <v>1005</v>
      </c>
      <c r="R207" s="156">
        <v>0</v>
      </c>
      <c r="S207" s="156">
        <v>0</v>
      </c>
      <c r="T207" s="156">
        <v>0</v>
      </c>
      <c r="U207" s="274"/>
    </row>
    <row r="208" spans="1:21" s="113" customFormat="1" x14ac:dyDescent="0.2">
      <c r="A208" s="58" t="s">
        <v>1006</v>
      </c>
      <c r="B208" s="58" t="s">
        <v>1007</v>
      </c>
      <c r="C208" s="58" t="s">
        <v>1000</v>
      </c>
      <c r="D208" s="58" t="s">
        <v>1001</v>
      </c>
      <c r="E208" s="224">
        <v>305</v>
      </c>
      <c r="F208" s="225">
        <f t="shared" si="21"/>
        <v>135</v>
      </c>
      <c r="G208" s="221">
        <f t="shared" si="24"/>
        <v>0.44262295081967212</v>
      </c>
      <c r="H208" s="226" t="str">
        <f t="shared" si="22"/>
        <v>38.8% - 49.9%</v>
      </c>
      <c r="I208" s="225">
        <v>86</v>
      </c>
      <c r="J208" s="221">
        <f t="shared" si="25"/>
        <v>0.28196721311475409</v>
      </c>
      <c r="K208" s="227">
        <v>49</v>
      </c>
      <c r="L208" s="221">
        <f t="shared" si="26"/>
        <v>0.16065573770491803</v>
      </c>
      <c r="M208" s="225">
        <v>169</v>
      </c>
      <c r="N208" s="221">
        <f t="shared" si="27"/>
        <v>0.5540983606557377</v>
      </c>
      <c r="O208" s="225">
        <v>1</v>
      </c>
      <c r="P208" s="221">
        <f t="shared" si="23"/>
        <v>3.2786885245901639E-3</v>
      </c>
      <c r="Q208" s="185" t="s">
        <v>1008</v>
      </c>
      <c r="R208" s="156">
        <v>0</v>
      </c>
      <c r="S208" s="156">
        <v>0</v>
      </c>
      <c r="T208" s="156">
        <v>0</v>
      </c>
      <c r="U208" s="274"/>
    </row>
    <row r="209" spans="1:21" s="113" customFormat="1" x14ac:dyDescent="0.2">
      <c r="A209" s="58" t="s">
        <v>1009</v>
      </c>
      <c r="B209" s="58" t="s">
        <v>1010</v>
      </c>
      <c r="C209" s="58" t="s">
        <v>1000</v>
      </c>
      <c r="D209" s="58" t="s">
        <v>1001</v>
      </c>
      <c r="E209" s="224">
        <v>708</v>
      </c>
      <c r="F209" s="225">
        <f t="shared" si="21"/>
        <v>368</v>
      </c>
      <c r="G209" s="221">
        <f t="shared" si="24"/>
        <v>0.51977401129943501</v>
      </c>
      <c r="H209" s="226" t="str">
        <f t="shared" si="22"/>
        <v>48.3% - 55.6%</v>
      </c>
      <c r="I209" s="225">
        <v>236</v>
      </c>
      <c r="J209" s="221">
        <f t="shared" si="25"/>
        <v>0.33333333333333331</v>
      </c>
      <c r="K209" s="227">
        <v>132</v>
      </c>
      <c r="L209" s="221">
        <f t="shared" si="26"/>
        <v>0.1864406779661017</v>
      </c>
      <c r="M209" s="225">
        <v>310</v>
      </c>
      <c r="N209" s="221">
        <f t="shared" si="27"/>
        <v>0.43785310734463279</v>
      </c>
      <c r="O209" s="225">
        <v>30</v>
      </c>
      <c r="P209" s="221">
        <f t="shared" si="23"/>
        <v>4.2372881355932202E-2</v>
      </c>
      <c r="Q209" s="185" t="s">
        <v>1011</v>
      </c>
      <c r="R209" s="156">
        <v>0</v>
      </c>
      <c r="S209" s="156">
        <v>0</v>
      </c>
      <c r="T209" s="156">
        <v>0</v>
      </c>
      <c r="U209" s="274"/>
    </row>
    <row r="210" spans="1:21" s="113" customFormat="1" x14ac:dyDescent="0.2">
      <c r="A210" s="58" t="s">
        <v>1012</v>
      </c>
      <c r="B210" s="58" t="s">
        <v>1013</v>
      </c>
      <c r="C210" s="58" t="s">
        <v>1000</v>
      </c>
      <c r="D210" s="58" t="s">
        <v>1001</v>
      </c>
      <c r="E210" s="224">
        <v>713</v>
      </c>
      <c r="F210" s="225">
        <f t="shared" si="21"/>
        <v>364</v>
      </c>
      <c r="G210" s="221">
        <f t="shared" si="24"/>
        <v>0.51051893408134641</v>
      </c>
      <c r="H210" s="226" t="str">
        <f t="shared" si="22"/>
        <v>47.4% - 54.7%</v>
      </c>
      <c r="I210" s="225">
        <v>258</v>
      </c>
      <c r="J210" s="221">
        <f t="shared" si="25"/>
        <v>0.36185133239831696</v>
      </c>
      <c r="K210" s="227">
        <v>106</v>
      </c>
      <c r="L210" s="221">
        <f t="shared" si="26"/>
        <v>0.14866760168302945</v>
      </c>
      <c r="M210" s="225">
        <v>343</v>
      </c>
      <c r="N210" s="221">
        <f t="shared" si="27"/>
        <v>0.48106591865357645</v>
      </c>
      <c r="O210" s="225">
        <v>6</v>
      </c>
      <c r="P210" s="221">
        <f t="shared" si="23"/>
        <v>8.4151472650771386E-3</v>
      </c>
      <c r="Q210" s="185" t="s">
        <v>1014</v>
      </c>
      <c r="R210" s="156">
        <v>0</v>
      </c>
      <c r="S210" s="156">
        <v>0</v>
      </c>
      <c r="T210" s="156">
        <v>0</v>
      </c>
      <c r="U210" s="274"/>
    </row>
    <row r="211" spans="1:21" s="113" customFormat="1" x14ac:dyDescent="0.2">
      <c r="A211" s="58" t="s">
        <v>1015</v>
      </c>
      <c r="B211" s="58" t="s">
        <v>1016</v>
      </c>
      <c r="C211" s="58" t="s">
        <v>1000</v>
      </c>
      <c r="D211" s="58" t="s">
        <v>1001</v>
      </c>
      <c r="E211" s="224">
        <v>604</v>
      </c>
      <c r="F211" s="225">
        <f t="shared" si="21"/>
        <v>260</v>
      </c>
      <c r="G211" s="221"/>
      <c r="H211" s="226" t="str">
        <f t="shared" si="22"/>
        <v/>
      </c>
      <c r="I211" s="225">
        <v>180</v>
      </c>
      <c r="J211" s="221"/>
      <c r="K211" s="227">
        <v>80</v>
      </c>
      <c r="L211" s="221"/>
      <c r="M211" s="225">
        <v>276</v>
      </c>
      <c r="N211" s="221"/>
      <c r="O211" s="225">
        <v>68</v>
      </c>
      <c r="P211" s="221">
        <f t="shared" si="23"/>
        <v>0.11258278145695365</v>
      </c>
      <c r="Q211" s="185" t="s">
        <v>1017</v>
      </c>
      <c r="R211" s="156">
        <v>0</v>
      </c>
      <c r="S211" s="156">
        <v>1</v>
      </c>
      <c r="T211" s="156">
        <v>0</v>
      </c>
      <c r="U211" s="274"/>
    </row>
    <row r="212" spans="1:21" s="113" customFormat="1" x14ac:dyDescent="0.2">
      <c r="A212" s="58" t="s">
        <v>1018</v>
      </c>
      <c r="B212" s="58" t="s">
        <v>1019</v>
      </c>
      <c r="C212" s="58" t="s">
        <v>1000</v>
      </c>
      <c r="D212" s="58" t="s">
        <v>1001</v>
      </c>
      <c r="E212" s="224">
        <v>534</v>
      </c>
      <c r="F212" s="225">
        <f t="shared" si="21"/>
        <v>226</v>
      </c>
      <c r="G212" s="221">
        <f t="shared" si="24"/>
        <v>0.42322097378277157</v>
      </c>
      <c r="H212" s="226" t="str">
        <f t="shared" si="22"/>
        <v>38.2% - 46.6%</v>
      </c>
      <c r="I212" s="225">
        <v>163</v>
      </c>
      <c r="J212" s="221">
        <f t="shared" si="25"/>
        <v>0.30524344569288392</v>
      </c>
      <c r="K212" s="227">
        <v>63</v>
      </c>
      <c r="L212" s="221">
        <f t="shared" si="26"/>
        <v>0.11797752808988764</v>
      </c>
      <c r="M212" s="225">
        <v>306</v>
      </c>
      <c r="N212" s="221">
        <f t="shared" si="27"/>
        <v>0.5730337078651685</v>
      </c>
      <c r="O212" s="225">
        <v>2</v>
      </c>
      <c r="P212" s="221">
        <f t="shared" si="23"/>
        <v>3.7453183520599251E-3</v>
      </c>
      <c r="Q212" s="185" t="s">
        <v>1020</v>
      </c>
      <c r="R212" s="156">
        <v>0</v>
      </c>
      <c r="S212" s="156">
        <v>0</v>
      </c>
      <c r="T212" s="156">
        <v>0</v>
      </c>
      <c r="U212" s="274"/>
    </row>
    <row r="213" spans="1:21" s="113" customFormat="1" x14ac:dyDescent="0.2">
      <c r="A213" s="58" t="s">
        <v>1021</v>
      </c>
      <c r="B213" s="58" t="s">
        <v>1022</v>
      </c>
      <c r="C213" s="58" t="s">
        <v>1000</v>
      </c>
      <c r="D213" s="58" t="s">
        <v>1001</v>
      </c>
      <c r="E213" s="224">
        <v>768</v>
      </c>
      <c r="F213" s="225">
        <f t="shared" si="21"/>
        <v>374</v>
      </c>
      <c r="G213" s="221">
        <f t="shared" si="24"/>
        <v>0.48697916666666663</v>
      </c>
      <c r="H213" s="226" t="str">
        <f t="shared" si="22"/>
        <v>45.2% - 52.2%</v>
      </c>
      <c r="I213" s="225">
        <v>258</v>
      </c>
      <c r="J213" s="221">
        <f t="shared" si="25"/>
        <v>0.3359375</v>
      </c>
      <c r="K213" s="227">
        <v>116</v>
      </c>
      <c r="L213" s="221">
        <f t="shared" si="26"/>
        <v>0.15104166666666666</v>
      </c>
      <c r="M213" s="225">
        <v>360</v>
      </c>
      <c r="N213" s="221">
        <f t="shared" si="27"/>
        <v>0.46875</v>
      </c>
      <c r="O213" s="225">
        <v>34</v>
      </c>
      <c r="P213" s="221">
        <f t="shared" si="23"/>
        <v>4.4270833333333336E-2</v>
      </c>
      <c r="Q213" s="185" t="s">
        <v>1023</v>
      </c>
      <c r="R213" s="156">
        <v>0</v>
      </c>
      <c r="S213" s="156">
        <v>0</v>
      </c>
      <c r="T213" s="156">
        <v>0</v>
      </c>
      <c r="U213" s="274"/>
    </row>
    <row r="214" spans="1:21" s="113" customFormat="1" x14ac:dyDescent="0.2">
      <c r="A214" s="58" t="s">
        <v>1024</v>
      </c>
      <c r="B214" s="58" t="s">
        <v>1025</v>
      </c>
      <c r="C214" s="58" t="s">
        <v>1000</v>
      </c>
      <c r="D214" s="58" t="s">
        <v>1001</v>
      </c>
      <c r="E214" s="224">
        <v>1428</v>
      </c>
      <c r="F214" s="225">
        <f t="shared" si="21"/>
        <v>744</v>
      </c>
      <c r="G214" s="221">
        <f t="shared" si="24"/>
        <v>0.52100840336134457</v>
      </c>
      <c r="H214" s="226" t="str">
        <f t="shared" si="22"/>
        <v>49.5% - 54.7%</v>
      </c>
      <c r="I214" s="225">
        <v>572</v>
      </c>
      <c r="J214" s="221">
        <f t="shared" si="25"/>
        <v>0.40056022408963587</v>
      </c>
      <c r="K214" s="227">
        <v>172</v>
      </c>
      <c r="L214" s="221">
        <f t="shared" si="26"/>
        <v>0.12044817927170869</v>
      </c>
      <c r="M214" s="225">
        <v>672</v>
      </c>
      <c r="N214" s="221">
        <f t="shared" si="27"/>
        <v>0.47058823529411764</v>
      </c>
      <c r="O214" s="225">
        <v>12</v>
      </c>
      <c r="P214" s="221">
        <f t="shared" si="23"/>
        <v>8.4033613445378148E-3</v>
      </c>
      <c r="Q214" s="185" t="s">
        <v>1026</v>
      </c>
      <c r="R214" s="156">
        <v>0</v>
      </c>
      <c r="S214" s="156">
        <v>0</v>
      </c>
      <c r="T214" s="156">
        <v>0</v>
      </c>
      <c r="U214" s="274"/>
    </row>
    <row r="215" spans="1:21" s="113" customFormat="1" x14ac:dyDescent="0.2">
      <c r="A215" s="58" t="s">
        <v>1027</v>
      </c>
      <c r="B215" s="58" t="s">
        <v>1028</v>
      </c>
      <c r="C215" s="58" t="s">
        <v>1029</v>
      </c>
      <c r="D215" s="58" t="s">
        <v>1030</v>
      </c>
      <c r="E215" s="224">
        <v>962</v>
      </c>
      <c r="F215" s="225">
        <f t="shared" si="21"/>
        <v>528</v>
      </c>
      <c r="G215" s="221"/>
      <c r="H215" s="226" t="str">
        <f t="shared" si="22"/>
        <v/>
      </c>
      <c r="I215" s="225">
        <v>259</v>
      </c>
      <c r="J215" s="221"/>
      <c r="K215" s="227">
        <v>269</v>
      </c>
      <c r="L215" s="221"/>
      <c r="M215" s="225">
        <v>321</v>
      </c>
      <c r="N215" s="221"/>
      <c r="O215" s="225">
        <v>113</v>
      </c>
      <c r="P215" s="221">
        <f t="shared" si="23"/>
        <v>0.11746361746361747</v>
      </c>
      <c r="Q215" s="185" t="s">
        <v>1031</v>
      </c>
      <c r="R215" s="156">
        <v>0</v>
      </c>
      <c r="S215" s="156">
        <v>1</v>
      </c>
      <c r="T215" s="156">
        <v>0</v>
      </c>
      <c r="U215" s="274"/>
    </row>
    <row r="216" spans="1:21" s="113" customFormat="1" x14ac:dyDescent="0.2">
      <c r="A216" s="58" t="s">
        <v>1032</v>
      </c>
      <c r="B216" s="58" t="s">
        <v>1033</v>
      </c>
      <c r="C216" s="58" t="s">
        <v>1029</v>
      </c>
      <c r="D216" s="58" t="s">
        <v>1030</v>
      </c>
      <c r="E216" s="224">
        <v>1</v>
      </c>
      <c r="F216" s="225">
        <f t="shared" si="21"/>
        <v>0</v>
      </c>
      <c r="G216" s="221"/>
      <c r="H216" s="226" t="str">
        <f t="shared" si="22"/>
        <v/>
      </c>
      <c r="I216" s="225">
        <v>0</v>
      </c>
      <c r="J216" s="221"/>
      <c r="K216" s="227">
        <v>0</v>
      </c>
      <c r="L216" s="221"/>
      <c r="M216" s="225">
        <v>1</v>
      </c>
      <c r="N216" s="221"/>
      <c r="O216" s="225">
        <v>0</v>
      </c>
      <c r="P216" s="221"/>
      <c r="Q216" s="185" t="s">
        <v>1034</v>
      </c>
      <c r="R216" s="156">
        <v>1</v>
      </c>
      <c r="S216" s="156">
        <v>0</v>
      </c>
      <c r="T216" s="156">
        <v>0</v>
      </c>
      <c r="U216" s="274"/>
    </row>
    <row r="217" spans="1:21" s="113" customFormat="1" x14ac:dyDescent="0.2">
      <c r="A217" s="58" t="s">
        <v>1035</v>
      </c>
      <c r="B217" s="58" t="s">
        <v>1036</v>
      </c>
      <c r="C217" s="58" t="s">
        <v>1029</v>
      </c>
      <c r="D217" s="58" t="s">
        <v>1030</v>
      </c>
      <c r="E217" s="224">
        <v>698</v>
      </c>
      <c r="F217" s="225">
        <f t="shared" si="21"/>
        <v>130</v>
      </c>
      <c r="G217" s="221"/>
      <c r="H217" s="226" t="str">
        <f t="shared" si="22"/>
        <v/>
      </c>
      <c r="I217" s="225">
        <v>76</v>
      </c>
      <c r="J217" s="221"/>
      <c r="K217" s="227">
        <v>54</v>
      </c>
      <c r="L217" s="221"/>
      <c r="M217" s="225">
        <v>117</v>
      </c>
      <c r="N217" s="221"/>
      <c r="O217" s="225">
        <v>451</v>
      </c>
      <c r="P217" s="221">
        <f t="shared" si="23"/>
        <v>0.64613180515759316</v>
      </c>
      <c r="Q217" s="185" t="s">
        <v>1037</v>
      </c>
      <c r="R217" s="156">
        <v>0</v>
      </c>
      <c r="S217" s="156">
        <v>1</v>
      </c>
      <c r="T217" s="156">
        <v>0</v>
      </c>
      <c r="U217" s="274"/>
    </row>
    <row r="218" spans="1:21" s="113" customFormat="1" x14ac:dyDescent="0.2">
      <c r="A218" s="58" t="s">
        <v>1038</v>
      </c>
      <c r="B218" s="58" t="s">
        <v>1039</v>
      </c>
      <c r="C218" s="58" t="s">
        <v>1029</v>
      </c>
      <c r="D218" s="58" t="s">
        <v>1030</v>
      </c>
      <c r="E218" s="224">
        <v>939</v>
      </c>
      <c r="F218" s="225">
        <f t="shared" si="21"/>
        <v>464</v>
      </c>
      <c r="G218" s="221"/>
      <c r="H218" s="226" t="str">
        <f t="shared" si="22"/>
        <v/>
      </c>
      <c r="I218" s="225">
        <v>294</v>
      </c>
      <c r="J218" s="221"/>
      <c r="K218" s="227">
        <v>170</v>
      </c>
      <c r="L218" s="221"/>
      <c r="M218" s="225">
        <v>104</v>
      </c>
      <c r="N218" s="221"/>
      <c r="O218" s="225">
        <v>371</v>
      </c>
      <c r="P218" s="221">
        <f t="shared" si="23"/>
        <v>0.39510117145899892</v>
      </c>
      <c r="Q218" s="185" t="s">
        <v>1040</v>
      </c>
      <c r="R218" s="156">
        <v>1</v>
      </c>
      <c r="S218" s="156">
        <v>1</v>
      </c>
      <c r="T218" s="156">
        <v>0</v>
      </c>
      <c r="U218" s="274"/>
    </row>
    <row r="219" spans="1:21" s="113" customFormat="1" x14ac:dyDescent="0.2">
      <c r="A219" s="58" t="s">
        <v>1041</v>
      </c>
      <c r="B219" s="58" t="s">
        <v>1042</v>
      </c>
      <c r="C219" s="58" t="s">
        <v>1029</v>
      </c>
      <c r="D219" s="58" t="s">
        <v>1030</v>
      </c>
      <c r="E219" s="224">
        <v>1899</v>
      </c>
      <c r="F219" s="225">
        <f t="shared" si="21"/>
        <v>608</v>
      </c>
      <c r="G219" s="221"/>
      <c r="H219" s="226" t="str">
        <f t="shared" si="22"/>
        <v/>
      </c>
      <c r="I219" s="225">
        <v>423</v>
      </c>
      <c r="J219" s="221"/>
      <c r="K219" s="227">
        <v>185</v>
      </c>
      <c r="L219" s="221"/>
      <c r="M219" s="225">
        <v>353</v>
      </c>
      <c r="N219" s="221"/>
      <c r="O219" s="225">
        <v>938</v>
      </c>
      <c r="P219" s="221">
        <f t="shared" si="23"/>
        <v>0.49394418114797262</v>
      </c>
      <c r="Q219" s="185" t="s">
        <v>1043</v>
      </c>
      <c r="R219" s="156">
        <v>1</v>
      </c>
      <c r="S219" s="156">
        <v>1</v>
      </c>
      <c r="T219" s="156">
        <v>0</v>
      </c>
      <c r="U219" s="274"/>
    </row>
    <row r="220" spans="1:21" s="113" customFormat="1" x14ac:dyDescent="0.2">
      <c r="A220" s="58" t="s">
        <v>1044</v>
      </c>
      <c r="B220" s="58" t="s">
        <v>1045</v>
      </c>
      <c r="C220" s="58" t="s">
        <v>1029</v>
      </c>
      <c r="D220" s="58" t="s">
        <v>1030</v>
      </c>
      <c r="E220" s="224">
        <v>606</v>
      </c>
      <c r="F220" s="225">
        <f t="shared" si="21"/>
        <v>119</v>
      </c>
      <c r="G220" s="221"/>
      <c r="H220" s="226" t="str">
        <f t="shared" si="22"/>
        <v/>
      </c>
      <c r="I220" s="225">
        <v>67</v>
      </c>
      <c r="J220" s="221"/>
      <c r="K220" s="227">
        <v>52</v>
      </c>
      <c r="L220" s="221"/>
      <c r="M220" s="225">
        <v>22</v>
      </c>
      <c r="N220" s="221"/>
      <c r="O220" s="225">
        <v>465</v>
      </c>
      <c r="P220" s="221">
        <f t="shared" si="23"/>
        <v>0.76732673267326734</v>
      </c>
      <c r="Q220" s="185" t="s">
        <v>1046</v>
      </c>
      <c r="R220" s="156">
        <v>0</v>
      </c>
      <c r="S220" s="156">
        <v>1</v>
      </c>
      <c r="T220" s="156">
        <v>0</v>
      </c>
      <c r="U220" s="274"/>
    </row>
    <row r="221" spans="1:21" s="113" customFormat="1" x14ac:dyDescent="0.2">
      <c r="A221" s="58" t="s">
        <v>1047</v>
      </c>
      <c r="B221" s="58" t="s">
        <v>1048</v>
      </c>
      <c r="C221" s="58" t="s">
        <v>1029</v>
      </c>
      <c r="D221" s="58" t="s">
        <v>1030</v>
      </c>
      <c r="E221" s="224">
        <v>377</v>
      </c>
      <c r="F221" s="225">
        <f t="shared" si="21"/>
        <v>293</v>
      </c>
      <c r="G221" s="221"/>
      <c r="H221" s="226" t="str">
        <f t="shared" si="22"/>
        <v/>
      </c>
      <c r="I221" s="225">
        <v>176</v>
      </c>
      <c r="J221" s="221"/>
      <c r="K221" s="227">
        <v>117</v>
      </c>
      <c r="L221" s="221"/>
      <c r="M221" s="225">
        <v>83</v>
      </c>
      <c r="N221" s="221"/>
      <c r="O221" s="225">
        <v>1</v>
      </c>
      <c r="P221" s="221"/>
      <c r="Q221" s="185" t="s">
        <v>1049</v>
      </c>
      <c r="R221" s="156">
        <v>1</v>
      </c>
      <c r="S221" s="156">
        <v>0</v>
      </c>
      <c r="T221" s="156">
        <v>0</v>
      </c>
      <c r="U221" s="274"/>
    </row>
    <row r="222" spans="1:21" s="113" customFormat="1" x14ac:dyDescent="0.2">
      <c r="A222" s="58" t="s">
        <v>1050</v>
      </c>
      <c r="B222" s="58" t="s">
        <v>1051</v>
      </c>
      <c r="C222" s="58" t="s">
        <v>1029</v>
      </c>
      <c r="D222" s="58" t="s">
        <v>1030</v>
      </c>
      <c r="E222" s="224">
        <v>1126</v>
      </c>
      <c r="F222" s="225">
        <f t="shared" si="21"/>
        <v>929</v>
      </c>
      <c r="G222" s="221">
        <f t="shared" si="24"/>
        <v>0.82504440497335696</v>
      </c>
      <c r="H222" s="226" t="str">
        <f t="shared" si="22"/>
        <v>80.2% - 84.6%</v>
      </c>
      <c r="I222" s="225">
        <v>562</v>
      </c>
      <c r="J222" s="221">
        <f t="shared" si="25"/>
        <v>0.4991119005328597</v>
      </c>
      <c r="K222" s="227">
        <v>367</v>
      </c>
      <c r="L222" s="221">
        <f t="shared" si="26"/>
        <v>0.32593250444049732</v>
      </c>
      <c r="M222" s="225">
        <v>177</v>
      </c>
      <c r="N222" s="221">
        <f t="shared" si="27"/>
        <v>0.15719360568383658</v>
      </c>
      <c r="O222" s="225">
        <v>20</v>
      </c>
      <c r="P222" s="221">
        <f t="shared" si="23"/>
        <v>1.7761989342806393E-2</v>
      </c>
      <c r="Q222" s="185" t="s">
        <v>1052</v>
      </c>
      <c r="R222" s="156">
        <v>0</v>
      </c>
      <c r="S222" s="156">
        <v>0</v>
      </c>
      <c r="T222" s="156">
        <v>0</v>
      </c>
      <c r="U222" s="274"/>
    </row>
    <row r="223" spans="1:21" x14ac:dyDescent="0.2">
      <c r="A223" s="58" t="s">
        <v>1053</v>
      </c>
      <c r="B223" s="58" t="s">
        <v>1054</v>
      </c>
      <c r="C223" s="58" t="s">
        <v>1029</v>
      </c>
      <c r="D223" s="58" t="s">
        <v>1030</v>
      </c>
      <c r="E223" s="224">
        <v>1301</v>
      </c>
      <c r="F223" s="225">
        <f t="shared" si="21"/>
        <v>852</v>
      </c>
      <c r="G223" s="221">
        <f t="shared" si="24"/>
        <v>0.65488086087624908</v>
      </c>
      <c r="H223" s="226" t="str">
        <f t="shared" si="22"/>
        <v>62.9% - 68.0%</v>
      </c>
      <c r="I223" s="225">
        <v>464</v>
      </c>
      <c r="J223" s="221">
        <f t="shared" si="25"/>
        <v>0.35664873174481171</v>
      </c>
      <c r="K223" s="227">
        <v>388</v>
      </c>
      <c r="L223" s="221">
        <f t="shared" si="26"/>
        <v>0.29823212913143737</v>
      </c>
      <c r="M223" s="225">
        <v>416</v>
      </c>
      <c r="N223" s="221">
        <f t="shared" si="27"/>
        <v>0.31975403535741737</v>
      </c>
      <c r="O223" s="225">
        <v>33</v>
      </c>
      <c r="P223" s="221">
        <f t="shared" si="23"/>
        <v>2.536510376633359E-2</v>
      </c>
      <c r="Q223" s="185" t="s">
        <v>1055</v>
      </c>
      <c r="R223" s="156">
        <v>0</v>
      </c>
      <c r="S223" s="156">
        <v>0</v>
      </c>
      <c r="T223" s="156">
        <v>0</v>
      </c>
    </row>
    <row r="224" spans="1:21" x14ac:dyDescent="0.2">
      <c r="A224" s="58" t="s">
        <v>1056</v>
      </c>
      <c r="B224" s="58" t="s">
        <v>1057</v>
      </c>
      <c r="C224" s="58" t="s">
        <v>1029</v>
      </c>
      <c r="D224" s="58" t="s">
        <v>1030</v>
      </c>
      <c r="E224" s="224">
        <v>1118</v>
      </c>
      <c r="F224" s="225">
        <f t="shared" si="21"/>
        <v>1</v>
      </c>
      <c r="G224" s="221"/>
      <c r="H224" s="226" t="str">
        <f t="shared" si="22"/>
        <v/>
      </c>
      <c r="I224" s="225">
        <v>0</v>
      </c>
      <c r="J224" s="221"/>
      <c r="K224" s="227">
        <v>1</v>
      </c>
      <c r="L224" s="221"/>
      <c r="M224" s="225">
        <v>0</v>
      </c>
      <c r="N224" s="221"/>
      <c r="O224" s="225">
        <v>1117</v>
      </c>
      <c r="P224" s="221">
        <f t="shared" si="23"/>
        <v>0.99910554561717357</v>
      </c>
      <c r="Q224" s="185" t="s">
        <v>1058</v>
      </c>
      <c r="R224" s="156">
        <v>1</v>
      </c>
      <c r="S224" s="156">
        <v>1</v>
      </c>
      <c r="T224" s="156">
        <v>0</v>
      </c>
    </row>
    <row r="225" spans="1:20" x14ac:dyDescent="0.2">
      <c r="A225" s="58" t="s">
        <v>1059</v>
      </c>
      <c r="B225" s="58" t="s">
        <v>1060</v>
      </c>
      <c r="C225" s="58" t="s">
        <v>1029</v>
      </c>
      <c r="D225" s="58" t="s">
        <v>1030</v>
      </c>
      <c r="E225" s="224">
        <v>758</v>
      </c>
      <c r="F225" s="225">
        <f t="shared" si="21"/>
        <v>503</v>
      </c>
      <c r="G225" s="221"/>
      <c r="H225" s="226" t="str">
        <f t="shared" si="22"/>
        <v/>
      </c>
      <c r="I225" s="225">
        <v>283</v>
      </c>
      <c r="J225" s="221"/>
      <c r="K225" s="227">
        <v>220</v>
      </c>
      <c r="L225" s="221"/>
      <c r="M225" s="225">
        <v>253</v>
      </c>
      <c r="N225" s="221"/>
      <c r="O225" s="225">
        <v>2</v>
      </c>
      <c r="P225" s="221"/>
      <c r="Q225" s="185" t="s">
        <v>1061</v>
      </c>
      <c r="R225" s="156">
        <v>1</v>
      </c>
      <c r="S225" s="156">
        <v>0</v>
      </c>
      <c r="T225" s="156">
        <v>0</v>
      </c>
    </row>
    <row r="226" spans="1:20" x14ac:dyDescent="0.2">
      <c r="A226" s="58" t="s">
        <v>1062</v>
      </c>
      <c r="B226" s="58" t="s">
        <v>1063</v>
      </c>
      <c r="C226" s="58" t="s">
        <v>1029</v>
      </c>
      <c r="D226" s="58" t="s">
        <v>1030</v>
      </c>
      <c r="E226" s="224">
        <v>1134</v>
      </c>
      <c r="F226" s="225">
        <f t="shared" si="21"/>
        <v>313</v>
      </c>
      <c r="G226" s="221"/>
      <c r="H226" s="226" t="str">
        <f t="shared" si="22"/>
        <v/>
      </c>
      <c r="I226" s="225">
        <v>206</v>
      </c>
      <c r="J226" s="221"/>
      <c r="K226" s="227">
        <v>107</v>
      </c>
      <c r="L226" s="221"/>
      <c r="M226" s="225">
        <v>139</v>
      </c>
      <c r="N226" s="221"/>
      <c r="O226" s="225">
        <v>682</v>
      </c>
      <c r="P226" s="221">
        <f t="shared" si="23"/>
        <v>0.6014109347442681</v>
      </c>
      <c r="Q226" s="185" t="s">
        <v>1064</v>
      </c>
      <c r="R226" s="156">
        <v>0</v>
      </c>
      <c r="S226" s="156">
        <v>1</v>
      </c>
      <c r="T226" s="156">
        <v>0</v>
      </c>
    </row>
    <row r="227" spans="1:20" x14ac:dyDescent="0.2">
      <c r="A227" s="58" t="s">
        <v>1065</v>
      </c>
      <c r="B227" s="58" t="s">
        <v>1066</v>
      </c>
      <c r="C227" s="58" t="s">
        <v>1029</v>
      </c>
      <c r="D227" s="58" t="s">
        <v>1030</v>
      </c>
      <c r="E227" s="224">
        <v>407</v>
      </c>
      <c r="F227" s="225">
        <f t="shared" si="21"/>
        <v>313</v>
      </c>
      <c r="G227" s="221"/>
      <c r="H227" s="226" t="str">
        <f t="shared" si="22"/>
        <v/>
      </c>
      <c r="I227" s="225">
        <v>185</v>
      </c>
      <c r="J227" s="221"/>
      <c r="K227" s="227">
        <v>128</v>
      </c>
      <c r="L227" s="221"/>
      <c r="M227" s="225">
        <v>94</v>
      </c>
      <c r="N227" s="221"/>
      <c r="O227" s="225">
        <v>0</v>
      </c>
      <c r="P227" s="221"/>
      <c r="Q227" s="185" t="s">
        <v>1067</v>
      </c>
      <c r="R227" s="156">
        <v>1</v>
      </c>
      <c r="S227" s="156">
        <v>0</v>
      </c>
      <c r="T227" s="156">
        <v>0</v>
      </c>
    </row>
    <row r="228" spans="1:20" x14ac:dyDescent="0.2">
      <c r="A228" s="58" t="s">
        <v>1068</v>
      </c>
      <c r="B228" s="58" t="s">
        <v>1069</v>
      </c>
      <c r="C228" s="58" t="s">
        <v>1029</v>
      </c>
      <c r="D228" s="58" t="s">
        <v>1030</v>
      </c>
      <c r="E228" s="224">
        <v>729</v>
      </c>
      <c r="F228" s="225">
        <f t="shared" si="21"/>
        <v>508</v>
      </c>
      <c r="G228" s="221"/>
      <c r="H228" s="226" t="str">
        <f t="shared" si="22"/>
        <v/>
      </c>
      <c r="I228" s="225">
        <v>311</v>
      </c>
      <c r="J228" s="221"/>
      <c r="K228" s="227">
        <v>197</v>
      </c>
      <c r="L228" s="221"/>
      <c r="M228" s="225">
        <v>196</v>
      </c>
      <c r="N228" s="221"/>
      <c r="O228" s="225">
        <v>25</v>
      </c>
      <c r="P228" s="221"/>
      <c r="Q228" s="185" t="s">
        <v>1070</v>
      </c>
      <c r="R228" s="156">
        <v>1</v>
      </c>
      <c r="S228" s="156">
        <v>0</v>
      </c>
      <c r="T228" s="156">
        <v>0</v>
      </c>
    </row>
    <row r="229" spans="1:20" x14ac:dyDescent="0.2">
      <c r="A229" s="58" t="s">
        <v>1071</v>
      </c>
      <c r="B229" s="58" t="s">
        <v>1072</v>
      </c>
      <c r="C229" s="58" t="s">
        <v>1029</v>
      </c>
      <c r="D229" s="58" t="s">
        <v>1030</v>
      </c>
      <c r="E229" s="224">
        <v>681</v>
      </c>
      <c r="F229" s="225">
        <f t="shared" ref="F229:F246" si="28">I229+K229</f>
        <v>11</v>
      </c>
      <c r="G229" s="221"/>
      <c r="H229" s="226" t="str">
        <f t="shared" ref="H229:H246" si="29">IF(ISNUMBER(G229),TEXT(((2*F229)+(1.96^2)-(1.96*((1.96^2)+(4*F229*(100%-G229)))^0.5))/(2*(E229+(1.96^2))),"0.0%")&amp;" - "&amp;TEXT(((2*F229)+(1.96^2)+(1.96*((1.96^2)+(4*F229*(100%-G229)))^0.5))/(2*(E229+(1.96^2))),"0.0%"),"")</f>
        <v/>
      </c>
      <c r="I229" s="225">
        <v>8</v>
      </c>
      <c r="J229" s="221"/>
      <c r="K229" s="227">
        <v>3</v>
      </c>
      <c r="L229" s="221"/>
      <c r="M229" s="225">
        <v>3</v>
      </c>
      <c r="N229" s="221"/>
      <c r="O229" s="225">
        <v>667</v>
      </c>
      <c r="P229" s="221">
        <f t="shared" ref="P229:P245" si="30">O229/E229</f>
        <v>0.97944199706314239</v>
      </c>
      <c r="Q229" s="185" t="s">
        <v>1073</v>
      </c>
      <c r="R229" s="156">
        <v>1</v>
      </c>
      <c r="S229" s="156">
        <v>1</v>
      </c>
      <c r="T229" s="156">
        <v>0</v>
      </c>
    </row>
    <row r="230" spans="1:20" x14ac:dyDescent="0.2">
      <c r="A230" s="58" t="s">
        <v>1074</v>
      </c>
      <c r="B230" s="58" t="s">
        <v>1075</v>
      </c>
      <c r="C230" s="58" t="s">
        <v>1029</v>
      </c>
      <c r="D230" s="58" t="s">
        <v>1030</v>
      </c>
      <c r="E230" s="224">
        <v>984</v>
      </c>
      <c r="F230" s="225">
        <f t="shared" si="28"/>
        <v>353</v>
      </c>
      <c r="G230" s="221"/>
      <c r="H230" s="226" t="str">
        <f t="shared" si="29"/>
        <v/>
      </c>
      <c r="I230" s="225">
        <v>199</v>
      </c>
      <c r="J230" s="221"/>
      <c r="K230" s="227">
        <v>154</v>
      </c>
      <c r="L230" s="221"/>
      <c r="M230" s="225">
        <v>398</v>
      </c>
      <c r="N230" s="221"/>
      <c r="O230" s="225">
        <v>233</v>
      </c>
      <c r="P230" s="221">
        <f t="shared" si="30"/>
        <v>0.23678861788617886</v>
      </c>
      <c r="Q230" s="185" t="s">
        <v>1076</v>
      </c>
      <c r="R230" s="156">
        <v>1</v>
      </c>
      <c r="S230" s="156">
        <v>1</v>
      </c>
      <c r="T230" s="156">
        <v>0</v>
      </c>
    </row>
    <row r="231" spans="1:20" x14ac:dyDescent="0.2">
      <c r="A231" s="58" t="s">
        <v>1077</v>
      </c>
      <c r="B231" s="58" t="s">
        <v>1078</v>
      </c>
      <c r="C231" s="58" t="s">
        <v>1029</v>
      </c>
      <c r="D231" s="58" t="s">
        <v>1030</v>
      </c>
      <c r="E231" s="224">
        <v>943</v>
      </c>
      <c r="F231" s="225">
        <f t="shared" si="28"/>
        <v>620</v>
      </c>
      <c r="G231" s="221">
        <f t="shared" ref="G231:G242" si="31">J231+L231</f>
        <v>0.65747613997879106</v>
      </c>
      <c r="H231" s="226" t="str">
        <f t="shared" si="29"/>
        <v>62.7% - 68.7%</v>
      </c>
      <c r="I231" s="225">
        <v>392</v>
      </c>
      <c r="J231" s="221">
        <f t="shared" ref="J231:J242" si="32">I231/E231</f>
        <v>0.41569459172852596</v>
      </c>
      <c r="K231" s="227">
        <v>228</v>
      </c>
      <c r="L231" s="221">
        <f t="shared" ref="L231:L242" si="33">K231/E231</f>
        <v>0.2417815482502651</v>
      </c>
      <c r="M231" s="225">
        <v>310</v>
      </c>
      <c r="N231" s="221">
        <f t="shared" ref="N231:N242" si="34">M231/E231</f>
        <v>0.32873806998939553</v>
      </c>
      <c r="O231" s="225">
        <v>13</v>
      </c>
      <c r="P231" s="221">
        <f t="shared" si="30"/>
        <v>1.3785790031813362E-2</v>
      </c>
      <c r="Q231" s="185" t="s">
        <v>1079</v>
      </c>
      <c r="R231" s="156">
        <v>0</v>
      </c>
      <c r="S231" s="156">
        <v>0</v>
      </c>
      <c r="T231" s="156">
        <v>0</v>
      </c>
    </row>
    <row r="232" spans="1:20" x14ac:dyDescent="0.2">
      <c r="A232" s="58" t="s">
        <v>1080</v>
      </c>
      <c r="B232" s="58" t="s">
        <v>1492</v>
      </c>
      <c r="C232" s="58" t="s">
        <v>1029</v>
      </c>
      <c r="D232" s="58" t="s">
        <v>1030</v>
      </c>
      <c r="E232" s="224">
        <v>1</v>
      </c>
      <c r="F232" s="225">
        <f t="shared" si="28"/>
        <v>1</v>
      </c>
      <c r="G232" s="221"/>
      <c r="H232" s="226" t="str">
        <f t="shared" si="29"/>
        <v/>
      </c>
      <c r="I232" s="225">
        <v>0</v>
      </c>
      <c r="J232" s="221"/>
      <c r="K232" s="227">
        <v>1</v>
      </c>
      <c r="L232" s="221"/>
      <c r="M232" s="225">
        <v>0</v>
      </c>
      <c r="N232" s="221"/>
      <c r="O232" s="225">
        <v>0</v>
      </c>
      <c r="P232" s="221"/>
      <c r="Q232" s="185" t="s">
        <v>1082</v>
      </c>
      <c r="R232" s="156">
        <v>1</v>
      </c>
      <c r="S232" s="156">
        <v>0</v>
      </c>
      <c r="T232" s="156">
        <v>1</v>
      </c>
    </row>
    <row r="233" spans="1:20" x14ac:dyDescent="0.2">
      <c r="A233" s="58" t="s">
        <v>1083</v>
      </c>
      <c r="B233" s="58" t="s">
        <v>1084</v>
      </c>
      <c r="C233" s="58" t="s">
        <v>1029</v>
      </c>
      <c r="D233" s="58" t="s">
        <v>1030</v>
      </c>
      <c r="E233" s="224">
        <v>644</v>
      </c>
      <c r="F233" s="225">
        <f t="shared" si="28"/>
        <v>464</v>
      </c>
      <c r="G233" s="221">
        <f t="shared" si="31"/>
        <v>0.72049689440993792</v>
      </c>
      <c r="H233" s="226" t="str">
        <f t="shared" si="29"/>
        <v>68.5% - 75.4%</v>
      </c>
      <c r="I233" s="225">
        <v>305</v>
      </c>
      <c r="J233" s="221">
        <f t="shared" si="32"/>
        <v>0.47360248447204967</v>
      </c>
      <c r="K233" s="227">
        <v>159</v>
      </c>
      <c r="L233" s="221">
        <f t="shared" si="33"/>
        <v>0.24689440993788819</v>
      </c>
      <c r="M233" s="225">
        <v>158</v>
      </c>
      <c r="N233" s="221">
        <f t="shared" si="34"/>
        <v>0.24534161490683229</v>
      </c>
      <c r="O233" s="225">
        <v>22</v>
      </c>
      <c r="P233" s="221">
        <f t="shared" si="30"/>
        <v>3.4161490683229816E-2</v>
      </c>
      <c r="Q233" s="185" t="s">
        <v>1085</v>
      </c>
      <c r="R233" s="156">
        <v>0</v>
      </c>
      <c r="S233" s="156">
        <v>0</v>
      </c>
      <c r="T233" s="156">
        <v>0</v>
      </c>
    </row>
    <row r="234" spans="1:20" x14ac:dyDescent="0.2">
      <c r="A234" s="58" t="s">
        <v>1086</v>
      </c>
      <c r="B234" s="58" t="s">
        <v>1087</v>
      </c>
      <c r="C234" s="58" t="s">
        <v>1029</v>
      </c>
      <c r="D234" s="58" t="s">
        <v>1030</v>
      </c>
      <c r="E234" s="224">
        <v>529</v>
      </c>
      <c r="F234" s="225">
        <f t="shared" si="28"/>
        <v>377</v>
      </c>
      <c r="G234" s="221"/>
      <c r="H234" s="226" t="str">
        <f t="shared" si="29"/>
        <v/>
      </c>
      <c r="I234" s="225">
        <v>272</v>
      </c>
      <c r="J234" s="221"/>
      <c r="K234" s="227">
        <v>105</v>
      </c>
      <c r="L234" s="221"/>
      <c r="M234" s="225">
        <v>124</v>
      </c>
      <c r="N234" s="221"/>
      <c r="O234" s="225">
        <v>28</v>
      </c>
      <c r="P234" s="221">
        <f t="shared" si="30"/>
        <v>5.2930056710775046E-2</v>
      </c>
      <c r="Q234" s="185" t="s">
        <v>1088</v>
      </c>
      <c r="R234" s="156">
        <v>0</v>
      </c>
      <c r="S234" s="156">
        <v>1</v>
      </c>
      <c r="T234" s="156">
        <v>0</v>
      </c>
    </row>
    <row r="235" spans="1:20" x14ac:dyDescent="0.2">
      <c r="A235" s="58" t="s">
        <v>1089</v>
      </c>
      <c r="B235" s="58" t="s">
        <v>1090</v>
      </c>
      <c r="C235" s="58" t="s">
        <v>1029</v>
      </c>
      <c r="D235" s="58" t="s">
        <v>1030</v>
      </c>
      <c r="E235" s="224">
        <v>1061</v>
      </c>
      <c r="F235" s="225">
        <f t="shared" si="28"/>
        <v>807</v>
      </c>
      <c r="G235" s="221"/>
      <c r="H235" s="226" t="str">
        <f t="shared" si="29"/>
        <v/>
      </c>
      <c r="I235" s="225">
        <v>525</v>
      </c>
      <c r="J235" s="221"/>
      <c r="K235" s="227">
        <v>282</v>
      </c>
      <c r="L235" s="221"/>
      <c r="M235" s="225">
        <v>169</v>
      </c>
      <c r="N235" s="221"/>
      <c r="O235" s="225">
        <v>85</v>
      </c>
      <c r="P235" s="221">
        <f t="shared" si="30"/>
        <v>8.0113100848256361E-2</v>
      </c>
      <c r="Q235" s="185" t="s">
        <v>1091</v>
      </c>
      <c r="R235" s="156">
        <v>0</v>
      </c>
      <c r="S235" s="156">
        <v>1</v>
      </c>
      <c r="T235" s="156">
        <v>0</v>
      </c>
    </row>
    <row r="236" spans="1:20" x14ac:dyDescent="0.2">
      <c r="A236" s="58" t="s">
        <v>1092</v>
      </c>
      <c r="B236" s="58" t="s">
        <v>1093</v>
      </c>
      <c r="C236" s="58" t="s">
        <v>1029</v>
      </c>
      <c r="D236" s="58" t="s">
        <v>1030</v>
      </c>
      <c r="E236" s="224">
        <v>1110</v>
      </c>
      <c r="F236" s="225">
        <f t="shared" si="28"/>
        <v>820</v>
      </c>
      <c r="G236" s="221">
        <f t="shared" si="31"/>
        <v>0.73873873873873874</v>
      </c>
      <c r="H236" s="226" t="str">
        <f t="shared" si="29"/>
        <v>71.2% - 76.4%</v>
      </c>
      <c r="I236" s="225">
        <v>487</v>
      </c>
      <c r="J236" s="221">
        <f t="shared" si="32"/>
        <v>0.43873873873873875</v>
      </c>
      <c r="K236" s="227">
        <v>333</v>
      </c>
      <c r="L236" s="221">
        <f t="shared" si="33"/>
        <v>0.3</v>
      </c>
      <c r="M236" s="225">
        <v>240</v>
      </c>
      <c r="N236" s="221">
        <f t="shared" si="34"/>
        <v>0.21621621621621623</v>
      </c>
      <c r="O236" s="225">
        <v>50</v>
      </c>
      <c r="P236" s="221">
        <f t="shared" si="30"/>
        <v>4.5045045045045043E-2</v>
      </c>
      <c r="Q236" s="185" t="s">
        <v>1094</v>
      </c>
      <c r="R236" s="156">
        <v>0</v>
      </c>
      <c r="S236" s="156">
        <v>0</v>
      </c>
      <c r="T236" s="156">
        <v>0</v>
      </c>
    </row>
    <row r="237" spans="1:20" x14ac:dyDescent="0.2">
      <c r="A237" s="58" t="s">
        <v>1095</v>
      </c>
      <c r="B237" s="58" t="s">
        <v>1096</v>
      </c>
      <c r="C237" s="58" t="s">
        <v>1029</v>
      </c>
      <c r="D237" s="58" t="s">
        <v>1030</v>
      </c>
      <c r="E237" s="224">
        <v>736</v>
      </c>
      <c r="F237" s="225">
        <f t="shared" si="28"/>
        <v>525</v>
      </c>
      <c r="G237" s="221">
        <f t="shared" si="31"/>
        <v>0.71331521739130432</v>
      </c>
      <c r="H237" s="226" t="str">
        <f t="shared" si="29"/>
        <v>68.0% - 74.5%</v>
      </c>
      <c r="I237" s="225">
        <v>340</v>
      </c>
      <c r="J237" s="221">
        <f t="shared" si="32"/>
        <v>0.46195652173913043</v>
      </c>
      <c r="K237" s="227">
        <v>185</v>
      </c>
      <c r="L237" s="221">
        <f t="shared" si="33"/>
        <v>0.25135869565217389</v>
      </c>
      <c r="M237" s="225">
        <v>176</v>
      </c>
      <c r="N237" s="221">
        <f t="shared" si="34"/>
        <v>0.2391304347826087</v>
      </c>
      <c r="O237" s="225">
        <v>35</v>
      </c>
      <c r="P237" s="221">
        <f t="shared" si="30"/>
        <v>4.755434782608696E-2</v>
      </c>
      <c r="Q237" s="185" t="s">
        <v>1097</v>
      </c>
      <c r="R237" s="156">
        <v>0</v>
      </c>
      <c r="S237" s="156">
        <v>0</v>
      </c>
      <c r="T237" s="156">
        <v>0</v>
      </c>
    </row>
    <row r="238" spans="1:20" x14ac:dyDescent="0.2">
      <c r="A238" s="58" t="s">
        <v>1098</v>
      </c>
      <c r="B238" s="58" t="s">
        <v>1099</v>
      </c>
      <c r="C238" s="58" t="s">
        <v>1029</v>
      </c>
      <c r="D238" s="58" t="s">
        <v>1030</v>
      </c>
      <c r="E238" s="224">
        <v>7</v>
      </c>
      <c r="F238" s="225">
        <f t="shared" si="28"/>
        <v>5</v>
      </c>
      <c r="G238" s="221"/>
      <c r="H238" s="226" t="str">
        <f t="shared" si="29"/>
        <v/>
      </c>
      <c r="I238" s="225">
        <v>3</v>
      </c>
      <c r="J238" s="221"/>
      <c r="K238" s="227">
        <v>2</v>
      </c>
      <c r="L238" s="221"/>
      <c r="M238" s="225">
        <v>2</v>
      </c>
      <c r="N238" s="221"/>
      <c r="O238" s="225">
        <v>0</v>
      </c>
      <c r="P238" s="221"/>
      <c r="Q238" s="185" t="s">
        <v>1100</v>
      </c>
      <c r="R238" s="156">
        <v>1</v>
      </c>
      <c r="S238" s="156">
        <v>0</v>
      </c>
      <c r="T238" s="156">
        <v>0</v>
      </c>
    </row>
    <row r="239" spans="1:20" x14ac:dyDescent="0.2">
      <c r="A239" s="58" t="s">
        <v>1101</v>
      </c>
      <c r="B239" s="58" t="s">
        <v>1102</v>
      </c>
      <c r="C239" s="58" t="s">
        <v>1029</v>
      </c>
      <c r="D239" s="58" t="s">
        <v>1030</v>
      </c>
      <c r="E239" s="224">
        <v>1232</v>
      </c>
      <c r="F239" s="225">
        <f t="shared" si="28"/>
        <v>777</v>
      </c>
      <c r="G239" s="221"/>
      <c r="H239" s="226" t="str">
        <f t="shared" si="29"/>
        <v/>
      </c>
      <c r="I239" s="225">
        <v>407</v>
      </c>
      <c r="J239" s="221"/>
      <c r="K239" s="227">
        <v>370</v>
      </c>
      <c r="L239" s="221"/>
      <c r="M239" s="225">
        <v>306</v>
      </c>
      <c r="N239" s="221"/>
      <c r="O239" s="225">
        <v>149</v>
      </c>
      <c r="P239" s="221">
        <f t="shared" si="30"/>
        <v>0.12094155844155845</v>
      </c>
      <c r="Q239" s="185" t="s">
        <v>1103</v>
      </c>
      <c r="R239" s="156">
        <v>0</v>
      </c>
      <c r="S239" s="156">
        <v>1</v>
      </c>
      <c r="T239" s="156">
        <v>0</v>
      </c>
    </row>
    <row r="240" spans="1:20" x14ac:dyDescent="0.2">
      <c r="A240" s="58" t="s">
        <v>1104</v>
      </c>
      <c r="B240" s="58" t="s">
        <v>1105</v>
      </c>
      <c r="C240" s="58" t="s">
        <v>1029</v>
      </c>
      <c r="D240" s="58" t="s">
        <v>1030</v>
      </c>
      <c r="E240" s="224">
        <v>4</v>
      </c>
      <c r="F240" s="225">
        <f t="shared" si="28"/>
        <v>0</v>
      </c>
      <c r="G240" s="221"/>
      <c r="H240" s="226" t="str">
        <f t="shared" si="29"/>
        <v/>
      </c>
      <c r="I240" s="225">
        <v>0</v>
      </c>
      <c r="J240" s="221"/>
      <c r="K240" s="227">
        <v>0</v>
      </c>
      <c r="L240" s="221"/>
      <c r="M240" s="225">
        <v>0</v>
      </c>
      <c r="N240" s="221"/>
      <c r="O240" s="225">
        <v>4</v>
      </c>
      <c r="P240" s="221">
        <f t="shared" si="30"/>
        <v>1</v>
      </c>
      <c r="Q240" s="185" t="s">
        <v>1106</v>
      </c>
      <c r="R240" s="156">
        <v>1</v>
      </c>
      <c r="S240" s="156">
        <v>1</v>
      </c>
      <c r="T240" s="156">
        <v>0</v>
      </c>
    </row>
    <row r="241" spans="1:20" x14ac:dyDescent="0.2">
      <c r="A241" s="58" t="s">
        <v>1107</v>
      </c>
      <c r="B241" s="58" t="s">
        <v>1108</v>
      </c>
      <c r="C241" s="58" t="s">
        <v>1029</v>
      </c>
      <c r="D241" s="58" t="s">
        <v>1030</v>
      </c>
      <c r="E241" s="224">
        <v>1033</v>
      </c>
      <c r="F241" s="225">
        <f t="shared" si="28"/>
        <v>811</v>
      </c>
      <c r="G241" s="221"/>
      <c r="H241" s="226" t="str">
        <f t="shared" si="29"/>
        <v/>
      </c>
      <c r="I241" s="225">
        <v>494</v>
      </c>
      <c r="J241" s="221"/>
      <c r="K241" s="227">
        <v>317</v>
      </c>
      <c r="L241" s="221"/>
      <c r="M241" s="225">
        <v>156</v>
      </c>
      <c r="N241" s="221"/>
      <c r="O241" s="225">
        <v>66</v>
      </c>
      <c r="P241" s="221">
        <f t="shared" si="30"/>
        <v>6.3891577928363988E-2</v>
      </c>
      <c r="Q241" s="185" t="s">
        <v>1109</v>
      </c>
      <c r="R241" s="156">
        <v>1</v>
      </c>
      <c r="S241" s="156">
        <v>1</v>
      </c>
      <c r="T241" s="156">
        <v>0</v>
      </c>
    </row>
    <row r="242" spans="1:20" x14ac:dyDescent="0.2">
      <c r="A242" s="58" t="s">
        <v>1110</v>
      </c>
      <c r="B242" s="58" t="s">
        <v>1111</v>
      </c>
      <c r="C242" s="58" t="s">
        <v>1029</v>
      </c>
      <c r="D242" s="58" t="s">
        <v>1030</v>
      </c>
      <c r="E242" s="224">
        <v>661</v>
      </c>
      <c r="F242" s="225">
        <f t="shared" si="28"/>
        <v>373</v>
      </c>
      <c r="G242" s="221">
        <f t="shared" si="31"/>
        <v>0.56429652042360057</v>
      </c>
      <c r="H242" s="226" t="str">
        <f t="shared" si="29"/>
        <v>52.6% - 60.2%</v>
      </c>
      <c r="I242" s="225">
        <v>268</v>
      </c>
      <c r="J242" s="221">
        <f t="shared" si="32"/>
        <v>0.40544629349470501</v>
      </c>
      <c r="K242" s="227">
        <v>105</v>
      </c>
      <c r="L242" s="221">
        <f t="shared" si="33"/>
        <v>0.15885022692889561</v>
      </c>
      <c r="M242" s="225">
        <v>274</v>
      </c>
      <c r="N242" s="221">
        <f t="shared" si="34"/>
        <v>0.41452344931921331</v>
      </c>
      <c r="O242" s="225">
        <v>14</v>
      </c>
      <c r="P242" s="221">
        <f t="shared" si="30"/>
        <v>2.118003025718608E-2</v>
      </c>
      <c r="Q242" s="185" t="s">
        <v>1112</v>
      </c>
      <c r="R242" s="156">
        <v>0</v>
      </c>
      <c r="S242" s="156">
        <v>0</v>
      </c>
      <c r="T242" s="156">
        <v>0</v>
      </c>
    </row>
    <row r="243" spans="1:20" x14ac:dyDescent="0.2">
      <c r="A243" s="58" t="s">
        <v>1113</v>
      </c>
      <c r="B243" s="58" t="s">
        <v>1114</v>
      </c>
      <c r="C243" s="58" t="s">
        <v>1029</v>
      </c>
      <c r="D243" s="58" t="s">
        <v>1030</v>
      </c>
      <c r="E243" s="224">
        <v>0</v>
      </c>
      <c r="F243" s="225">
        <f t="shared" si="28"/>
        <v>0</v>
      </c>
      <c r="G243" s="221"/>
      <c r="H243" s="226" t="str">
        <f t="shared" si="29"/>
        <v/>
      </c>
      <c r="I243" s="225">
        <v>0</v>
      </c>
      <c r="J243" s="221"/>
      <c r="K243" s="227">
        <v>0</v>
      </c>
      <c r="L243" s="221"/>
      <c r="M243" s="225">
        <v>0</v>
      </c>
      <c r="N243" s="221"/>
      <c r="O243" s="225">
        <v>0</v>
      </c>
      <c r="P243" s="221"/>
      <c r="Q243" s="185" t="s">
        <v>1115</v>
      </c>
      <c r="R243" s="156">
        <v>1</v>
      </c>
      <c r="S243" s="156" t="e">
        <v>#DIV/0!</v>
      </c>
      <c r="T243" s="156" t="e">
        <v>#DIV/0!</v>
      </c>
    </row>
    <row r="244" spans="1:20" x14ac:dyDescent="0.2">
      <c r="A244" s="58" t="s">
        <v>1116</v>
      </c>
      <c r="B244" s="58" t="s">
        <v>1117</v>
      </c>
      <c r="C244" s="58" t="s">
        <v>1029</v>
      </c>
      <c r="D244" s="201" t="s">
        <v>1030</v>
      </c>
      <c r="E244" s="224">
        <v>1066</v>
      </c>
      <c r="F244" s="225">
        <f t="shared" si="28"/>
        <v>668</v>
      </c>
      <c r="G244" s="221"/>
      <c r="H244" s="226" t="str">
        <f t="shared" si="29"/>
        <v/>
      </c>
      <c r="I244" s="225">
        <v>403</v>
      </c>
      <c r="J244" s="221"/>
      <c r="K244" s="227">
        <v>265</v>
      </c>
      <c r="L244" s="221"/>
      <c r="M244" s="225">
        <v>244</v>
      </c>
      <c r="N244" s="221"/>
      <c r="O244" s="225">
        <v>154</v>
      </c>
      <c r="P244" s="221">
        <f t="shared" si="30"/>
        <v>0.14446529080675422</v>
      </c>
      <c r="Q244" s="185" t="s">
        <v>1118</v>
      </c>
      <c r="R244" s="156">
        <v>0</v>
      </c>
      <c r="S244" s="156">
        <v>1</v>
      </c>
      <c r="T244" s="156">
        <v>0</v>
      </c>
    </row>
    <row r="245" spans="1:20" x14ac:dyDescent="0.2">
      <c r="A245" s="58" t="s">
        <v>1119</v>
      </c>
      <c r="B245" s="58" t="s">
        <v>1120</v>
      </c>
      <c r="C245" s="58" t="s">
        <v>1029</v>
      </c>
      <c r="D245" s="201" t="s">
        <v>1030</v>
      </c>
      <c r="E245" s="224">
        <v>1277</v>
      </c>
      <c r="F245" s="225">
        <f t="shared" si="28"/>
        <v>793</v>
      </c>
      <c r="G245" s="221"/>
      <c r="H245" s="226" t="str">
        <f t="shared" si="29"/>
        <v/>
      </c>
      <c r="I245" s="225">
        <v>553</v>
      </c>
      <c r="J245" s="221"/>
      <c r="K245" s="227">
        <v>240</v>
      </c>
      <c r="L245" s="221"/>
      <c r="M245" s="225">
        <v>227</v>
      </c>
      <c r="N245" s="221"/>
      <c r="O245" s="225">
        <v>257</v>
      </c>
      <c r="P245" s="221">
        <f t="shared" si="30"/>
        <v>0.20125293657008614</v>
      </c>
      <c r="Q245" s="185" t="s">
        <v>1121</v>
      </c>
      <c r="R245" s="156">
        <v>0</v>
      </c>
      <c r="S245" s="156">
        <v>1</v>
      </c>
      <c r="T245" s="156">
        <v>0</v>
      </c>
    </row>
    <row r="246" spans="1:20" x14ac:dyDescent="0.2">
      <c r="A246" s="58" t="s">
        <v>1122</v>
      </c>
      <c r="B246" s="58" t="s">
        <v>1123</v>
      </c>
      <c r="C246" s="58" t="s">
        <v>1029</v>
      </c>
      <c r="D246" s="201" t="s">
        <v>1030</v>
      </c>
      <c r="E246" s="224">
        <v>476</v>
      </c>
      <c r="F246" s="225">
        <f t="shared" si="28"/>
        <v>390</v>
      </c>
      <c r="G246" s="221"/>
      <c r="H246" s="226" t="str">
        <f t="shared" si="29"/>
        <v/>
      </c>
      <c r="I246" s="225">
        <v>254</v>
      </c>
      <c r="J246" s="221"/>
      <c r="K246" s="227">
        <v>136</v>
      </c>
      <c r="L246" s="221"/>
      <c r="M246" s="225">
        <v>86</v>
      </c>
      <c r="N246" s="221"/>
      <c r="O246" s="225">
        <v>0</v>
      </c>
      <c r="P246" s="221"/>
      <c r="Q246" s="185" t="s">
        <v>1124</v>
      </c>
      <c r="R246" s="156">
        <v>1</v>
      </c>
      <c r="S246" s="156">
        <v>0</v>
      </c>
      <c r="T246" s="156">
        <v>0</v>
      </c>
    </row>
    <row r="247" spans="1:20" x14ac:dyDescent="0.2">
      <c r="A247" s="58"/>
      <c r="B247" s="58"/>
      <c r="C247" s="58"/>
      <c r="D247" s="201"/>
      <c r="E247" s="224"/>
      <c r="F247" s="225"/>
      <c r="G247" s="221"/>
      <c r="H247" s="226"/>
      <c r="I247" s="225"/>
      <c r="J247" s="221"/>
      <c r="K247" s="227"/>
      <c r="L247" s="221"/>
      <c r="M247" s="225"/>
      <c r="N247" s="221"/>
      <c r="O247" s="225"/>
      <c r="P247" s="221"/>
      <c r="Q247" s="185"/>
      <c r="R247" s="156"/>
      <c r="S247" s="156"/>
      <c r="T247" s="156"/>
    </row>
    <row r="248" spans="1:20" x14ac:dyDescent="0.2">
      <c r="A248" s="58" t="s">
        <v>1396</v>
      </c>
      <c r="B248" s="58" t="s">
        <v>1397</v>
      </c>
      <c r="C248" s="58" t="s">
        <v>1396</v>
      </c>
      <c r="D248" s="201" t="s">
        <v>1398</v>
      </c>
      <c r="E248" s="224">
        <v>134</v>
      </c>
      <c r="F248" s="225">
        <f>I248+K248</f>
        <v>64</v>
      </c>
      <c r="G248" s="221"/>
      <c r="H248" s="226" t="str">
        <f>IF(ISNUMBER(G248),TEXT(((2*F248)+(1.96^2)-(1.96*((1.96^2)+(4*F248*(100%-G248)))^0.5))/(2*(E248+(1.96^2))),"0.0%")&amp;" - "&amp;TEXT(((2*F248)+(1.96^2)+(1.96*((1.96^2)+(4*F248*(100%-G248)))^0.5))/(2*(E248+(1.96^2))),"0.0%"),"")</f>
        <v/>
      </c>
      <c r="I248" s="225">
        <v>49</v>
      </c>
      <c r="J248" s="228"/>
      <c r="K248" s="227">
        <v>15</v>
      </c>
      <c r="L248" s="221"/>
      <c r="M248" s="225">
        <v>53</v>
      </c>
      <c r="N248" s="221"/>
      <c r="O248" s="225">
        <v>17</v>
      </c>
      <c r="P248" s="221">
        <f>O248/E248</f>
        <v>0.12686567164179105</v>
      </c>
      <c r="Q248" s="185"/>
      <c r="R248" s="156"/>
      <c r="S248" s="156"/>
      <c r="T248" s="156"/>
    </row>
    <row r="249" spans="1:20" x14ac:dyDescent="0.2">
      <c r="A249" s="58" t="s">
        <v>1399</v>
      </c>
      <c r="B249" s="58" t="s">
        <v>1400</v>
      </c>
      <c r="C249" s="58" t="s">
        <v>464</v>
      </c>
      <c r="D249" s="201" t="s">
        <v>1401</v>
      </c>
      <c r="E249" s="224">
        <v>0</v>
      </c>
      <c r="F249" s="225">
        <f t="shared" ref="F249:F262" si="35">I249+K249</f>
        <v>0</v>
      </c>
      <c r="G249" s="221"/>
      <c r="H249" s="226" t="str">
        <f t="shared" ref="H249:H262" si="36">IF(ISNUMBER(G249),TEXT(((2*F249)+(1.96^2)-(1.96*((1.96^2)+(4*F249*(100%-G249)))^0.5))/(2*(E249+(1.96^2))),"0.0%")&amp;" - "&amp;TEXT(((2*F249)+(1.96^2)+(1.96*((1.96^2)+(4*F249*(100%-G249)))^0.5))/(2*(E249+(1.96^2))),"0.0%"),"")</f>
        <v/>
      </c>
      <c r="I249" s="225">
        <v>0</v>
      </c>
      <c r="J249" s="228"/>
      <c r="K249" s="227">
        <v>0</v>
      </c>
      <c r="L249" s="221"/>
      <c r="M249" s="225">
        <v>0</v>
      </c>
      <c r="N249" s="221"/>
      <c r="O249" s="225">
        <v>0</v>
      </c>
      <c r="P249" s="221"/>
      <c r="Q249" s="185"/>
      <c r="R249" s="156"/>
      <c r="S249" s="156"/>
      <c r="T249" s="156"/>
    </row>
    <row r="250" spans="1:20" x14ac:dyDescent="0.2">
      <c r="A250" s="58" t="s">
        <v>1402</v>
      </c>
      <c r="B250" s="58" t="s">
        <v>1403</v>
      </c>
      <c r="C250" s="58" t="s">
        <v>519</v>
      </c>
      <c r="D250" s="201" t="s">
        <v>322</v>
      </c>
      <c r="E250" s="224">
        <v>0</v>
      </c>
      <c r="F250" s="225">
        <f t="shared" si="35"/>
        <v>0</v>
      </c>
      <c r="G250" s="221"/>
      <c r="H250" s="226" t="str">
        <f t="shared" si="36"/>
        <v/>
      </c>
      <c r="I250" s="225">
        <v>0</v>
      </c>
      <c r="J250" s="228"/>
      <c r="K250" s="227">
        <v>0</v>
      </c>
      <c r="L250" s="221"/>
      <c r="M250" s="225">
        <v>0</v>
      </c>
      <c r="N250" s="221"/>
      <c r="O250" s="225">
        <v>0</v>
      </c>
      <c r="P250" s="221"/>
      <c r="Q250" s="185"/>
      <c r="R250" s="156"/>
      <c r="S250" s="156"/>
      <c r="T250" s="156"/>
    </row>
    <row r="251" spans="1:20" x14ac:dyDescent="0.2">
      <c r="A251" s="58" t="s">
        <v>1404</v>
      </c>
      <c r="B251" s="58" t="s">
        <v>1405</v>
      </c>
      <c r="C251" s="58" t="s">
        <v>565</v>
      </c>
      <c r="D251" s="201" t="s">
        <v>1406</v>
      </c>
      <c r="E251" s="224">
        <v>0</v>
      </c>
      <c r="F251" s="225">
        <f t="shared" si="35"/>
        <v>0</v>
      </c>
      <c r="G251" s="221"/>
      <c r="H251" s="226" t="str">
        <f t="shared" si="36"/>
        <v/>
      </c>
      <c r="I251" s="225">
        <v>0</v>
      </c>
      <c r="J251" s="228"/>
      <c r="K251" s="227">
        <v>0</v>
      </c>
      <c r="L251" s="221"/>
      <c r="M251" s="225">
        <v>0</v>
      </c>
      <c r="N251" s="221"/>
      <c r="O251" s="225">
        <v>0</v>
      </c>
      <c r="P251" s="221"/>
      <c r="Q251" s="185"/>
      <c r="R251" s="156"/>
      <c r="S251" s="156"/>
      <c r="T251" s="156"/>
    </row>
    <row r="252" spans="1:20" x14ac:dyDescent="0.2">
      <c r="A252" s="58" t="s">
        <v>1407</v>
      </c>
      <c r="B252" s="58" t="s">
        <v>1408</v>
      </c>
      <c r="C252" s="58" t="s">
        <v>634</v>
      </c>
      <c r="D252" s="201" t="s">
        <v>1409</v>
      </c>
      <c r="E252" s="224">
        <v>0</v>
      </c>
      <c r="F252" s="225">
        <f t="shared" si="35"/>
        <v>0</v>
      </c>
      <c r="G252" s="221"/>
      <c r="H252" s="226" t="str">
        <f t="shared" si="36"/>
        <v/>
      </c>
      <c r="I252" s="225">
        <v>0</v>
      </c>
      <c r="J252" s="228"/>
      <c r="K252" s="227">
        <v>0</v>
      </c>
      <c r="L252" s="221"/>
      <c r="M252" s="225">
        <v>0</v>
      </c>
      <c r="N252" s="221"/>
      <c r="O252" s="225">
        <v>0</v>
      </c>
      <c r="P252" s="221"/>
      <c r="Q252" s="185"/>
      <c r="R252" s="156"/>
      <c r="S252" s="156"/>
      <c r="T252" s="156"/>
    </row>
    <row r="253" spans="1:20" x14ac:dyDescent="0.2">
      <c r="A253" s="58" t="s">
        <v>1410</v>
      </c>
      <c r="B253" s="58" t="s">
        <v>1411</v>
      </c>
      <c r="C253" s="58" t="s">
        <v>712</v>
      </c>
      <c r="D253" s="201" t="s">
        <v>1412</v>
      </c>
      <c r="E253" s="224">
        <v>0</v>
      </c>
      <c r="F253" s="225">
        <f t="shared" si="35"/>
        <v>0</v>
      </c>
      <c r="G253" s="221"/>
      <c r="H253" s="226" t="str">
        <f t="shared" si="36"/>
        <v/>
      </c>
      <c r="I253" s="225">
        <v>0</v>
      </c>
      <c r="J253" s="228"/>
      <c r="K253" s="227">
        <v>0</v>
      </c>
      <c r="L253" s="221"/>
      <c r="M253" s="225">
        <v>0</v>
      </c>
      <c r="N253" s="221"/>
      <c r="O253" s="225">
        <v>0</v>
      </c>
      <c r="P253" s="221"/>
      <c r="Q253" s="185"/>
      <c r="R253" s="156"/>
      <c r="S253" s="156"/>
      <c r="T253" s="156"/>
    </row>
    <row r="254" spans="1:20" x14ac:dyDescent="0.2">
      <c r="A254" s="58" t="s">
        <v>1413</v>
      </c>
      <c r="B254" s="58" t="s">
        <v>1414</v>
      </c>
      <c r="C254" s="58" t="s">
        <v>744</v>
      </c>
      <c r="D254" s="201" t="s">
        <v>1415</v>
      </c>
      <c r="E254" s="224">
        <v>0</v>
      </c>
      <c r="F254" s="225">
        <f t="shared" si="35"/>
        <v>0</v>
      </c>
      <c r="G254" s="221"/>
      <c r="H254" s="226" t="str">
        <f t="shared" si="36"/>
        <v/>
      </c>
      <c r="I254" s="225">
        <v>0</v>
      </c>
      <c r="J254" s="228"/>
      <c r="K254" s="227">
        <v>0</v>
      </c>
      <c r="L254" s="221"/>
      <c r="M254" s="225">
        <v>0</v>
      </c>
      <c r="N254" s="221"/>
      <c r="O254" s="225">
        <v>0</v>
      </c>
      <c r="P254" s="221"/>
      <c r="Q254" s="185"/>
      <c r="R254" s="156"/>
      <c r="S254" s="156"/>
      <c r="T254" s="156"/>
    </row>
    <row r="255" spans="1:20" x14ac:dyDescent="0.2">
      <c r="A255" s="58" t="s">
        <v>1416</v>
      </c>
      <c r="B255" s="58" t="s">
        <v>1417</v>
      </c>
      <c r="C255" s="58" t="s">
        <v>839</v>
      </c>
      <c r="D255" s="201" t="s">
        <v>1418</v>
      </c>
      <c r="E255" s="224">
        <v>0</v>
      </c>
      <c r="F255" s="225">
        <f t="shared" si="35"/>
        <v>0</v>
      </c>
      <c r="G255" s="221"/>
      <c r="H255" s="226" t="str">
        <f t="shared" si="36"/>
        <v/>
      </c>
      <c r="I255" s="225">
        <v>0</v>
      </c>
      <c r="J255" s="228"/>
      <c r="K255" s="227">
        <v>0</v>
      </c>
      <c r="L255" s="221"/>
      <c r="M255" s="225">
        <v>0</v>
      </c>
      <c r="N255" s="221"/>
      <c r="O255" s="225">
        <v>0</v>
      </c>
      <c r="P255" s="221"/>
      <c r="Q255" s="185"/>
      <c r="R255" s="156"/>
      <c r="S255" s="156"/>
      <c r="T255" s="156"/>
    </row>
    <row r="256" spans="1:20" x14ac:dyDescent="0.2">
      <c r="A256" s="58" t="s">
        <v>1419</v>
      </c>
      <c r="B256" s="58" t="s">
        <v>1420</v>
      </c>
      <c r="C256" s="58" t="s">
        <v>1029</v>
      </c>
      <c r="D256" s="201" t="s">
        <v>1421</v>
      </c>
      <c r="E256" s="224">
        <v>0</v>
      </c>
      <c r="F256" s="225">
        <f t="shared" si="35"/>
        <v>0</v>
      </c>
      <c r="G256" s="221"/>
      <c r="H256" s="226" t="str">
        <f t="shared" si="36"/>
        <v/>
      </c>
      <c r="I256" s="225">
        <v>0</v>
      </c>
      <c r="J256" s="228"/>
      <c r="K256" s="227">
        <v>0</v>
      </c>
      <c r="L256" s="221"/>
      <c r="M256" s="225">
        <v>0</v>
      </c>
      <c r="N256" s="221"/>
      <c r="O256" s="225">
        <v>0</v>
      </c>
      <c r="P256" s="221"/>
      <c r="Q256" s="185"/>
      <c r="R256" s="156"/>
      <c r="S256" s="156"/>
      <c r="T256" s="156"/>
    </row>
    <row r="257" spans="1:36" x14ac:dyDescent="0.2">
      <c r="A257" s="58" t="s">
        <v>1422</v>
      </c>
      <c r="B257" s="58" t="s">
        <v>1423</v>
      </c>
      <c r="C257" s="58" t="s">
        <v>1029</v>
      </c>
      <c r="D257" s="201" t="s">
        <v>1421</v>
      </c>
      <c r="E257" s="224">
        <v>0</v>
      </c>
      <c r="F257" s="225">
        <f t="shared" si="35"/>
        <v>0</v>
      </c>
      <c r="G257" s="221"/>
      <c r="H257" s="226" t="str">
        <f t="shared" si="36"/>
        <v/>
      </c>
      <c r="I257" s="225">
        <v>0</v>
      </c>
      <c r="J257" s="228"/>
      <c r="K257" s="227">
        <v>0</v>
      </c>
      <c r="L257" s="221"/>
      <c r="M257" s="225">
        <v>0</v>
      </c>
      <c r="N257" s="221"/>
      <c r="O257" s="225">
        <v>0</v>
      </c>
      <c r="P257" s="221"/>
      <c r="Q257" s="185"/>
      <c r="R257" s="156"/>
      <c r="S257" s="156"/>
      <c r="T257" s="156"/>
    </row>
    <row r="258" spans="1:36" x14ac:dyDescent="0.2">
      <c r="A258" s="58" t="s">
        <v>1424</v>
      </c>
      <c r="B258" s="58" t="s">
        <v>1425</v>
      </c>
      <c r="C258" s="58" t="s">
        <v>879</v>
      </c>
      <c r="D258" s="201" t="s">
        <v>1426</v>
      </c>
      <c r="E258" s="224">
        <v>0</v>
      </c>
      <c r="F258" s="225">
        <f t="shared" si="35"/>
        <v>0</v>
      </c>
      <c r="G258" s="221"/>
      <c r="H258" s="226" t="str">
        <f t="shared" si="36"/>
        <v/>
      </c>
      <c r="I258" s="225">
        <v>0</v>
      </c>
      <c r="J258" s="228"/>
      <c r="K258" s="227">
        <v>0</v>
      </c>
      <c r="L258" s="221"/>
      <c r="M258" s="225">
        <v>0</v>
      </c>
      <c r="N258" s="221"/>
      <c r="O258" s="225">
        <v>0</v>
      </c>
      <c r="P258" s="221"/>
      <c r="Q258" s="185"/>
      <c r="R258" s="156"/>
      <c r="S258" s="156"/>
      <c r="T258" s="156"/>
    </row>
    <row r="259" spans="1:36" x14ac:dyDescent="0.2">
      <c r="A259" s="58" t="s">
        <v>1427</v>
      </c>
      <c r="B259" s="58" t="s">
        <v>1428</v>
      </c>
      <c r="C259" s="58" t="s">
        <v>904</v>
      </c>
      <c r="D259" s="201" t="s">
        <v>1429</v>
      </c>
      <c r="E259" s="224">
        <v>0</v>
      </c>
      <c r="F259" s="225">
        <f t="shared" si="35"/>
        <v>0</v>
      </c>
      <c r="G259" s="221"/>
      <c r="H259" s="226" t="str">
        <f t="shared" si="36"/>
        <v/>
      </c>
      <c r="I259" s="225">
        <v>0</v>
      </c>
      <c r="J259" s="228"/>
      <c r="K259" s="227">
        <v>0</v>
      </c>
      <c r="L259" s="221"/>
      <c r="M259" s="225">
        <v>0</v>
      </c>
      <c r="N259" s="221"/>
      <c r="O259" s="225">
        <v>0</v>
      </c>
      <c r="P259" s="221"/>
      <c r="Q259" s="185"/>
      <c r="R259" s="156"/>
      <c r="S259" s="156"/>
      <c r="T259" s="156"/>
    </row>
    <row r="260" spans="1:36" x14ac:dyDescent="0.2">
      <c r="A260" s="58" t="s">
        <v>1430</v>
      </c>
      <c r="B260" s="58" t="s">
        <v>1431</v>
      </c>
      <c r="C260" s="58" t="s">
        <v>968</v>
      </c>
      <c r="D260" s="201" t="s">
        <v>1432</v>
      </c>
      <c r="E260" s="224">
        <v>0</v>
      </c>
      <c r="F260" s="225">
        <f t="shared" si="35"/>
        <v>0</v>
      </c>
      <c r="G260" s="221"/>
      <c r="H260" s="226" t="str">
        <f t="shared" si="36"/>
        <v/>
      </c>
      <c r="I260" s="225">
        <v>0</v>
      </c>
      <c r="J260" s="228"/>
      <c r="K260" s="227">
        <v>0</v>
      </c>
      <c r="L260" s="221"/>
      <c r="M260" s="225">
        <v>0</v>
      </c>
      <c r="N260" s="221"/>
      <c r="O260" s="225">
        <v>0</v>
      </c>
      <c r="P260" s="221"/>
      <c r="Q260" s="185"/>
      <c r="R260" s="156"/>
      <c r="S260" s="156"/>
      <c r="T260" s="156"/>
    </row>
    <row r="261" spans="1:36" x14ac:dyDescent="0.2">
      <c r="A261" s="75" t="s">
        <v>1433</v>
      </c>
      <c r="B261" s="75" t="s">
        <v>1435</v>
      </c>
      <c r="C261" s="75" t="s">
        <v>816</v>
      </c>
      <c r="D261" s="199" t="s">
        <v>1186</v>
      </c>
      <c r="E261" s="224">
        <v>0</v>
      </c>
      <c r="F261" s="225">
        <f t="shared" si="35"/>
        <v>0</v>
      </c>
      <c r="G261" s="221"/>
      <c r="H261" s="226" t="str">
        <f t="shared" si="36"/>
        <v/>
      </c>
      <c r="I261" s="225">
        <v>0</v>
      </c>
      <c r="J261" s="228"/>
      <c r="K261" s="227">
        <v>0</v>
      </c>
      <c r="L261" s="221"/>
      <c r="M261" s="225">
        <v>0</v>
      </c>
      <c r="N261" s="221"/>
      <c r="O261" s="225">
        <v>0</v>
      </c>
      <c r="P261" s="221"/>
      <c r="Q261" s="201"/>
      <c r="R261" s="156"/>
    </row>
    <row r="262" spans="1:36" x14ac:dyDescent="0.2">
      <c r="A262" s="95" t="s">
        <v>1434</v>
      </c>
      <c r="B262" s="95" t="s">
        <v>1436</v>
      </c>
      <c r="C262" s="95" t="s">
        <v>1029</v>
      </c>
      <c r="D262" s="200" t="s">
        <v>1421</v>
      </c>
      <c r="E262" s="265">
        <v>0</v>
      </c>
      <c r="F262" s="229">
        <f t="shared" si="35"/>
        <v>0</v>
      </c>
      <c r="G262" s="230"/>
      <c r="H262" s="231" t="str">
        <f t="shared" si="36"/>
        <v/>
      </c>
      <c r="I262" s="229">
        <v>0</v>
      </c>
      <c r="J262" s="232"/>
      <c r="K262" s="266">
        <v>0</v>
      </c>
      <c r="L262" s="230"/>
      <c r="M262" s="229">
        <v>0</v>
      </c>
      <c r="N262" s="230"/>
      <c r="O262" s="229">
        <v>0</v>
      </c>
      <c r="P262" s="230"/>
      <c r="Q262" s="202"/>
      <c r="R262" s="156"/>
    </row>
    <row r="263" spans="1:36" x14ac:dyDescent="0.2">
      <c r="A263" s="58"/>
      <c r="B263" s="58"/>
      <c r="C263" s="58"/>
      <c r="D263" s="58"/>
      <c r="E263" s="171"/>
      <c r="F263" s="171"/>
      <c r="G263" s="171"/>
      <c r="H263" s="171"/>
      <c r="I263" s="171"/>
      <c r="J263" s="171"/>
      <c r="K263" s="171"/>
      <c r="L263" s="171"/>
      <c r="M263" s="171"/>
      <c r="N263" s="171"/>
      <c r="O263" s="171"/>
      <c r="P263" s="171"/>
      <c r="Q263" s="58"/>
      <c r="R263" s="156"/>
    </row>
    <row r="264" spans="1:36" x14ac:dyDescent="0.2">
      <c r="A264" s="110" t="s">
        <v>42</v>
      </c>
      <c r="B264" s="108"/>
      <c r="C264" s="100"/>
      <c r="D264" s="100"/>
      <c r="E264" s="58"/>
      <c r="F264" s="58"/>
      <c r="G264" s="58"/>
      <c r="H264" s="58"/>
      <c r="I264" s="58"/>
      <c r="J264" s="58"/>
      <c r="K264" s="58"/>
      <c r="L264" s="58"/>
      <c r="M264" s="58"/>
      <c r="N264" s="58"/>
      <c r="O264" s="58"/>
      <c r="P264" s="58"/>
      <c r="Q264" s="172"/>
      <c r="R264" s="156"/>
    </row>
    <row r="265" spans="1:36" x14ac:dyDescent="0.2">
      <c r="A265" s="112"/>
      <c r="B265" s="114" t="s">
        <v>1321</v>
      </c>
      <c r="C265" s="100"/>
      <c r="D265" s="100"/>
      <c r="E265" s="100"/>
      <c r="F265" s="100"/>
      <c r="G265" s="100"/>
      <c r="H265" s="100"/>
      <c r="I265" s="100"/>
      <c r="J265" s="100"/>
      <c r="K265" s="58"/>
      <c r="L265" s="58"/>
      <c r="M265" s="173"/>
      <c r="N265" s="58"/>
      <c r="O265" s="58"/>
      <c r="P265" s="58"/>
      <c r="Q265" s="58"/>
      <c r="R265" s="156"/>
    </row>
    <row r="266" spans="1:36" x14ac:dyDescent="0.2">
      <c r="A266" s="204"/>
      <c r="B266" s="114" t="s">
        <v>1322</v>
      </c>
      <c r="C266" s="100"/>
      <c r="D266" s="100"/>
      <c r="E266" s="100"/>
      <c r="F266" s="100"/>
      <c r="G266" s="100"/>
      <c r="H266" s="100"/>
      <c r="I266" s="100"/>
      <c r="J266" s="100"/>
      <c r="K266" s="58"/>
      <c r="L266" s="58"/>
      <c r="M266" s="173"/>
      <c r="N266" s="58"/>
      <c r="O266" s="58"/>
      <c r="P266" s="58"/>
      <c r="Q266" s="58"/>
      <c r="R266" s="156"/>
    </row>
    <row r="267" spans="1:36" x14ac:dyDescent="0.2">
      <c r="A267" s="205"/>
      <c r="B267" s="114" t="s">
        <v>1323</v>
      </c>
      <c r="C267" s="100"/>
      <c r="D267" s="100"/>
      <c r="E267" s="100"/>
      <c r="F267" s="100"/>
      <c r="G267" s="100"/>
      <c r="H267" s="100"/>
      <c r="I267" s="100"/>
      <c r="J267" s="100"/>
      <c r="K267" s="100"/>
      <c r="L267" s="100"/>
      <c r="M267" s="173"/>
      <c r="N267" s="58"/>
      <c r="O267" s="58"/>
      <c r="P267" s="58"/>
      <c r="Q267" s="58"/>
      <c r="R267" s="278"/>
    </row>
    <row r="268" spans="1:36" x14ac:dyDescent="0.2">
      <c r="B268" s="109" t="s">
        <v>1382</v>
      </c>
      <c r="C268"/>
      <c r="D268"/>
      <c r="E268"/>
      <c r="F268"/>
      <c r="G268"/>
      <c r="H268"/>
      <c r="I268"/>
      <c r="J268"/>
      <c r="K268"/>
      <c r="L268"/>
      <c r="M268"/>
      <c r="N268"/>
      <c r="O268"/>
      <c r="P268"/>
      <c r="Q268"/>
      <c r="R268" s="156"/>
    </row>
    <row r="269" spans="1:36" s="75" customFormat="1" x14ac:dyDescent="0.2">
      <c r="B269" s="203" t="s">
        <v>1442</v>
      </c>
      <c r="F269" s="99"/>
      <c r="G269" s="99"/>
      <c r="H269" s="99"/>
      <c r="I269" s="99"/>
      <c r="J269" s="99"/>
      <c r="K269" s="99"/>
      <c r="L269" s="99"/>
      <c r="M269" s="99"/>
      <c r="N269" s="99"/>
      <c r="O269" s="99"/>
      <c r="P269" s="99"/>
      <c r="Q269" s="99"/>
      <c r="R269" s="279"/>
      <c r="S269" s="279"/>
      <c r="T269" s="279"/>
      <c r="U269" s="279"/>
      <c r="V269" s="250"/>
      <c r="AE269" s="131"/>
      <c r="AF269" s="131"/>
      <c r="AG269" s="131"/>
      <c r="AH269" s="131"/>
      <c r="AI269" s="234"/>
      <c r="AJ269" s="234"/>
    </row>
    <row r="270" spans="1:36" x14ac:dyDescent="0.2">
      <c r="A270" s="156">
        <v>1</v>
      </c>
      <c r="B270"/>
      <c r="C270"/>
      <c r="D270"/>
      <c r="E270"/>
      <c r="F270"/>
      <c r="G270"/>
      <c r="H270"/>
      <c r="I270"/>
      <c r="J270"/>
      <c r="K270"/>
      <c r="L270"/>
      <c r="M270"/>
      <c r="N270"/>
      <c r="O270"/>
      <c r="P270"/>
      <c r="Q270"/>
      <c r="R270" s="156"/>
    </row>
  </sheetData>
  <mergeCells count="5">
    <mergeCell ref="F6:G6"/>
    <mergeCell ref="I6:J6"/>
    <mergeCell ref="K6:L6"/>
    <mergeCell ref="M6:N6"/>
    <mergeCell ref="O6:P6"/>
  </mergeCells>
  <conditionalFormatting sqref="E36:E262">
    <cfRule type="expression" dxfId="15" priority="16" stopIfTrue="1">
      <formula>R36=1</formula>
    </cfRule>
  </conditionalFormatting>
  <conditionalFormatting sqref="I36:I262">
    <cfRule type="expression" dxfId="14" priority="17" stopIfTrue="1">
      <formula>#REF!=1</formula>
    </cfRule>
  </conditionalFormatting>
  <conditionalFormatting sqref="P36:P262">
    <cfRule type="cellIs" dxfId="13" priority="18" stopIfTrue="1" operator="lessThan">
      <formula>0</formula>
    </cfRule>
    <cfRule type="cellIs" dxfId="12" priority="19" stopIfTrue="1" operator="greaterThan">
      <formula>0.05</formula>
    </cfRule>
  </conditionalFormatting>
  <conditionalFormatting sqref="I35">
    <cfRule type="expression" dxfId="11" priority="14" stopIfTrue="1">
      <formula>#REF!=1</formula>
    </cfRule>
  </conditionalFormatting>
  <conditionalFormatting sqref="M35:M262">
    <cfRule type="expression" dxfId="10" priority="12" stopIfTrue="1">
      <formula>#REF!=1</formula>
    </cfRule>
  </conditionalFormatting>
  <conditionalFormatting sqref="A265">
    <cfRule type="expression" dxfId="9" priority="9" stopIfTrue="1">
      <formula>A270=1</formula>
    </cfRule>
  </conditionalFormatting>
  <conditionalFormatting sqref="P10:P34">
    <cfRule type="cellIs" dxfId="8" priority="10" stopIfTrue="1" operator="lessThan">
      <formula>0</formula>
    </cfRule>
    <cfRule type="cellIs" dxfId="7" priority="11" stopIfTrue="1" operator="greaterThan">
      <formula>0.05</formula>
    </cfRule>
  </conditionalFormatting>
  <conditionalFormatting sqref="P8">
    <cfRule type="cellIs" dxfId="6" priority="7" operator="lessThan">
      <formula>0</formula>
    </cfRule>
    <cfRule type="cellIs" dxfId="5" priority="8" operator="greaterThan">
      <formula>0.1505</formula>
    </cfRule>
  </conditionalFormatting>
  <conditionalFormatting sqref="I8:I34">
    <cfRule type="expression" dxfId="4" priority="5" stopIfTrue="1">
      <formula>#REF!=1</formula>
    </cfRule>
  </conditionalFormatting>
  <conditionalFormatting sqref="K8:K34">
    <cfRule type="expression" dxfId="3" priority="4" stopIfTrue="1">
      <formula>#REF!=1</formula>
    </cfRule>
  </conditionalFormatting>
  <conditionalFormatting sqref="M8:M34">
    <cfRule type="expression" dxfId="2" priority="3" stopIfTrue="1">
      <formula>#REF!=1</formula>
    </cfRule>
  </conditionalFormatting>
  <conditionalFormatting sqref="O8:O34">
    <cfRule type="expression" dxfId="1" priority="2" stopIfTrue="1">
      <formula>#REF!=1</formula>
    </cfRule>
  </conditionalFormatting>
  <conditionalFormatting sqref="E8:E34">
    <cfRule type="expression" dxfId="0" priority="1" stopIfTrue="1">
      <formula>R8=1</formula>
    </cfRule>
  </conditionalFormatting>
  <hyperlinks>
    <hyperlink ref="B269" location="'Data Quality'!A1" display="* See Data Quality note for explanation"/>
  </hyperlinks>
  <printOptions horizontalCentered="1"/>
  <pageMargins left="0.39370078740157483" right="0.39370078740157483" top="0.39370078740157483" bottom="0.59055118110236227" header="0.51181102362204722" footer="0.51181102362204722"/>
  <pageSetup paperSize="9" scale="41" fitToHeight="3" orientation="landscape" r:id="rId1"/>
  <headerFooter alignWithMargins="0">
    <oddFooter>&amp;L&amp;6&amp;F &amp;A&amp;R&amp;6Standards and Quality Analytical Team (SAT)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election activeCell="G142" sqref="G142"/>
    </sheetView>
  </sheetViews>
  <sheetFormatPr defaultRowHeight="15" x14ac:dyDescent="0.25"/>
  <cols>
    <col min="1" max="16384" width="9.140625" style="176"/>
  </cols>
  <sheetData/>
  <pageMargins left="0.70866141732283472" right="0.70866141732283472" top="0.74803149606299213" bottom="0.74803149606299213" header="0.31496062992125984" footer="0.31496062992125984"/>
  <pageSetup paperSize="9" scale="72" fitToHeight="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tabColor indexed="22"/>
    <pageSetUpPr fitToPage="1"/>
  </sheetPr>
  <dimension ref="A1:C31"/>
  <sheetViews>
    <sheetView showGridLines="0" zoomScaleNormal="100" workbookViewId="0"/>
  </sheetViews>
  <sheetFormatPr defaultRowHeight="12.75" x14ac:dyDescent="0.2"/>
  <cols>
    <col min="1" max="1" width="106" customWidth="1"/>
    <col min="2" max="2" width="2.28515625"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sheetData>
  <phoneticPr fontId="12" type="noConversion"/>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indexed="22"/>
    <pageSetUpPr fitToPage="1"/>
  </sheetPr>
  <dimension ref="A1:C49"/>
  <sheetViews>
    <sheetView showGridLines="0" zoomScaleNormal="100" workbookViewId="0"/>
  </sheetViews>
  <sheetFormatPr defaultRowHeight="12.75" x14ac:dyDescent="0.2"/>
  <cols>
    <col min="1" max="1" width="106" customWidth="1"/>
    <col min="2" max="2" width="2"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row r="48" spans="1:1" ht="15.75" x14ac:dyDescent="0.25">
      <c r="A48" s="8"/>
    </row>
    <row r="49" spans="1:1" x14ac:dyDescent="0.2">
      <c r="A49" s="9"/>
    </row>
  </sheetData>
  <phoneticPr fontId="12" type="noConversion"/>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tabColor indexed="50"/>
    <pageSetUpPr fitToPage="1"/>
  </sheetPr>
  <dimension ref="A1:B49"/>
  <sheetViews>
    <sheetView showGridLines="0" zoomScaleNormal="100" workbookViewId="0"/>
  </sheetViews>
  <sheetFormatPr defaultRowHeight="12.75" x14ac:dyDescent="0.2"/>
  <cols>
    <col min="1" max="1" width="106" customWidth="1"/>
  </cols>
  <sheetData>
    <row r="1" spans="1:2" ht="15.75" x14ac:dyDescent="0.25">
      <c r="A1" s="10"/>
      <c r="B1" s="6"/>
    </row>
    <row r="2" spans="1:2" ht="7.5" customHeight="1" x14ac:dyDescent="0.25">
      <c r="A2" s="10"/>
      <c r="B2" s="12"/>
    </row>
    <row r="3" spans="1:2" ht="15.75" x14ac:dyDescent="0.25">
      <c r="A3" s="6"/>
      <c r="B3" s="6"/>
    </row>
    <row r="4" spans="1:2" ht="15.75" x14ac:dyDescent="0.25">
      <c r="A4" s="7"/>
      <c r="B4" s="6"/>
    </row>
    <row r="5" spans="1:2" ht="15.75" x14ac:dyDescent="0.25">
      <c r="A5" s="8"/>
    </row>
    <row r="6" spans="1:2" ht="15.75" x14ac:dyDescent="0.25">
      <c r="A6" s="8"/>
    </row>
    <row r="7" spans="1:2" ht="15.75" x14ac:dyDescent="0.25">
      <c r="A7" s="8"/>
    </row>
    <row r="8" spans="1:2" ht="15.75" x14ac:dyDescent="0.25">
      <c r="A8" s="8"/>
    </row>
    <row r="9" spans="1:2" ht="15.75" x14ac:dyDescent="0.25">
      <c r="A9" s="8"/>
    </row>
    <row r="10" spans="1:2" ht="15.75" x14ac:dyDescent="0.25">
      <c r="A10" s="8"/>
    </row>
    <row r="11" spans="1:2" ht="15.75" x14ac:dyDescent="0.25">
      <c r="A11" s="8"/>
    </row>
    <row r="12" spans="1:2" ht="15.75" x14ac:dyDescent="0.25">
      <c r="A12" s="8"/>
    </row>
    <row r="13" spans="1:2" x14ac:dyDescent="0.2">
      <c r="A13" s="9"/>
    </row>
    <row r="14" spans="1:2" ht="15.75" x14ac:dyDescent="0.25">
      <c r="A14" s="8"/>
    </row>
    <row r="15" spans="1:2" ht="15.75" x14ac:dyDescent="0.25">
      <c r="A15" s="8"/>
    </row>
    <row r="16" spans="1:2"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2" type="noConversion"/>
  <pageMargins left="0.74803149606299213" right="0.74803149606299213" top="0.98425196850393704" bottom="0.98425196850393704"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0"/>
    <pageSetUpPr fitToPage="1"/>
  </sheetPr>
  <dimension ref="A1:C49"/>
  <sheetViews>
    <sheetView showGridLines="0" zoomScaleNormal="100" workbookViewId="0"/>
  </sheetViews>
  <sheetFormatPr defaultRowHeight="18" x14ac:dyDescent="0.25"/>
  <cols>
    <col min="1" max="1" width="3.7109375" style="133" customWidth="1"/>
    <col min="2" max="2" width="154.5703125" style="133" customWidth="1"/>
    <col min="3" max="3" width="3.7109375" style="1" customWidth="1"/>
    <col min="4" max="4" width="4.85546875" style="1" customWidth="1"/>
    <col min="5" max="16384" width="9.140625" style="1"/>
  </cols>
  <sheetData>
    <row r="1" spans="1:3" x14ac:dyDescent="0.25">
      <c r="A1" s="132"/>
    </row>
    <row r="4" spans="1:3" x14ac:dyDescent="0.25">
      <c r="B4" s="142" t="s">
        <v>0</v>
      </c>
    </row>
    <row r="5" spans="1:3" x14ac:dyDescent="0.25">
      <c r="B5" s="143" t="s">
        <v>1</v>
      </c>
    </row>
    <row r="6" spans="1:3" x14ac:dyDescent="0.25">
      <c r="B6" s="143" t="s">
        <v>1460</v>
      </c>
    </row>
    <row r="7" spans="1:3" x14ac:dyDescent="0.25">
      <c r="B7" s="144" t="s">
        <v>1461</v>
      </c>
    </row>
    <row r="8" spans="1:3" x14ac:dyDescent="0.25">
      <c r="B8" s="145" t="s">
        <v>1443</v>
      </c>
    </row>
    <row r="9" spans="1:3" ht="18.75" thickBot="1" x14ac:dyDescent="0.3">
      <c r="A9" s="134"/>
      <c r="B9" s="146"/>
      <c r="C9" s="2"/>
    </row>
    <row r="10" spans="1:3" ht="6" customHeight="1" x14ac:dyDescent="0.25">
      <c r="B10" s="147"/>
    </row>
    <row r="11" spans="1:3" x14ac:dyDescent="0.25">
      <c r="B11" s="148" t="s">
        <v>2</v>
      </c>
    </row>
    <row r="12" spans="1:3" ht="4.5" customHeight="1" thickBot="1" x14ac:dyDescent="0.3">
      <c r="A12" s="134"/>
      <c r="B12" s="135"/>
      <c r="C12" s="2"/>
    </row>
    <row r="13" spans="1:3" s="3" customFormat="1" ht="14.1" customHeight="1" x14ac:dyDescent="0.2">
      <c r="A13" s="133"/>
      <c r="B13" s="136"/>
    </row>
    <row r="14" spans="1:3" s="4" customFormat="1" ht="15" customHeight="1" x14ac:dyDescent="0.2">
      <c r="B14" s="136" t="s">
        <v>3</v>
      </c>
    </row>
    <row r="15" spans="1:3" s="3" customFormat="1" ht="4.5" customHeight="1" x14ac:dyDescent="0.2">
      <c r="A15" s="133"/>
      <c r="B15" s="137"/>
    </row>
    <row r="16" spans="1:3" s="3" customFormat="1" ht="15" customHeight="1" x14ac:dyDescent="0.2">
      <c r="A16" s="133"/>
      <c r="B16" s="136" t="s">
        <v>4</v>
      </c>
    </row>
    <row r="17" spans="1:2" s="4" customFormat="1" ht="4.5" customHeight="1" x14ac:dyDescent="0.2">
      <c r="B17" s="136"/>
    </row>
    <row r="18" spans="1:2" s="4" customFormat="1" ht="15" customHeight="1" x14ac:dyDescent="0.2">
      <c r="B18" s="136" t="s">
        <v>1332</v>
      </c>
    </row>
    <row r="19" spans="1:2" s="4" customFormat="1" ht="4.5" customHeight="1" x14ac:dyDescent="0.2">
      <c r="B19" s="136"/>
    </row>
    <row r="20" spans="1:2" s="4" customFormat="1" ht="15" customHeight="1" x14ac:dyDescent="0.2">
      <c r="B20" s="136" t="s">
        <v>1333</v>
      </c>
    </row>
    <row r="21" spans="1:2" s="3" customFormat="1" ht="4.5" customHeight="1" x14ac:dyDescent="0.2">
      <c r="A21" s="133"/>
      <c r="B21" s="136"/>
    </row>
    <row r="22" spans="1:2" s="4" customFormat="1" ht="15" customHeight="1" x14ac:dyDescent="0.2">
      <c r="B22" s="136" t="s">
        <v>1377</v>
      </c>
    </row>
    <row r="23" spans="1:2" s="4" customFormat="1" ht="4.5" customHeight="1" x14ac:dyDescent="0.2">
      <c r="B23" s="136"/>
    </row>
    <row r="24" spans="1:2" s="4" customFormat="1" ht="15" customHeight="1" x14ac:dyDescent="0.2">
      <c r="B24" s="136" t="s">
        <v>1378</v>
      </c>
    </row>
    <row r="25" spans="1:2" s="4" customFormat="1" ht="4.5" customHeight="1" x14ac:dyDescent="0.2">
      <c r="B25" s="136"/>
    </row>
    <row r="26" spans="1:2" s="3" customFormat="1" ht="15" customHeight="1" x14ac:dyDescent="0.2">
      <c r="A26" s="133"/>
      <c r="B26" s="136" t="s">
        <v>1466</v>
      </c>
    </row>
    <row r="27" spans="1:2" s="4" customFormat="1" ht="4.5" customHeight="1" x14ac:dyDescent="0.2">
      <c r="B27" s="136"/>
    </row>
    <row r="28" spans="1:2" s="3" customFormat="1" ht="15" customHeight="1" x14ac:dyDescent="0.2">
      <c r="A28" s="133"/>
      <c r="B28" s="136" t="s">
        <v>1467</v>
      </c>
    </row>
    <row r="29" spans="1:2" s="3" customFormat="1" ht="4.5" customHeight="1" x14ac:dyDescent="0.2">
      <c r="A29" s="133"/>
      <c r="B29" s="136"/>
    </row>
    <row r="30" spans="1:2" s="3" customFormat="1" ht="15" customHeight="1" x14ac:dyDescent="0.2">
      <c r="A30" s="133"/>
      <c r="B30" s="136" t="s">
        <v>1473</v>
      </c>
    </row>
    <row r="31" spans="1:2" s="3" customFormat="1" ht="4.5" customHeight="1" x14ac:dyDescent="0.2">
      <c r="A31" s="133"/>
      <c r="B31" s="136"/>
    </row>
    <row r="32" spans="1:2" s="3" customFormat="1" ht="15" customHeight="1" x14ac:dyDescent="0.2">
      <c r="A32" s="133"/>
      <c r="B32" s="136" t="s">
        <v>1468</v>
      </c>
    </row>
    <row r="33" spans="1:2" s="3" customFormat="1" ht="4.5" customHeight="1" x14ac:dyDescent="0.2">
      <c r="A33" s="133"/>
      <c r="B33" s="136"/>
    </row>
    <row r="34" spans="1:2" s="3" customFormat="1" ht="15" customHeight="1" x14ac:dyDescent="0.2">
      <c r="A34" s="133"/>
      <c r="B34" s="136" t="s">
        <v>1469</v>
      </c>
    </row>
    <row r="35" spans="1:2" s="3" customFormat="1" ht="5.25" customHeight="1" x14ac:dyDescent="0.2">
      <c r="A35" s="133"/>
      <c r="B35" s="136"/>
    </row>
    <row r="36" spans="1:2" s="3" customFormat="1" ht="15" customHeight="1" x14ac:dyDescent="0.2">
      <c r="A36" s="133"/>
      <c r="B36" s="136" t="s">
        <v>1475</v>
      </c>
    </row>
    <row r="37" spans="1:2" s="3" customFormat="1" ht="4.5" customHeight="1" x14ac:dyDescent="0.2">
      <c r="A37" s="133"/>
      <c r="B37" s="136"/>
    </row>
    <row r="38" spans="1:2" s="3" customFormat="1" ht="15" customHeight="1" x14ac:dyDescent="0.2">
      <c r="A38" s="133"/>
      <c r="B38" s="136" t="s">
        <v>1470</v>
      </c>
    </row>
    <row r="39" spans="1:2" s="3" customFormat="1" ht="4.5" customHeight="1" x14ac:dyDescent="0.2">
      <c r="A39" s="133"/>
      <c r="B39" s="136"/>
    </row>
    <row r="40" spans="1:2" s="3" customFormat="1" ht="15" customHeight="1" x14ac:dyDescent="0.2">
      <c r="A40" s="133"/>
      <c r="B40" s="136" t="s">
        <v>1471</v>
      </c>
    </row>
    <row r="41" spans="1:2" s="3" customFormat="1" ht="4.5" customHeight="1" x14ac:dyDescent="0.2">
      <c r="A41" s="133"/>
      <c r="B41" s="136"/>
    </row>
    <row r="42" spans="1:2" s="3" customFormat="1" ht="15" customHeight="1" x14ac:dyDescent="0.2">
      <c r="A42" s="133"/>
      <c r="B42" s="136" t="s">
        <v>1380</v>
      </c>
    </row>
    <row r="43" spans="1:2" s="3" customFormat="1" ht="5.25" customHeight="1" x14ac:dyDescent="0.2">
      <c r="A43" s="133"/>
      <c r="B43" s="136"/>
    </row>
    <row r="44" spans="1:2" s="3" customFormat="1" ht="15" customHeight="1" x14ac:dyDescent="0.2">
      <c r="A44" s="133"/>
      <c r="B44" s="136" t="s">
        <v>1336</v>
      </c>
    </row>
    <row r="45" spans="1:2" s="3" customFormat="1" ht="4.5" customHeight="1" x14ac:dyDescent="0.2">
      <c r="A45" s="133"/>
      <c r="B45" s="136"/>
    </row>
    <row r="46" spans="1:2" s="3" customFormat="1" ht="15" customHeight="1" x14ac:dyDescent="0.2">
      <c r="A46" s="133"/>
      <c r="B46" s="136" t="s">
        <v>1379</v>
      </c>
    </row>
    <row r="47" spans="1:2" s="3" customFormat="1" ht="4.5" customHeight="1" x14ac:dyDescent="0.2">
      <c r="A47" s="133"/>
      <c r="B47" s="136"/>
    </row>
    <row r="48" spans="1:2" s="4" customFormat="1" ht="15" customHeight="1" x14ac:dyDescent="0.2">
      <c r="B48" s="136" t="s">
        <v>5</v>
      </c>
    </row>
    <row r="49" spans="1:3" s="3" customFormat="1" ht="15.75" thickBot="1" x14ac:dyDescent="0.25">
      <c r="A49" s="134"/>
      <c r="B49" s="134"/>
      <c r="C49" s="5"/>
    </row>
  </sheetData>
  <phoneticPr fontId="12" type="noConversion"/>
  <hyperlinks>
    <hyperlink ref="B14" location="Context!A1" display="Context"/>
    <hyperlink ref="B16" location="Summary!A1" display="Summary of results"/>
    <hyperlink ref="B48" location="Contacts!A1" display="Contact for further enquiries"/>
    <hyperlink ref="B18" location="T1_Init_National!A1" display="Table 1: Initiation of breastfeeding, England Trend"/>
    <hyperlink ref="B20" location="T2_Prev_National!A1" display="Table 2: Prevalence of breastfeeding at 6 to 8 weeks, England Trend"/>
    <hyperlink ref="B22" location="T3_DropOff_National!A1" display="Table 3: Drop Off rate between breastfeeding initiaiton &amp; Prevalence of breastfeeding at 6 to 8 weeks, England Trend"/>
    <hyperlink ref="B30" location="T5_CCGBFI_201516!A1" display="Table 5 : Initiation of breastfeeding, by CCG and Area Team Quarterly"/>
    <hyperlink ref="B36" location="T6_Prev68CCG_1516Q1!A1" display="Table 9 : Prevalence of breastfeeding at 6 to 8 weeks by CCG and Area Team Quarterly 2015/16 Q1"/>
    <hyperlink ref="B46" location="Prev68Definitions!A1" display="6-8 week breastfeedingi definitions"/>
    <hyperlink ref="B44" location="InitDefinitions!A1" display="Breastfeeding initiation definitions"/>
    <hyperlink ref="B42" location="'Data Quality'!A1" display="Data Quality"/>
    <hyperlink ref="B24" location="T4_TrustBFI_201516!A1" display="Table 4 : Initiation of breastfeeding, by NHS Trust Quarterly"/>
  </hyperlinks>
  <pageMargins left="0.75" right="0.75" top="1" bottom="1" header="0.5" footer="0.5"/>
  <pageSetup paperSize="9"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2:D45"/>
  <sheetViews>
    <sheetView showGridLines="0" zoomScaleNormal="100" workbookViewId="0"/>
  </sheetViews>
  <sheetFormatPr defaultRowHeight="15" x14ac:dyDescent="0.2"/>
  <cols>
    <col min="1" max="1" width="106" style="132" customWidth="1"/>
  </cols>
  <sheetData>
    <row r="2" spans="1:1" ht="15.75" x14ac:dyDescent="0.25">
      <c r="A2" s="138"/>
    </row>
    <row r="3" spans="1:1" x14ac:dyDescent="0.2">
      <c r="A3" s="139"/>
    </row>
    <row r="4" spans="1:1" x14ac:dyDescent="0.2">
      <c r="A4" s="139"/>
    </row>
    <row r="5" spans="1:1" x14ac:dyDescent="0.2">
      <c r="A5" s="139"/>
    </row>
    <row r="6" spans="1:1" x14ac:dyDescent="0.2">
      <c r="A6" s="139"/>
    </row>
    <row r="7" spans="1:1" x14ac:dyDescent="0.2">
      <c r="A7" s="139"/>
    </row>
    <row r="8" spans="1:1" x14ac:dyDescent="0.2">
      <c r="A8" s="139"/>
    </row>
    <row r="9" spans="1:1" x14ac:dyDescent="0.2">
      <c r="A9" s="139"/>
    </row>
    <row r="10" spans="1:1" x14ac:dyDescent="0.2">
      <c r="A10" s="139"/>
    </row>
    <row r="11" spans="1:1" x14ac:dyDescent="0.2">
      <c r="A11" s="140"/>
    </row>
    <row r="12" spans="1:1" x14ac:dyDescent="0.2">
      <c r="A12" s="139"/>
    </row>
    <row r="13" spans="1:1" x14ac:dyDescent="0.2">
      <c r="A13" s="139"/>
    </row>
    <row r="14" spans="1:1" x14ac:dyDescent="0.2">
      <c r="A14" s="139"/>
    </row>
    <row r="15" spans="1:1" x14ac:dyDescent="0.2">
      <c r="A15" s="139"/>
    </row>
    <row r="16" spans="1:1" x14ac:dyDescent="0.2">
      <c r="A16" s="139"/>
    </row>
    <row r="17" spans="1:1" x14ac:dyDescent="0.2">
      <c r="A17" s="139"/>
    </row>
    <row r="18" spans="1:1" x14ac:dyDescent="0.2">
      <c r="A18" s="139"/>
    </row>
    <row r="19" spans="1:1" x14ac:dyDescent="0.2">
      <c r="A19" s="139"/>
    </row>
    <row r="21" spans="1:1" x14ac:dyDescent="0.2">
      <c r="A21" s="139"/>
    </row>
    <row r="34" spans="2:4" ht="15.75" x14ac:dyDescent="0.25">
      <c r="B34" s="8"/>
      <c r="C34" s="8"/>
      <c r="D34" s="8"/>
    </row>
    <row r="35" spans="2:4" ht="15.75" x14ac:dyDescent="0.25">
      <c r="B35" s="8"/>
      <c r="C35" s="8"/>
      <c r="D35" s="8"/>
    </row>
    <row r="36" spans="2:4" ht="15.75" x14ac:dyDescent="0.25">
      <c r="B36" s="8"/>
      <c r="C36" s="8"/>
      <c r="D36" s="8"/>
    </row>
    <row r="42" spans="2:4" ht="15.75" x14ac:dyDescent="0.25">
      <c r="B42" s="8"/>
      <c r="C42" s="8"/>
      <c r="D42" s="8"/>
    </row>
    <row r="43" spans="2:4" ht="15.75" x14ac:dyDescent="0.25">
      <c r="B43" s="8"/>
      <c r="C43" s="8"/>
      <c r="D43" s="8"/>
    </row>
    <row r="44" spans="2:4" ht="15.75" x14ac:dyDescent="0.25">
      <c r="B44" s="8"/>
      <c r="C44" s="8"/>
      <c r="D44" s="8"/>
    </row>
    <row r="45" spans="2:4" ht="15.75" x14ac:dyDescent="0.25">
      <c r="B45" s="6"/>
      <c r="C45" s="6"/>
      <c r="D45" s="6"/>
    </row>
  </sheetData>
  <phoneticPr fontId="12" type="noConversion"/>
  <pageMargins left="0.74803149606299213" right="0.74803149606299213" top="0.98425196850393704" bottom="0.98425196850393704" header="0.51181102362204722" footer="0.51181102362204722"/>
  <pageSetup paperSize="9" scale="76" orientation="portrait" r:id="rId1"/>
  <headerFooter alignWithMargins="0"/>
  <rowBreaks count="1" manualBreakCount="1">
    <brk id="37"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A1:A49"/>
  <sheetViews>
    <sheetView showGridLines="0" zoomScaleNormal="100" workbookViewId="0"/>
  </sheetViews>
  <sheetFormatPr defaultRowHeight="15" x14ac:dyDescent="0.2"/>
  <cols>
    <col min="1" max="1" width="106" style="132" customWidth="1"/>
  </cols>
  <sheetData>
    <row r="1" spans="1:1" ht="15.75" x14ac:dyDescent="0.25">
      <c r="A1" s="141"/>
    </row>
    <row r="2" spans="1:1" ht="15.75" x14ac:dyDescent="0.25">
      <c r="A2" s="141"/>
    </row>
    <row r="4" spans="1:1" ht="15.75" x14ac:dyDescent="0.25">
      <c r="A4" s="138"/>
    </row>
    <row r="5" spans="1:1" x14ac:dyDescent="0.2">
      <c r="A5" s="139"/>
    </row>
    <row r="6" spans="1:1" x14ac:dyDescent="0.2">
      <c r="A6" s="139"/>
    </row>
    <row r="7" spans="1:1" x14ac:dyDescent="0.2">
      <c r="A7" s="139"/>
    </row>
    <row r="8" spans="1:1" x14ac:dyDescent="0.2">
      <c r="A8" s="139"/>
    </row>
    <row r="9" spans="1:1" x14ac:dyDescent="0.2">
      <c r="A9" s="139"/>
    </row>
    <row r="10" spans="1:1" x14ac:dyDescent="0.2">
      <c r="A10" s="139"/>
    </row>
    <row r="11" spans="1:1" x14ac:dyDescent="0.2">
      <c r="A11" s="139"/>
    </row>
    <row r="12" spans="1:1" x14ac:dyDescent="0.2">
      <c r="A12" s="139"/>
    </row>
    <row r="13" spans="1:1" x14ac:dyDescent="0.2">
      <c r="A13" s="140"/>
    </row>
    <row r="14" spans="1:1" x14ac:dyDescent="0.2">
      <c r="A14" s="139"/>
    </row>
    <row r="15" spans="1:1" x14ac:dyDescent="0.2">
      <c r="A15" s="139"/>
    </row>
    <row r="16" spans="1:1" x14ac:dyDescent="0.2">
      <c r="A16" s="139"/>
    </row>
    <row r="17" spans="1:1" x14ac:dyDescent="0.2">
      <c r="A17" s="139"/>
    </row>
    <row r="18" spans="1:1" x14ac:dyDescent="0.2">
      <c r="A18" s="139"/>
    </row>
    <row r="19" spans="1:1" x14ac:dyDescent="0.2">
      <c r="A19" s="139"/>
    </row>
    <row r="20" spans="1:1" x14ac:dyDescent="0.2">
      <c r="A20" s="139"/>
    </row>
    <row r="21" spans="1:1" x14ac:dyDescent="0.2">
      <c r="A21" s="139"/>
    </row>
    <row r="23" spans="1:1" x14ac:dyDescent="0.2">
      <c r="A23" s="139"/>
    </row>
    <row r="48" spans="1:1" x14ac:dyDescent="0.2">
      <c r="A48" s="139"/>
    </row>
    <row r="49" spans="1:1" x14ac:dyDescent="0.2">
      <c r="A49" s="140"/>
    </row>
  </sheetData>
  <phoneticPr fontId="12" type="noConversion"/>
  <pageMargins left="0.74803149606299213" right="0.74803149606299213" top="0.98425196850393704" bottom="0.98425196850393704" header="0.51181102362204722" footer="0.51181102362204722"/>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6FFFF"/>
    <pageSetUpPr fitToPage="1"/>
  </sheetPr>
  <dimension ref="A1:M51"/>
  <sheetViews>
    <sheetView showGridLines="0" zoomScaleNormal="100" workbookViewId="0"/>
  </sheetViews>
  <sheetFormatPr defaultRowHeight="12.75" x14ac:dyDescent="0.2"/>
  <cols>
    <col min="1" max="1" width="13.28515625" customWidth="1"/>
    <col min="2" max="9" width="13.7109375" customWidth="1"/>
    <col min="10" max="10" width="9.140625" style="260"/>
    <col min="12" max="13" width="12.28515625" bestFit="1" customWidth="1"/>
  </cols>
  <sheetData>
    <row r="1" spans="1:13" ht="18" x14ac:dyDescent="0.25">
      <c r="A1" s="150" t="s">
        <v>1334</v>
      </c>
    </row>
    <row r="3" spans="1:13" x14ac:dyDescent="0.2">
      <c r="A3" s="57" t="s">
        <v>26</v>
      </c>
      <c r="F3" s="77" t="s">
        <v>1374</v>
      </c>
    </row>
    <row r="4" spans="1:13" x14ac:dyDescent="0.2">
      <c r="A4" s="58" t="s">
        <v>1443</v>
      </c>
      <c r="F4" s="78" t="s">
        <v>1443</v>
      </c>
    </row>
    <row r="6" spans="1:13" s="124" customFormat="1" x14ac:dyDescent="0.2">
      <c r="A6" s="121" t="s">
        <v>45</v>
      </c>
      <c r="B6" s="122" t="s">
        <v>46</v>
      </c>
      <c r="C6" s="282" t="s">
        <v>29</v>
      </c>
      <c r="D6" s="283"/>
      <c r="E6" s="123">
        <v>0.95</v>
      </c>
      <c r="F6" s="282" t="s">
        <v>47</v>
      </c>
      <c r="G6" s="284"/>
      <c r="H6" s="282" t="s">
        <v>48</v>
      </c>
      <c r="I6" s="284"/>
      <c r="J6" s="260"/>
    </row>
    <row r="7" spans="1:13" s="124" customFormat="1" ht="25.5" x14ac:dyDescent="0.2">
      <c r="A7" s="125"/>
      <c r="B7" s="126" t="s">
        <v>33</v>
      </c>
      <c r="C7" s="127" t="s">
        <v>33</v>
      </c>
      <c r="D7" s="128" t="s">
        <v>34</v>
      </c>
      <c r="E7" s="128" t="s">
        <v>49</v>
      </c>
      <c r="F7" s="127" t="s">
        <v>33</v>
      </c>
      <c r="G7" s="129" t="s">
        <v>34</v>
      </c>
      <c r="H7" s="127" t="s">
        <v>33</v>
      </c>
      <c r="I7" s="129" t="s">
        <v>34</v>
      </c>
      <c r="J7" s="260"/>
    </row>
    <row r="8" spans="1:13" x14ac:dyDescent="0.2">
      <c r="A8" s="280" t="s">
        <v>50</v>
      </c>
      <c r="B8" s="18">
        <v>566355</v>
      </c>
      <c r="C8" s="19">
        <v>316751</v>
      </c>
      <c r="D8" s="20"/>
      <c r="E8" s="60" t="str">
        <f t="shared" ref="E8:E37" si="0">IF(ISNUMBER(D8),TEXT(((2*C8)+(1.96^2)-(1.96*((1.96^2)+(4*C8*(100%-D8)))^0.5))/(2*(B8+(1.96^2))),"0.0%")&amp;" - "&amp;TEXT(((2*C8)+(1.96^2)+(1.96*((1.96^2)+(4*C8*(100%-D8)))^0.5))/(2*(B8+(1.96^2))),"0.0%"),"")</f>
        <v/>
      </c>
      <c r="F8" s="19">
        <v>171453</v>
      </c>
      <c r="G8" s="61"/>
      <c r="H8" s="19">
        <v>78151</v>
      </c>
      <c r="I8" s="61">
        <v>0.13798942359474181</v>
      </c>
      <c r="J8" s="261"/>
      <c r="K8" s="62"/>
    </row>
    <row r="9" spans="1:13" x14ac:dyDescent="0.2">
      <c r="A9" s="59" t="s">
        <v>51</v>
      </c>
      <c r="B9" s="18">
        <v>576935</v>
      </c>
      <c r="C9" s="19">
        <v>363549</v>
      </c>
      <c r="D9" s="20"/>
      <c r="E9" s="60" t="str">
        <f t="shared" si="0"/>
        <v/>
      </c>
      <c r="F9" s="19">
        <v>181655</v>
      </c>
      <c r="G9" s="61"/>
      <c r="H9" s="19">
        <v>31731</v>
      </c>
      <c r="I9" s="61">
        <v>5.499926334855746E-2</v>
      </c>
      <c r="J9" s="261"/>
      <c r="K9" s="62"/>
    </row>
    <row r="10" spans="1:13" x14ac:dyDescent="0.2">
      <c r="A10" s="59" t="s">
        <v>52</v>
      </c>
      <c r="B10" s="18">
        <v>583011</v>
      </c>
      <c r="C10" s="19">
        <v>385909</v>
      </c>
      <c r="D10" s="20">
        <f>C10/B10</f>
        <v>0.66192404603000632</v>
      </c>
      <c r="E10" s="60" t="str">
        <f>IF(ISNUMBER(D10),TEXT(((2*C10)+(1.96^2)-(1.96*((1.96^2)+(4*C10*(100%-D10)))^0.5))/(2*(B10+(1.96^2))),"0.0%")&amp;" - "&amp;TEXT(((2*C10)+(1.96^2)+(1.96*((1.96^2)+(4*C10*(100%-D10)))^0.5))/(2*(B10+(1.96^2))),"0.0%"),"")</f>
        <v>66.1% - 66.3%</v>
      </c>
      <c r="F10" s="19">
        <v>172801</v>
      </c>
      <c r="G10" s="61">
        <v>0.296394064605985</v>
      </c>
      <c r="H10" s="19">
        <v>24301</v>
      </c>
      <c r="I10" s="61">
        <v>4.1681889364008566E-2</v>
      </c>
      <c r="J10" s="261"/>
      <c r="K10" s="62"/>
      <c r="L10" s="63"/>
      <c r="M10" s="63"/>
    </row>
    <row r="11" spans="1:13" x14ac:dyDescent="0.2">
      <c r="A11" s="59" t="s">
        <v>53</v>
      </c>
      <c r="B11" s="18">
        <v>601262</v>
      </c>
      <c r="C11" s="19">
        <v>409317</v>
      </c>
      <c r="D11" s="20">
        <f t="shared" ref="D11:D17" si="1">C11/B11</f>
        <v>0.68076312822030993</v>
      </c>
      <c r="E11" s="60" t="str">
        <f t="shared" si="0"/>
        <v>68.0% - 68.2%</v>
      </c>
      <c r="F11" s="19">
        <v>178288</v>
      </c>
      <c r="G11" s="61">
        <v>0.296522979998736</v>
      </c>
      <c r="H11" s="19">
        <v>13657</v>
      </c>
      <c r="I11" s="61">
        <v>2.2713891780954058E-2</v>
      </c>
      <c r="J11" s="261"/>
      <c r="K11" s="62"/>
      <c r="L11" s="63"/>
      <c r="M11" s="63"/>
    </row>
    <row r="12" spans="1:13" x14ac:dyDescent="0.2">
      <c r="A12" s="59" t="s">
        <v>54</v>
      </c>
      <c r="B12" s="18">
        <v>634035</v>
      </c>
      <c r="C12" s="19">
        <v>443226.66666670004</v>
      </c>
      <c r="D12" s="20">
        <f t="shared" si="1"/>
        <v>0.6990570972686051</v>
      </c>
      <c r="E12" s="60" t="str">
        <f t="shared" si="0"/>
        <v>69.8% - 70.0%</v>
      </c>
      <c r="F12" s="19">
        <v>180118.66666669998</v>
      </c>
      <c r="G12" s="61">
        <v>0.28408316049855287</v>
      </c>
      <c r="H12" s="19">
        <v>10689.6666666</v>
      </c>
      <c r="I12" s="61">
        <v>1.6859742232842034E-2</v>
      </c>
      <c r="J12" s="261"/>
      <c r="K12" s="62"/>
      <c r="L12" s="63"/>
      <c r="M12" s="63"/>
    </row>
    <row r="13" spans="1:13" x14ac:dyDescent="0.2">
      <c r="A13" s="59" t="s">
        <v>37</v>
      </c>
      <c r="B13" s="18">
        <v>640681</v>
      </c>
      <c r="C13" s="19">
        <v>459430</v>
      </c>
      <c r="D13" s="20">
        <f t="shared" si="1"/>
        <v>0.71709633967606345</v>
      </c>
      <c r="E13" s="60" t="str">
        <f t="shared" si="0"/>
        <v>71.6% - 71.8%</v>
      </c>
      <c r="F13" s="19">
        <v>171403</v>
      </c>
      <c r="G13" s="61">
        <v>0.26753251618200008</v>
      </c>
      <c r="H13" s="19">
        <v>9848</v>
      </c>
      <c r="I13" s="61">
        <v>1.5371144141936471E-2</v>
      </c>
      <c r="J13" s="261"/>
      <c r="K13" s="62"/>
      <c r="L13" s="63"/>
      <c r="M13" s="63"/>
    </row>
    <row r="14" spans="1:13" x14ac:dyDescent="0.2">
      <c r="A14" s="59" t="s">
        <v>38</v>
      </c>
      <c r="B14" s="18">
        <v>652957</v>
      </c>
      <c r="C14" s="19">
        <v>474865</v>
      </c>
      <c r="D14" s="20">
        <f t="shared" si="1"/>
        <v>0.7272530962988375</v>
      </c>
      <c r="E14" s="60" t="str">
        <f t="shared" si="0"/>
        <v>72.6% - 72.8%</v>
      </c>
      <c r="F14" s="19">
        <v>168928</v>
      </c>
      <c r="G14" s="61">
        <v>0.25871228886435094</v>
      </c>
      <c r="H14" s="19">
        <v>9164</v>
      </c>
      <c r="I14" s="61">
        <v>1.4034614836811612E-2</v>
      </c>
      <c r="J14" s="261"/>
      <c r="K14" s="62"/>
      <c r="L14" s="63"/>
      <c r="M14" s="63"/>
    </row>
    <row r="15" spans="1:13" x14ac:dyDescent="0.2">
      <c r="A15" s="59" t="s">
        <v>39</v>
      </c>
      <c r="B15" s="18">
        <v>659238</v>
      </c>
      <c r="C15" s="19">
        <v>485780</v>
      </c>
      <c r="D15" s="20">
        <f t="shared" si="1"/>
        <v>0.73688106571526524</v>
      </c>
      <c r="E15" s="60" t="str">
        <f t="shared" si="0"/>
        <v>73.6% - 73.8%</v>
      </c>
      <c r="F15" s="19">
        <v>166024</v>
      </c>
      <c r="G15" s="61">
        <v>0.25184227850943058</v>
      </c>
      <c r="H15" s="19">
        <v>7434</v>
      </c>
      <c r="I15" s="61">
        <v>1.1276655775304215E-2</v>
      </c>
      <c r="J15" s="261"/>
      <c r="K15" s="62"/>
      <c r="L15" s="63"/>
      <c r="M15" s="63"/>
    </row>
    <row r="16" spans="1:13" x14ac:dyDescent="0.2">
      <c r="A16" s="59" t="s">
        <v>40</v>
      </c>
      <c r="B16" s="18">
        <v>664683</v>
      </c>
      <c r="C16" s="19">
        <v>491837</v>
      </c>
      <c r="D16" s="20">
        <f t="shared" si="1"/>
        <v>0.7399572427758796</v>
      </c>
      <c r="E16" s="60" t="str">
        <f t="shared" si="0"/>
        <v>73.9% - 74.1%</v>
      </c>
      <c r="F16" s="19">
        <v>166030</v>
      </c>
      <c r="G16" s="27">
        <v>0.24978824492276769</v>
      </c>
      <c r="H16" s="19">
        <v>6816</v>
      </c>
      <c r="I16" s="64">
        <v>1.0254512301352674E-2</v>
      </c>
      <c r="J16" s="261"/>
      <c r="K16" s="62"/>
      <c r="L16" s="63"/>
      <c r="M16" s="63"/>
    </row>
    <row r="17" spans="1:13" x14ac:dyDescent="0.2">
      <c r="A17" s="59" t="s">
        <v>41</v>
      </c>
      <c r="B17" s="18">
        <v>658112</v>
      </c>
      <c r="C17" s="19">
        <v>486057</v>
      </c>
      <c r="D17" s="20">
        <f t="shared" si="1"/>
        <v>0.73856273704171937</v>
      </c>
      <c r="E17" s="60" t="str">
        <f t="shared" si="0"/>
        <v>73.7% - 74.0%</v>
      </c>
      <c r="F17" s="19">
        <v>165047</v>
      </c>
      <c r="G17" s="61">
        <v>0.251</v>
      </c>
      <c r="H17" s="19">
        <v>7008</v>
      </c>
      <c r="I17" s="61">
        <v>1.0999999999999999E-2</v>
      </c>
      <c r="J17" s="261"/>
      <c r="K17" s="62"/>
      <c r="L17" s="63"/>
      <c r="M17" s="63"/>
    </row>
    <row r="18" spans="1:13" x14ac:dyDescent="0.2">
      <c r="A18" s="59" t="s">
        <v>1373</v>
      </c>
      <c r="B18" s="90">
        <f>SUM(B21:B24)</f>
        <v>614346</v>
      </c>
      <c r="C18" s="90">
        <f>SUM(C21:C24)</f>
        <v>454316.58</v>
      </c>
      <c r="D18" s="20">
        <f>C18/B18</f>
        <v>0.73951255481438805</v>
      </c>
      <c r="E18" s="60" t="str">
        <f t="shared" ref="E18" si="2">IF(ISNUMBER(D18),TEXT(((2*C18)+(1.96^2)-(1.96*((1.96^2)+(4*C18*(100%-D18)))^0.5))/(2*(B18+(1.96^2))),"0.0%")&amp;" - "&amp;TEXT(((2*C18)+(1.96^2)+(1.96*((1.96^2)+(4*C18*(100%-D18)))^0.5))/(2*(B18+(1.96^2))),"0.0%"),"")</f>
        <v>73.8% - 74.1%</v>
      </c>
      <c r="F18" s="90">
        <f>SUM(F21:F24)</f>
        <v>147266.42000000001</v>
      </c>
      <c r="G18" s="61">
        <f>F18/B18</f>
        <v>0.23971250728416887</v>
      </c>
      <c r="H18" s="90">
        <f>SUM(H21:H24)</f>
        <v>12763</v>
      </c>
      <c r="I18" s="64">
        <f>H18/B18</f>
        <v>2.077493790144316E-2</v>
      </c>
      <c r="J18" s="261"/>
      <c r="K18" s="62"/>
      <c r="L18" s="63"/>
      <c r="M18" s="63"/>
    </row>
    <row r="19" spans="1:13" x14ac:dyDescent="0.2">
      <c r="A19" s="235" t="s">
        <v>1453</v>
      </c>
      <c r="B19" s="90">
        <f>SUM(B25:B28)</f>
        <v>634378</v>
      </c>
      <c r="C19" s="90">
        <f>SUM(C25:C28)</f>
        <v>471561</v>
      </c>
      <c r="D19" s="20">
        <f>C19/B19</f>
        <v>0.74334387384177891</v>
      </c>
      <c r="E19" s="60" t="str">
        <f>IF(ISNUMBER(D19),TEXT(((2*C19)+(1.96^2)-(1.96*((1.96^2)+(4*C19*(100%-D19)))^0.5))/(2*(B19+(1.96^2))),"0.0%")&amp;" - "&amp;TEXT(((2*C19)+(1.96^2)+(1.96*((1.96^2)+(4*C19*(100%-D19)))^0.5))/(2*(B19+(1.96^2))),"0.0%"),"")</f>
        <v>74.2% - 74.4%</v>
      </c>
      <c r="F19" s="90">
        <f>SUM(F25:F28)</f>
        <v>150329</v>
      </c>
      <c r="G19" s="61">
        <f>F19/B19</f>
        <v>0.23697070201047324</v>
      </c>
      <c r="H19" s="90">
        <f>SUM(H25:H28)</f>
        <v>12488</v>
      </c>
      <c r="I19" s="64">
        <f>H19/B19</f>
        <v>1.9685424147747873E-2</v>
      </c>
      <c r="J19" s="261"/>
      <c r="K19" s="62"/>
      <c r="L19" s="63"/>
      <c r="M19" s="63"/>
    </row>
    <row r="20" spans="1:13" x14ac:dyDescent="0.2">
      <c r="A20" s="59"/>
      <c r="B20" s="18"/>
      <c r="C20" s="19"/>
      <c r="D20" s="20"/>
      <c r="E20" s="60"/>
      <c r="F20" s="19"/>
      <c r="G20" s="61"/>
      <c r="H20" s="19"/>
      <c r="I20" s="61"/>
      <c r="J20" s="261"/>
      <c r="K20" s="62"/>
      <c r="L20" s="63"/>
      <c r="M20" s="63"/>
    </row>
    <row r="21" spans="1:13" x14ac:dyDescent="0.2">
      <c r="A21" s="59" t="s">
        <v>65</v>
      </c>
      <c r="B21" s="90">
        <v>149091</v>
      </c>
      <c r="C21" s="19">
        <v>110439.5</v>
      </c>
      <c r="D21" s="20">
        <f>C21/B21</f>
        <v>0.74075229222421202</v>
      </c>
      <c r="E21" s="60" t="str">
        <f>IF(ISNUMBER(D21),TEXT(((2*C21)+(1.96^2)-(1.96*((1.96^2)+(4*C21*(100%-D21)))^0.5))/(2*(B21+(1.96^2))),"0.0%")&amp;" - "&amp;TEXT(((2*C21)+(1.96^2)+(1.96*((1.96^2)+(4*C21*(100%-D21)))^0.5))/(2*(B21+(1.96^2))),"0.0%"),"")</f>
        <v>73.9% - 74.3%</v>
      </c>
      <c r="F21" s="19">
        <v>35949.5</v>
      </c>
      <c r="G21" s="61">
        <f>F21/B21</f>
        <v>0.24112454809478776</v>
      </c>
      <c r="H21" s="19">
        <v>2702</v>
      </c>
      <c r="I21" s="64">
        <f>H21/B21</f>
        <v>1.8123159681000194E-2</v>
      </c>
      <c r="J21" s="261">
        <v>0</v>
      </c>
      <c r="K21" s="62"/>
      <c r="L21" s="63"/>
      <c r="M21" s="63"/>
    </row>
    <row r="22" spans="1:13" x14ac:dyDescent="0.2">
      <c r="A22" s="59" t="s">
        <v>66</v>
      </c>
      <c r="B22" s="90">
        <v>158213</v>
      </c>
      <c r="C22" s="19">
        <v>117376.4</v>
      </c>
      <c r="D22" s="20">
        <f t="shared" ref="D22:D24" si="3">C22/B22</f>
        <v>0.74188846681372578</v>
      </c>
      <c r="E22" s="60" t="str">
        <f>IF(ISNUMBER(D22),TEXT(((2*C22)+(1.96^2)-(1.96*((1.96^2)+(4*C22*(100%-D22)))^0.5))/(2*(B22+(1.96^2))),"0.0%")&amp;" - "&amp;TEXT(((2*C22)+(1.96^2)+(1.96*((1.96^2)+(4*C22*(100%-D22)))^0.5))/(2*(B22+(1.96^2))),"0.0%"),"")</f>
        <v>74.0% - 74.4%</v>
      </c>
      <c r="F22" s="19">
        <v>37780.6</v>
      </c>
      <c r="G22" s="61">
        <f t="shared" ref="G22:G24" si="4">F22/B22</f>
        <v>0.2387958005979281</v>
      </c>
      <c r="H22" s="19">
        <v>3056</v>
      </c>
      <c r="I22" s="64">
        <f t="shared" ref="I22:I27" si="5">H22/B22</f>
        <v>1.9315732588346089E-2</v>
      </c>
      <c r="J22" s="261">
        <v>0</v>
      </c>
      <c r="K22" s="62"/>
      <c r="L22" s="63"/>
      <c r="M22" s="63"/>
    </row>
    <row r="23" spans="1:13" x14ac:dyDescent="0.2">
      <c r="A23" s="59" t="s">
        <v>67</v>
      </c>
      <c r="B23" s="90">
        <v>153514</v>
      </c>
      <c r="C23" s="19">
        <v>113160.68000000001</v>
      </c>
      <c r="D23" s="20">
        <f t="shared" si="3"/>
        <v>0.73713589640032839</v>
      </c>
      <c r="E23" s="60" t="str">
        <f t="shared" si="0"/>
        <v>73.5% - 73.9%</v>
      </c>
      <c r="F23" s="19">
        <v>37494.32</v>
      </c>
      <c r="G23" s="61">
        <f t="shared" si="4"/>
        <v>0.24424039501283271</v>
      </c>
      <c r="H23" s="19">
        <v>2859</v>
      </c>
      <c r="I23" s="64">
        <f t="shared" si="5"/>
        <v>1.8623708586838986E-2</v>
      </c>
      <c r="J23" s="261">
        <v>0</v>
      </c>
      <c r="K23" s="62"/>
      <c r="L23" s="63"/>
      <c r="M23" s="63"/>
    </row>
    <row r="24" spans="1:13" x14ac:dyDescent="0.2">
      <c r="A24" s="59" t="s">
        <v>68</v>
      </c>
      <c r="B24" s="90">
        <v>153528</v>
      </c>
      <c r="C24" s="19">
        <v>113340</v>
      </c>
      <c r="D24" s="20">
        <f t="shared" si="3"/>
        <v>0.73823667344067534</v>
      </c>
      <c r="E24" s="60" t="str">
        <f t="shared" si="0"/>
        <v>73.6% - 74.0%</v>
      </c>
      <c r="F24" s="19">
        <v>36042</v>
      </c>
      <c r="G24" s="61">
        <f t="shared" si="4"/>
        <v>0.23475848053775208</v>
      </c>
      <c r="H24" s="19">
        <v>4146</v>
      </c>
      <c r="I24" s="64">
        <f t="shared" si="5"/>
        <v>2.7004846021572611E-2</v>
      </c>
      <c r="J24" s="261">
        <v>0</v>
      </c>
      <c r="K24" s="62"/>
      <c r="L24" s="63"/>
      <c r="M24" s="63"/>
    </row>
    <row r="25" spans="1:13" x14ac:dyDescent="0.2">
      <c r="A25" s="59" t="s">
        <v>1381</v>
      </c>
      <c r="B25" s="18">
        <v>158329</v>
      </c>
      <c r="C25" s="19">
        <v>117667</v>
      </c>
      <c r="D25" s="20">
        <f>C25/B25</f>
        <v>0.74318033967245423</v>
      </c>
      <c r="E25" s="60" t="str">
        <f t="shared" ref="E25:E28" si="6">IF(ISNUMBER(D25),TEXT(((2*C25)+(1.96^2)-(1.96*((1.96^2)+(4*C25*(100%-D25)))^0.5))/(2*(B25+(1.96^2))),"0.0%")&amp;" - "&amp;TEXT(((2*C25)+(1.96^2)+(1.96*((1.96^2)+(4*C25*(100%-D25)))^0.5))/(2*(B25+(1.96^2))),"0.0%"),"")</f>
        <v>74.1% - 74.5%</v>
      </c>
      <c r="F25" s="19">
        <v>36825</v>
      </c>
      <c r="G25" s="61">
        <f>F25/B25</f>
        <v>0.2325853128611941</v>
      </c>
      <c r="H25" s="19">
        <v>3837</v>
      </c>
      <c r="I25" s="64">
        <f t="shared" si="5"/>
        <v>2.4234347466351711E-2</v>
      </c>
      <c r="J25" s="261">
        <v>0</v>
      </c>
      <c r="K25" s="62"/>
      <c r="L25" s="63"/>
      <c r="M25" s="63"/>
    </row>
    <row r="26" spans="1:13" x14ac:dyDescent="0.2">
      <c r="A26" s="59" t="s">
        <v>1388</v>
      </c>
      <c r="B26" s="18">
        <v>165983</v>
      </c>
      <c r="C26" s="19">
        <v>123802</v>
      </c>
      <c r="D26" s="20">
        <f t="shared" ref="D26:D28" si="7">C26/B26</f>
        <v>0.74587156516028752</v>
      </c>
      <c r="E26" s="60" t="str">
        <f t="shared" si="6"/>
        <v>74.4% - 74.8%</v>
      </c>
      <c r="F26" s="19">
        <v>39452</v>
      </c>
      <c r="G26" s="61">
        <f t="shared" ref="G26:G28" si="8">F26/B26</f>
        <v>0.23768699204135363</v>
      </c>
      <c r="H26" s="19">
        <v>2729</v>
      </c>
      <c r="I26" s="64">
        <f t="shared" si="5"/>
        <v>1.6441442798358869E-2</v>
      </c>
      <c r="J26" s="261">
        <v>0</v>
      </c>
      <c r="K26" s="62"/>
      <c r="L26" s="63"/>
      <c r="M26" s="63"/>
    </row>
    <row r="27" spans="1:13" x14ac:dyDescent="0.2">
      <c r="A27" s="59" t="s">
        <v>1389</v>
      </c>
      <c r="B27" s="18">
        <v>158087</v>
      </c>
      <c r="C27" s="19">
        <v>117235</v>
      </c>
      <c r="D27" s="20">
        <f t="shared" si="7"/>
        <v>0.74158532959699408</v>
      </c>
      <c r="E27" s="60" t="str">
        <f t="shared" si="6"/>
        <v>73.9% - 74.4%</v>
      </c>
      <c r="F27" s="19">
        <v>37780</v>
      </c>
      <c r="G27" s="61">
        <f>F27/B27</f>
        <v>0.23898233251310988</v>
      </c>
      <c r="H27" s="19">
        <v>3072</v>
      </c>
      <c r="I27" s="64">
        <f t="shared" si="5"/>
        <v>1.9432337889896071E-2</v>
      </c>
      <c r="J27" s="261"/>
      <c r="K27" s="62"/>
      <c r="L27" s="63"/>
      <c r="M27" s="63"/>
    </row>
    <row r="28" spans="1:13" x14ac:dyDescent="0.2">
      <c r="A28" s="59" t="s">
        <v>1390</v>
      </c>
      <c r="B28" s="18">
        <v>151979</v>
      </c>
      <c r="C28" s="19">
        <v>112857</v>
      </c>
      <c r="D28" s="20">
        <f t="shared" si="7"/>
        <v>0.74258285684206371</v>
      </c>
      <c r="E28" s="60" t="str">
        <f t="shared" si="6"/>
        <v>74.0% - 74.5%</v>
      </c>
      <c r="F28" s="19">
        <v>36272</v>
      </c>
      <c r="G28" s="61">
        <f t="shared" si="8"/>
        <v>0.23866455233946796</v>
      </c>
      <c r="H28" s="19">
        <v>2850</v>
      </c>
      <c r="I28" s="64">
        <f>H28/B28</f>
        <v>1.8752590818468341E-2</v>
      </c>
      <c r="J28" s="261"/>
      <c r="K28" s="62"/>
      <c r="L28" s="63"/>
      <c r="M28" s="63"/>
    </row>
    <row r="29" spans="1:13" x14ac:dyDescent="0.2">
      <c r="A29" s="235" t="s">
        <v>1395</v>
      </c>
      <c r="B29" s="18">
        <f>T5_CCGBFI_201516!E9</f>
        <v>150590</v>
      </c>
      <c r="C29" s="19">
        <f>T5_CCGBFI_201516!J9</f>
        <v>111088</v>
      </c>
      <c r="D29" s="20">
        <f>C29/B29</f>
        <v>0.73768510525267283</v>
      </c>
      <c r="E29" s="60" t="str">
        <f>IF(ISNUMBER(D29),TEXT(((2*C29)+(1.96^2)-(1.96*((1.96^2)+(4*C29*(100%-D29)))^0.5))/(2*(B29+(1.96^2))),"0.0%")&amp;" - "&amp;TEXT(((2*C29)+(1.96^2)+(1.96*((1.96^2)+(4*C29*(100%-D29)))^0.5))/(2*(B29+(1.96^2))),"0.0%"),"")</f>
        <v>73.5% - 74.0%</v>
      </c>
      <c r="F29" s="19">
        <f>T5_CCGBFI_201516!I9</f>
        <v>36455</v>
      </c>
      <c r="G29" s="61">
        <f>F29/B29</f>
        <v>0.24208114748655291</v>
      </c>
      <c r="H29" s="19">
        <f>T5_CCGBFI_201516!Y9</f>
        <v>3047</v>
      </c>
      <c r="I29" s="254">
        <f>H29/B29</f>
        <v>2.0233747260774287E-2</v>
      </c>
      <c r="J29" s="261">
        <f>T5_CCGBFI_201516!AH9</f>
        <v>0</v>
      </c>
      <c r="K29" s="62"/>
      <c r="L29" s="63"/>
      <c r="M29" s="63"/>
    </row>
    <row r="30" spans="1:13" x14ac:dyDescent="0.2">
      <c r="A30" s="235" t="s">
        <v>1462</v>
      </c>
      <c r="B30" s="18"/>
      <c r="C30" s="19"/>
      <c r="D30" s="20"/>
      <c r="E30" s="60" t="str">
        <f t="shared" si="0"/>
        <v/>
      </c>
      <c r="F30" s="19"/>
      <c r="G30" s="61"/>
      <c r="H30" s="19"/>
      <c r="I30" s="61"/>
      <c r="J30" s="261"/>
      <c r="K30" s="62"/>
      <c r="L30" s="63"/>
      <c r="M30" s="63"/>
    </row>
    <row r="31" spans="1:13" x14ac:dyDescent="0.2">
      <c r="A31" s="235" t="s">
        <v>1463</v>
      </c>
      <c r="B31" s="18"/>
      <c r="C31" s="19"/>
      <c r="D31" s="20"/>
      <c r="E31" s="60" t="str">
        <f t="shared" si="0"/>
        <v/>
      </c>
      <c r="F31" s="19"/>
      <c r="G31" s="61"/>
      <c r="H31" s="19"/>
      <c r="I31" s="61"/>
      <c r="J31" s="261"/>
      <c r="K31" s="62"/>
      <c r="L31" s="63"/>
      <c r="M31" s="63"/>
    </row>
    <row r="32" spans="1:13" x14ac:dyDescent="0.2">
      <c r="A32" s="235" t="s">
        <v>1464</v>
      </c>
      <c r="B32" s="18"/>
      <c r="C32" s="19"/>
      <c r="D32" s="20"/>
      <c r="E32" s="60" t="str">
        <f t="shared" si="0"/>
        <v/>
      </c>
      <c r="F32" s="19"/>
      <c r="G32" s="61"/>
      <c r="H32" s="19"/>
      <c r="I32" s="61"/>
      <c r="J32" s="261"/>
      <c r="K32" s="62"/>
      <c r="L32" s="63"/>
      <c r="M32" s="63"/>
    </row>
    <row r="33" spans="1:13" x14ac:dyDescent="0.2">
      <c r="A33" s="59"/>
      <c r="B33" s="18"/>
      <c r="C33" s="19"/>
      <c r="D33" s="20"/>
      <c r="E33" s="60" t="str">
        <f t="shared" si="0"/>
        <v/>
      </c>
      <c r="F33" s="19"/>
      <c r="G33" s="61"/>
      <c r="H33" s="19"/>
      <c r="I33" s="61"/>
      <c r="J33" s="261"/>
      <c r="K33" s="62"/>
      <c r="L33" s="63"/>
      <c r="M33" s="63"/>
    </row>
    <row r="34" spans="1:13" x14ac:dyDescent="0.2">
      <c r="A34" s="59"/>
      <c r="B34" s="18"/>
      <c r="C34" s="19"/>
      <c r="D34" s="20"/>
      <c r="E34" s="60" t="str">
        <f t="shared" si="0"/>
        <v/>
      </c>
      <c r="F34" s="19"/>
      <c r="G34" s="61"/>
      <c r="H34" s="19"/>
      <c r="I34" s="61"/>
      <c r="J34" s="261"/>
      <c r="K34" s="62"/>
      <c r="L34" s="63"/>
      <c r="M34" s="63"/>
    </row>
    <row r="35" spans="1:13" x14ac:dyDescent="0.2">
      <c r="A35" s="59"/>
      <c r="B35" s="18"/>
      <c r="C35" s="19"/>
      <c r="D35" s="20"/>
      <c r="E35" s="60" t="str">
        <f t="shared" si="0"/>
        <v/>
      </c>
      <c r="F35" s="19"/>
      <c r="G35" s="61"/>
      <c r="H35" s="19"/>
      <c r="I35" s="61"/>
      <c r="J35" s="261"/>
      <c r="K35" s="62"/>
      <c r="L35" s="63"/>
      <c r="M35" s="63"/>
    </row>
    <row r="36" spans="1:13" x14ac:dyDescent="0.2">
      <c r="A36" s="59"/>
      <c r="B36" s="18"/>
      <c r="C36" s="19"/>
      <c r="D36" s="20"/>
      <c r="E36" s="60" t="str">
        <f t="shared" si="0"/>
        <v/>
      </c>
      <c r="F36" s="19"/>
      <c r="G36" s="61"/>
      <c r="H36" s="19"/>
      <c r="I36" s="61"/>
      <c r="K36" s="62"/>
    </row>
    <row r="37" spans="1:13" x14ac:dyDescent="0.2">
      <c r="A37" s="281"/>
      <c r="B37" s="37"/>
      <c r="C37" s="38"/>
      <c r="D37" s="39"/>
      <c r="E37" s="130" t="str">
        <f t="shared" si="0"/>
        <v/>
      </c>
      <c r="F37" s="38"/>
      <c r="G37" s="65"/>
      <c r="H37" s="38"/>
      <c r="I37" s="65"/>
      <c r="K37" s="62"/>
    </row>
    <row r="38" spans="1:13" x14ac:dyDescent="0.2">
      <c r="K38" s="62"/>
    </row>
    <row r="39" spans="1:13" x14ac:dyDescent="0.2">
      <c r="A39" s="58" t="s">
        <v>42</v>
      </c>
      <c r="K39" s="62"/>
    </row>
    <row r="40" spans="1:13" x14ac:dyDescent="0.2">
      <c r="A40" s="58" t="s">
        <v>43</v>
      </c>
      <c r="K40" s="62"/>
    </row>
    <row r="41" spans="1:13" x14ac:dyDescent="0.2">
      <c r="A41" s="91"/>
      <c r="B41" s="100" t="s">
        <v>293</v>
      </c>
      <c r="C41" s="62"/>
      <c r="D41" s="62"/>
      <c r="E41" s="62"/>
      <c r="J41" s="260">
        <v>1</v>
      </c>
      <c r="K41" s="62"/>
    </row>
    <row r="42" spans="1:13" x14ac:dyDescent="0.2">
      <c r="B42" s="62"/>
      <c r="C42" s="62"/>
      <c r="D42" s="62"/>
      <c r="E42" s="62"/>
      <c r="K42" s="62"/>
    </row>
    <row r="43" spans="1:13" x14ac:dyDescent="0.2">
      <c r="K43" s="62"/>
    </row>
    <row r="44" spans="1:13" x14ac:dyDescent="0.2">
      <c r="K44" s="62"/>
    </row>
    <row r="45" spans="1:13" x14ac:dyDescent="0.2">
      <c r="K45" s="62"/>
    </row>
    <row r="46" spans="1:13" x14ac:dyDescent="0.2">
      <c r="K46" s="62"/>
    </row>
    <row r="47" spans="1:13" x14ac:dyDescent="0.2">
      <c r="K47" s="62"/>
    </row>
    <row r="48" spans="1:13" x14ac:dyDescent="0.2">
      <c r="K48" s="62"/>
    </row>
    <row r="49" spans="11:11" x14ac:dyDescent="0.2">
      <c r="K49" s="62"/>
    </row>
    <row r="50" spans="11:11" x14ac:dyDescent="0.2">
      <c r="K50" s="62"/>
    </row>
    <row r="51" spans="11:11" x14ac:dyDescent="0.2">
      <c r="K51" s="62"/>
    </row>
  </sheetData>
  <mergeCells count="3">
    <mergeCell ref="C6:D6"/>
    <mergeCell ref="F6:G6"/>
    <mergeCell ref="H6:I6"/>
  </mergeCells>
  <conditionalFormatting sqref="I8:I35">
    <cfRule type="cellIs" dxfId="87" priority="9" stopIfTrue="1" operator="greaterThan">
      <formula>0.05</formula>
    </cfRule>
  </conditionalFormatting>
  <conditionalFormatting sqref="I36:I37">
    <cfRule type="cellIs" dxfId="86" priority="8" stopIfTrue="1" operator="greaterThan">
      <formula>0.05</formula>
    </cfRule>
  </conditionalFormatting>
  <conditionalFormatting sqref="B21 B18:C19 F18:F19 H18:H19">
    <cfRule type="expression" dxfId="85" priority="7" stopIfTrue="1">
      <formula>J18=1</formula>
    </cfRule>
  </conditionalFormatting>
  <conditionalFormatting sqref="B22:B24">
    <cfRule type="expression" dxfId="84" priority="6" stopIfTrue="1">
      <formula>J22=1</formula>
    </cfRule>
  </conditionalFormatting>
  <conditionalFormatting sqref="A41">
    <cfRule type="expression" dxfId="83" priority="5" stopIfTrue="1">
      <formula>J41=1</formula>
    </cfRule>
  </conditionalFormatting>
  <pageMargins left="0.39370078740157483" right="0.39370078740157483" top="0.39370078740157483" bottom="0.39370078740157483" header="0.51181102362204722" footer="0.51181102362204722"/>
  <pageSetup paperSize="9"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pageSetUpPr fitToPage="1"/>
  </sheetPr>
  <dimension ref="A1:X49"/>
  <sheetViews>
    <sheetView showGridLines="0" zoomScaleNormal="100" workbookViewId="0"/>
  </sheetViews>
  <sheetFormatPr defaultRowHeight="12.75" x14ac:dyDescent="0.2"/>
  <cols>
    <col min="1" max="1" width="11.140625" style="14" customWidth="1"/>
    <col min="2" max="2" width="15.7109375" style="14" customWidth="1"/>
    <col min="3" max="3" width="10.42578125" style="14" customWidth="1"/>
    <col min="4" max="4" width="9.85546875" style="14" customWidth="1"/>
    <col min="5" max="5" width="15.7109375" style="14" customWidth="1"/>
    <col min="6" max="6" width="13.28515625" style="14" bestFit="1" customWidth="1"/>
    <col min="7" max="7" width="9.140625" style="14"/>
    <col min="8" max="8" width="9.5703125" style="14" bestFit="1" customWidth="1"/>
    <col min="9" max="9" width="9.140625" style="14"/>
    <col min="10" max="10" width="13.42578125" style="14" bestFit="1" customWidth="1"/>
    <col min="11" max="11" width="9.140625" style="14"/>
    <col min="12" max="12" width="12.85546875" style="14" bestFit="1" customWidth="1"/>
    <col min="13" max="13" width="9.140625" style="14"/>
    <col min="14" max="14" width="18.85546875" style="14" bestFit="1" customWidth="1"/>
    <col min="15" max="15" width="9.140625" style="14"/>
    <col min="16" max="16" width="19.5703125" style="174" bestFit="1" customWidth="1"/>
    <col min="17" max="17" width="9.140625" style="174"/>
    <col min="18" max="20" width="20.5703125" style="174" bestFit="1" customWidth="1"/>
    <col min="21" max="24" width="9.140625" style="174"/>
    <col min="25" max="16384" width="9.140625" style="14"/>
  </cols>
  <sheetData>
    <row r="1" spans="1:24" ht="18" x14ac:dyDescent="0.25">
      <c r="A1" s="149" t="s">
        <v>1335</v>
      </c>
    </row>
    <row r="2" spans="1:24" ht="12.75" customHeight="1" x14ac:dyDescent="0.2"/>
    <row r="3" spans="1:24" x14ac:dyDescent="0.2">
      <c r="A3" s="15" t="s">
        <v>26</v>
      </c>
      <c r="G3" s="77" t="s">
        <v>1374</v>
      </c>
    </row>
    <row r="4" spans="1:24" x14ac:dyDescent="0.2">
      <c r="A4" s="16" t="s">
        <v>1443</v>
      </c>
      <c r="G4" s="78" t="s">
        <v>1443</v>
      </c>
    </row>
    <row r="6" spans="1:24" s="49" customFormat="1" ht="25.5" x14ac:dyDescent="0.2">
      <c r="A6" s="46" t="s">
        <v>27</v>
      </c>
      <c r="B6" s="47" t="s">
        <v>30</v>
      </c>
      <c r="C6" s="285" t="s">
        <v>31</v>
      </c>
      <c r="D6" s="286"/>
      <c r="E6" s="286"/>
      <c r="F6" s="285" t="s">
        <v>55</v>
      </c>
      <c r="G6" s="287"/>
      <c r="H6" s="285" t="s">
        <v>56</v>
      </c>
      <c r="I6" s="287"/>
      <c r="J6" s="285" t="s">
        <v>1447</v>
      </c>
      <c r="K6" s="287"/>
      <c r="L6" s="285" t="s">
        <v>48</v>
      </c>
      <c r="M6" s="287"/>
      <c r="P6" s="175"/>
      <c r="Q6" s="175"/>
      <c r="R6" s="175"/>
      <c r="S6" s="175"/>
      <c r="T6" s="175"/>
      <c r="U6" s="175"/>
      <c r="V6" s="175"/>
      <c r="W6" s="175"/>
      <c r="X6" s="175"/>
    </row>
    <row r="7" spans="1:24" s="49" customFormat="1" ht="25.5" x14ac:dyDescent="0.2">
      <c r="A7" s="50"/>
      <c r="B7" s="116" t="s">
        <v>33</v>
      </c>
      <c r="C7" s="117" t="s">
        <v>33</v>
      </c>
      <c r="D7" s="118" t="s">
        <v>35</v>
      </c>
      <c r="E7" s="118" t="s">
        <v>57</v>
      </c>
      <c r="F7" s="117" t="s">
        <v>33</v>
      </c>
      <c r="G7" s="119" t="s">
        <v>58</v>
      </c>
      <c r="H7" s="117" t="s">
        <v>33</v>
      </c>
      <c r="I7" s="119" t="s">
        <v>58</v>
      </c>
      <c r="J7" s="117" t="s">
        <v>33</v>
      </c>
      <c r="K7" s="119" t="s">
        <v>58</v>
      </c>
      <c r="L7" s="117" t="s">
        <v>33</v>
      </c>
      <c r="M7" s="119" t="s">
        <v>58</v>
      </c>
      <c r="N7" s="120"/>
      <c r="P7" s="175"/>
      <c r="Q7" s="175"/>
      <c r="R7" s="175"/>
      <c r="S7" s="175"/>
      <c r="T7" s="175"/>
      <c r="U7" s="175"/>
      <c r="V7" s="175"/>
      <c r="W7" s="175"/>
      <c r="X7" s="175"/>
    </row>
    <row r="8" spans="1:24" x14ac:dyDescent="0.2">
      <c r="A8" s="17" t="s">
        <v>37</v>
      </c>
      <c r="B8" s="21">
        <v>654063</v>
      </c>
      <c r="C8" s="22">
        <f t="shared" ref="C8:C12" si="0">F8+H8</f>
        <v>241534</v>
      </c>
      <c r="D8" s="23"/>
      <c r="E8" s="67" t="str">
        <f t="shared" ref="E8:E11" si="1">IF(ISNUMBER(D8),TEXT(((2*C8)+(1.96^2)-(1.96*((1.96^2)+(4*C8*(100%-D8)))^0.5))/(2*(B8+(1.96^2))),"0.0%")&amp;" - "&amp;TEXT(((2*C8)+(1.96^2)+(1.96*((1.96^2)+(4*C8*(100%-D8)))^0.5))/(2*(B8+(1.96^2))),"0.0%"),"")</f>
        <v/>
      </c>
      <c r="F8" s="21">
        <v>167509</v>
      </c>
      <c r="G8" s="68"/>
      <c r="H8" s="21">
        <v>74025</v>
      </c>
      <c r="I8" s="68"/>
      <c r="J8" s="21">
        <v>251842</v>
      </c>
      <c r="K8" s="68"/>
      <c r="L8" s="21">
        <v>160687</v>
      </c>
      <c r="M8" s="69">
        <v>0.2456751108073687</v>
      </c>
      <c r="N8" s="66" t="s">
        <v>59</v>
      </c>
      <c r="O8" s="25"/>
    </row>
    <row r="9" spans="1:24" x14ac:dyDescent="0.2">
      <c r="A9" s="17" t="s">
        <v>38</v>
      </c>
      <c r="B9" s="21">
        <v>655486</v>
      </c>
      <c r="C9" s="22">
        <f t="shared" si="0"/>
        <v>292942</v>
      </c>
      <c r="D9" s="23">
        <f>G9+I9</f>
        <v>0.44690809567252388</v>
      </c>
      <c r="E9" s="67" t="str">
        <f t="shared" si="1"/>
        <v>44.6% - 44.8%</v>
      </c>
      <c r="F9" s="21">
        <v>204773</v>
      </c>
      <c r="G9" s="68">
        <f>F9/B9</f>
        <v>0.31239873925606343</v>
      </c>
      <c r="H9" s="21">
        <v>88169</v>
      </c>
      <c r="I9" s="68">
        <f>H9/B9</f>
        <v>0.13450935641646045</v>
      </c>
      <c r="J9" s="21">
        <v>302838</v>
      </c>
      <c r="K9" s="68">
        <f>J9/B9</f>
        <v>0.46200529073084706</v>
      </c>
      <c r="L9" s="21">
        <v>59706</v>
      </c>
      <c r="M9" s="68">
        <v>9.1086613596629062E-2</v>
      </c>
      <c r="N9" s="66" t="s">
        <v>59</v>
      </c>
      <c r="O9" s="25"/>
    </row>
    <row r="10" spans="1:24" x14ac:dyDescent="0.2">
      <c r="A10" s="17" t="s">
        <v>39</v>
      </c>
      <c r="B10" s="21">
        <v>670391</v>
      </c>
      <c r="C10" s="22">
        <f t="shared" si="0"/>
        <v>309303</v>
      </c>
      <c r="D10" s="23">
        <f t="shared" ref="D10:D12" si="2">G10+I10</f>
        <v>0.46137701729289327</v>
      </c>
      <c r="E10" s="67" t="str">
        <f t="shared" si="1"/>
        <v>46.0% - 46.3%</v>
      </c>
      <c r="F10" s="21">
        <v>213354</v>
      </c>
      <c r="G10" s="68">
        <f t="shared" ref="G10:G14" si="3">F10/B10</f>
        <v>0.31825307917319895</v>
      </c>
      <c r="H10" s="21">
        <v>95949</v>
      </c>
      <c r="I10" s="68">
        <f t="shared" ref="I10:I13" si="4">H10/B10</f>
        <v>0.14312393811969432</v>
      </c>
      <c r="J10" s="21">
        <v>325133</v>
      </c>
      <c r="K10" s="68">
        <f t="shared" ref="K10:K14" si="5">J10/B10</f>
        <v>0.48499010279075944</v>
      </c>
      <c r="L10" s="21">
        <v>35955</v>
      </c>
      <c r="M10" s="68">
        <v>5.3632879916347326E-2</v>
      </c>
      <c r="N10" s="66" t="s">
        <v>60</v>
      </c>
      <c r="O10" s="25"/>
    </row>
    <row r="11" spans="1:24" x14ac:dyDescent="0.2">
      <c r="A11" s="17" t="s">
        <v>40</v>
      </c>
      <c r="B11" s="21">
        <v>672013</v>
      </c>
      <c r="C11" s="22">
        <f t="shared" si="0"/>
        <v>317240</v>
      </c>
      <c r="D11" s="23">
        <f t="shared" si="2"/>
        <v>0.47207420094551744</v>
      </c>
      <c r="E11" s="67" t="str">
        <f t="shared" si="1"/>
        <v>47.1% - 47.3%</v>
      </c>
      <c r="F11" s="21">
        <v>217993</v>
      </c>
      <c r="G11" s="68">
        <f t="shared" si="3"/>
        <v>0.32438806987364827</v>
      </c>
      <c r="H11" s="21">
        <v>99247</v>
      </c>
      <c r="I11" s="68">
        <f t="shared" si="4"/>
        <v>0.14768613107186915</v>
      </c>
      <c r="J11" s="21">
        <v>324433</v>
      </c>
      <c r="K11" s="68">
        <f t="shared" si="5"/>
        <v>0.48277786292824693</v>
      </c>
      <c r="L11" s="21">
        <v>30340</v>
      </c>
      <c r="M11" s="68">
        <v>4.5147936126235653E-2</v>
      </c>
      <c r="N11" s="66" t="s">
        <v>61</v>
      </c>
      <c r="O11" s="241"/>
    </row>
    <row r="12" spans="1:24" x14ac:dyDescent="0.2">
      <c r="A12" s="17" t="s">
        <v>41</v>
      </c>
      <c r="B12" s="21">
        <v>670535</v>
      </c>
      <c r="C12" s="22">
        <f t="shared" si="0"/>
        <v>316634</v>
      </c>
      <c r="D12" s="23">
        <f t="shared" si="2"/>
        <v>0.4722109956974655</v>
      </c>
      <c r="E12" s="67" t="str">
        <f>IF(ISNUMBER(D12),TEXT(((2*C12)+(1.96^2)-(1.96*((1.96^2)+(4*C12*(100%-D12)))^0.5))/(2*(B12+(1.96^2))),"0.0%")&amp;" - "&amp;TEXT(((2*C12)+(1.96^2)+(1.96*((1.96^2)+(4*C12*(100%-D12)))^0.5))/(2*(B12+(1.96^2))),"0.0%"),"")</f>
        <v>47.1% - 47.3%</v>
      </c>
      <c r="F12" s="21">
        <v>216466</v>
      </c>
      <c r="G12" s="68">
        <f t="shared" si="3"/>
        <v>0.32282580327648819</v>
      </c>
      <c r="H12" s="21">
        <v>100168</v>
      </c>
      <c r="I12" s="68">
        <f t="shared" si="4"/>
        <v>0.14938519242097728</v>
      </c>
      <c r="J12" s="21">
        <v>327048</v>
      </c>
      <c r="K12" s="68">
        <f t="shared" si="5"/>
        <v>0.48774187775433048</v>
      </c>
      <c r="L12" s="21">
        <v>26853</v>
      </c>
      <c r="M12" s="68">
        <v>4.0047126548204047E-2</v>
      </c>
      <c r="N12" s="66" t="s">
        <v>61</v>
      </c>
      <c r="O12" s="241"/>
    </row>
    <row r="13" spans="1:24" x14ac:dyDescent="0.2">
      <c r="A13" s="17" t="s">
        <v>1373</v>
      </c>
      <c r="B13" s="21">
        <f>B16+B17+B18+B19</f>
        <v>629012</v>
      </c>
      <c r="C13" s="22">
        <f>C16+C17+C18+C19</f>
        <v>288219</v>
      </c>
      <c r="D13" s="23">
        <f>G13+I13</f>
        <v>0.45820906437397058</v>
      </c>
      <c r="E13" s="67" t="str">
        <f>IF(ISNUMBER(D13),TEXT(((2*C13)+(1.96^2)-(1.96*((1.96^2)+(4*C13*(100%-D13)))^0.5))/(2*(B13+(1.96^2))),"0.0%")&amp;" - "&amp;TEXT(((2*C13)+(1.96^2)+(1.96*((1.96^2)+(4*C13*(100%-D13)))^0.5))/(2*(B13+(1.96^2))),"0.0%"),"")</f>
        <v>45.7% - 45.9%</v>
      </c>
      <c r="F13" s="21">
        <f>F16+F17+F18+F19</f>
        <v>196790</v>
      </c>
      <c r="G13" s="68">
        <f t="shared" si="3"/>
        <v>0.31285571658410333</v>
      </c>
      <c r="H13" s="21">
        <f>H16+H17+H18+H19</f>
        <v>91429</v>
      </c>
      <c r="I13" s="68">
        <f t="shared" si="4"/>
        <v>0.14535334778986728</v>
      </c>
      <c r="J13" s="21">
        <f>J16+J17+J18+J19</f>
        <v>275503</v>
      </c>
      <c r="K13" s="68">
        <f t="shared" si="5"/>
        <v>0.43799323383337679</v>
      </c>
      <c r="L13" s="21">
        <f>L16+L17+L18+L19</f>
        <v>65290</v>
      </c>
      <c r="M13" s="64">
        <f t="shared" ref="M13:M14" si="6">L13/B13</f>
        <v>0.1037977017926526</v>
      </c>
      <c r="N13" s="66" t="s">
        <v>1456</v>
      </c>
      <c r="O13" s="25"/>
    </row>
    <row r="14" spans="1:24" x14ac:dyDescent="0.2">
      <c r="A14" s="17" t="s">
        <v>1453</v>
      </c>
      <c r="B14" s="21">
        <f>B20+B21+B22+B23</f>
        <v>631353</v>
      </c>
      <c r="C14" s="22">
        <f>C20+C21+C22+C23</f>
        <v>276688</v>
      </c>
      <c r="D14" s="23">
        <f>G14+I14</f>
        <v>0.43824611588128987</v>
      </c>
      <c r="E14" s="67" t="str">
        <f>IF(ISNUMBER(D14),TEXT(((2*C14)+(1.96^2)-(1.96*((1.96^2)+(4*C14*(100%-D14)))^0.5))/(2*(B14+(1.96^2))),"0.0%")&amp;" - "&amp;TEXT(((2*C14)+(1.96^2)+(1.96*((1.96^2)+(4*C14*(100%-D14)))^0.5))/(2*(B14+(1.96^2))),"0.0%"),"")</f>
        <v>43.7% - 43.9%</v>
      </c>
      <c r="F14" s="21">
        <f>F20+F21+F22+F23</f>
        <v>189897</v>
      </c>
      <c r="G14" s="68">
        <f t="shared" si="3"/>
        <v>0.30077785327700984</v>
      </c>
      <c r="H14" s="21">
        <f>H20+H21+H22+H23</f>
        <v>86791</v>
      </c>
      <c r="I14" s="68">
        <f>H14/B14</f>
        <v>0.13746826260428002</v>
      </c>
      <c r="J14" s="21">
        <f>J20+J21+J22+J23</f>
        <v>274011</v>
      </c>
      <c r="K14" s="68">
        <f t="shared" si="5"/>
        <v>0.43400601565209956</v>
      </c>
      <c r="L14" s="21">
        <f>L20+L21+L22+L23</f>
        <v>80654</v>
      </c>
      <c r="M14" s="64">
        <f t="shared" si="6"/>
        <v>0.1277478684666106</v>
      </c>
      <c r="N14" s="66" t="s">
        <v>1456</v>
      </c>
      <c r="O14" s="25"/>
    </row>
    <row r="15" spans="1:24" x14ac:dyDescent="0.2">
      <c r="A15" s="17"/>
      <c r="B15" s="30"/>
      <c r="C15" s="22"/>
      <c r="D15" s="23"/>
      <c r="E15" s="67"/>
      <c r="F15" s="21"/>
      <c r="G15" s="68"/>
      <c r="H15" s="21"/>
      <c r="I15" s="68"/>
      <c r="J15" s="21"/>
      <c r="K15" s="68"/>
      <c r="L15" s="21"/>
      <c r="M15" s="70"/>
      <c r="N15" s="66"/>
      <c r="O15" s="25"/>
    </row>
    <row r="16" spans="1:24" x14ac:dyDescent="0.2">
      <c r="A16" s="31" t="s">
        <v>65</v>
      </c>
      <c r="B16" s="90">
        <v>152355</v>
      </c>
      <c r="C16" s="22">
        <v>69692</v>
      </c>
      <c r="D16" s="23">
        <f>G16+I16</f>
        <v>0.45743165632896854</v>
      </c>
      <c r="E16" s="67" t="str">
        <f t="shared" ref="E16:E30" si="7">IF(ISNUMBER(D16),TEXT(((2*C16)+(1.96^2)-(1.96*((1.96^2)+(4*C16*(100%-D16)))^0.5))/(2*(B16+(1.96^2))),"0.0%")&amp;" - "&amp;TEXT(((2*C16)+(1.96^2)+(1.96*((1.96^2)+(4*C16*(100%-D16)))^0.5))/(2*(B16+(1.96^2))),"0.0%"),"")</f>
        <v>45.5% - 46.0%</v>
      </c>
      <c r="F16" s="21">
        <v>47589</v>
      </c>
      <c r="G16" s="68">
        <f t="shared" ref="G16:G23" si="8">F16/B16</f>
        <v>0.31235601063306095</v>
      </c>
      <c r="H16" s="21">
        <v>22103</v>
      </c>
      <c r="I16" s="68">
        <f t="shared" ref="I16:I23" si="9">H16/B16</f>
        <v>0.14507564569590758</v>
      </c>
      <c r="J16" s="21">
        <v>68578</v>
      </c>
      <c r="K16" s="68">
        <f t="shared" ref="K16:K23" si="10">J16/B16</f>
        <v>0.45011978602605757</v>
      </c>
      <c r="L16" s="21">
        <v>14085</v>
      </c>
      <c r="M16" s="64">
        <f>L16/B16</f>
        <v>9.2448557644973908E-2</v>
      </c>
      <c r="N16" s="157">
        <v>0</v>
      </c>
      <c r="O16" s="25"/>
    </row>
    <row r="17" spans="1:15" x14ac:dyDescent="0.2">
      <c r="A17" s="31" t="s">
        <v>66</v>
      </c>
      <c r="B17" s="90">
        <v>158807</v>
      </c>
      <c r="C17" s="22">
        <v>72621</v>
      </c>
      <c r="D17" s="23">
        <f t="shared" ref="D17:D22" si="11">G17+I17</f>
        <v>0.45729092546298333</v>
      </c>
      <c r="E17" s="67" t="str">
        <f t="shared" si="7"/>
        <v>45.5% - 46.0%</v>
      </c>
      <c r="F17" s="21">
        <v>49671</v>
      </c>
      <c r="G17" s="68">
        <f t="shared" si="8"/>
        <v>0.31277588519397759</v>
      </c>
      <c r="H17" s="21">
        <v>22950</v>
      </c>
      <c r="I17" s="68">
        <f t="shared" si="9"/>
        <v>0.14451504026900577</v>
      </c>
      <c r="J17" s="21">
        <v>70923</v>
      </c>
      <c r="K17" s="68">
        <f t="shared" si="10"/>
        <v>0.44659870156857068</v>
      </c>
      <c r="L17" s="21">
        <v>15263</v>
      </c>
      <c r="M17" s="64">
        <f t="shared" ref="M17:M23" si="12">L17/B17</f>
        <v>9.6110372968445976E-2</v>
      </c>
      <c r="N17" s="157">
        <v>0</v>
      </c>
      <c r="O17" s="25"/>
    </row>
    <row r="18" spans="1:15" x14ac:dyDescent="0.2">
      <c r="A18" s="31" t="s">
        <v>67</v>
      </c>
      <c r="B18" s="90">
        <v>162599</v>
      </c>
      <c r="C18" s="22">
        <v>74254</v>
      </c>
      <c r="D18" s="23">
        <f t="shared" si="11"/>
        <v>0.45666947521202472</v>
      </c>
      <c r="E18" s="67" t="str">
        <f t="shared" si="7"/>
        <v>45.4% - 45.9%</v>
      </c>
      <c r="F18" s="21">
        <v>51079</v>
      </c>
      <c r="G18" s="68">
        <f t="shared" si="8"/>
        <v>0.31414092337591254</v>
      </c>
      <c r="H18" s="21">
        <v>23175</v>
      </c>
      <c r="I18" s="68">
        <f t="shared" si="9"/>
        <v>0.14252855183611216</v>
      </c>
      <c r="J18" s="21">
        <v>71043</v>
      </c>
      <c r="K18" s="68">
        <f t="shared" si="10"/>
        <v>0.43692150628232646</v>
      </c>
      <c r="L18" s="21">
        <v>17302</v>
      </c>
      <c r="M18" s="64">
        <f t="shared" si="12"/>
        <v>0.10640901850564886</v>
      </c>
      <c r="N18" s="157">
        <v>0</v>
      </c>
      <c r="O18" s="25"/>
    </row>
    <row r="19" spans="1:15" x14ac:dyDescent="0.2">
      <c r="A19" s="31" t="s">
        <v>68</v>
      </c>
      <c r="B19" s="21">
        <v>155251</v>
      </c>
      <c r="C19" s="22">
        <v>71652</v>
      </c>
      <c r="D19" s="23">
        <f t="shared" si="11"/>
        <v>0.46152359727151515</v>
      </c>
      <c r="E19" s="67" t="str">
        <f t="shared" si="7"/>
        <v>45.9% - 46.4%</v>
      </c>
      <c r="F19" s="21">
        <v>48451</v>
      </c>
      <c r="G19" s="68">
        <f t="shared" si="8"/>
        <v>0.31208172572157344</v>
      </c>
      <c r="H19" s="21">
        <v>23201</v>
      </c>
      <c r="I19" s="68">
        <f t="shared" si="9"/>
        <v>0.14944187154994171</v>
      </c>
      <c r="J19" s="21">
        <v>64959</v>
      </c>
      <c r="K19" s="68">
        <f t="shared" si="10"/>
        <v>0.41841276384693177</v>
      </c>
      <c r="L19" s="21">
        <v>18640</v>
      </c>
      <c r="M19" s="64">
        <f t="shared" si="12"/>
        <v>0.12006363888155309</v>
      </c>
      <c r="N19" s="157">
        <v>0</v>
      </c>
      <c r="O19" s="25"/>
    </row>
    <row r="20" spans="1:15" x14ac:dyDescent="0.2">
      <c r="A20" s="59" t="s">
        <v>1381</v>
      </c>
      <c r="B20" s="22">
        <v>154062</v>
      </c>
      <c r="C20" s="22">
        <v>68710</v>
      </c>
      <c r="D20" s="23">
        <f t="shared" si="11"/>
        <v>0.44598927704430685</v>
      </c>
      <c r="E20" s="67" t="str">
        <f t="shared" si="7"/>
        <v>44.4% - 44.8%</v>
      </c>
      <c r="F20" s="21">
        <v>47072</v>
      </c>
      <c r="G20" s="68">
        <f t="shared" si="8"/>
        <v>0.30553932832236375</v>
      </c>
      <c r="H20" s="21">
        <v>21638</v>
      </c>
      <c r="I20" s="68">
        <f t="shared" si="9"/>
        <v>0.14044994872194311</v>
      </c>
      <c r="J20" s="21">
        <v>67036</v>
      </c>
      <c r="K20" s="68">
        <f t="shared" si="10"/>
        <v>0.43512352169905621</v>
      </c>
      <c r="L20" s="21">
        <v>18316</v>
      </c>
      <c r="M20" s="64">
        <f t="shared" si="12"/>
        <v>0.11888720125663693</v>
      </c>
      <c r="N20" s="157">
        <v>0</v>
      </c>
      <c r="O20" s="25"/>
    </row>
    <row r="21" spans="1:15" x14ac:dyDescent="0.2">
      <c r="A21" s="59" t="s">
        <v>1388</v>
      </c>
      <c r="B21" s="22">
        <v>160136</v>
      </c>
      <c r="C21" s="22">
        <v>70606</v>
      </c>
      <c r="D21" s="23">
        <f t="shared" si="11"/>
        <v>0.44091272418444322</v>
      </c>
      <c r="E21" s="67" t="str">
        <f t="shared" si="7"/>
        <v>43.8% - 44.3%</v>
      </c>
      <c r="F21" s="21">
        <v>48427</v>
      </c>
      <c r="G21" s="68">
        <f t="shared" si="8"/>
        <v>0.30241170005495327</v>
      </c>
      <c r="H21" s="21">
        <v>22179</v>
      </c>
      <c r="I21" s="68">
        <f t="shared" si="9"/>
        <v>0.13850102412948995</v>
      </c>
      <c r="J21" s="21">
        <v>68967</v>
      </c>
      <c r="K21" s="68">
        <f t="shared" si="10"/>
        <v>0.43067767397711942</v>
      </c>
      <c r="L21" s="21">
        <v>20563</v>
      </c>
      <c r="M21" s="64">
        <f t="shared" si="12"/>
        <v>0.12840960183843733</v>
      </c>
      <c r="N21" s="157">
        <v>0</v>
      </c>
      <c r="O21" s="25"/>
    </row>
    <row r="22" spans="1:15" x14ac:dyDescent="0.2">
      <c r="A22" s="59" t="s">
        <v>1389</v>
      </c>
      <c r="B22" s="22">
        <v>163046</v>
      </c>
      <c r="C22" s="22">
        <v>71183</v>
      </c>
      <c r="D22" s="23">
        <f t="shared" si="11"/>
        <v>0.43658231419354043</v>
      </c>
      <c r="E22" s="67" t="str">
        <f t="shared" si="7"/>
        <v>43.4% - 43.9%</v>
      </c>
      <c r="F22" s="21">
        <v>49190</v>
      </c>
      <c r="G22" s="68">
        <f t="shared" si="8"/>
        <v>0.3016940004661261</v>
      </c>
      <c r="H22" s="21">
        <v>21993</v>
      </c>
      <c r="I22" s="68">
        <f t="shared" si="9"/>
        <v>0.13488831372741436</v>
      </c>
      <c r="J22" s="21">
        <v>71268</v>
      </c>
      <c r="K22" s="68">
        <f t="shared" si="10"/>
        <v>0.43710363946370961</v>
      </c>
      <c r="L22" s="21">
        <v>20595</v>
      </c>
      <c r="M22" s="64">
        <f t="shared" si="12"/>
        <v>0.1263140463427499</v>
      </c>
      <c r="N22" s="157"/>
      <c r="O22" s="25"/>
    </row>
    <row r="23" spans="1:15" x14ac:dyDescent="0.2">
      <c r="A23" s="59" t="s">
        <v>1390</v>
      </c>
      <c r="B23" s="22">
        <v>154109</v>
      </c>
      <c r="C23" s="22">
        <v>66189</v>
      </c>
      <c r="D23" s="23">
        <f>G23+I23</f>
        <v>0.42949470829088504</v>
      </c>
      <c r="E23" s="67" t="str">
        <f t="shared" si="7"/>
        <v>42.7% - 43.2%</v>
      </c>
      <c r="F23" s="21">
        <v>45208</v>
      </c>
      <c r="G23" s="68">
        <f t="shared" si="8"/>
        <v>0.29335081014087433</v>
      </c>
      <c r="H23" s="21">
        <v>20981</v>
      </c>
      <c r="I23" s="68">
        <f t="shared" si="9"/>
        <v>0.13614389815001071</v>
      </c>
      <c r="J23" s="21">
        <v>66740</v>
      </c>
      <c r="K23" s="68">
        <f t="shared" si="10"/>
        <v>0.43307009973460342</v>
      </c>
      <c r="L23" s="21">
        <v>21180</v>
      </c>
      <c r="M23" s="64">
        <f t="shared" si="12"/>
        <v>0.13743519197451154</v>
      </c>
      <c r="N23" s="157"/>
      <c r="O23" s="25"/>
    </row>
    <row r="24" spans="1:15" x14ac:dyDescent="0.2">
      <c r="A24" s="31" t="s">
        <v>1395</v>
      </c>
      <c r="B24" s="21">
        <f>T6_Prev68CCG_1516Q1!E8</f>
        <v>149120</v>
      </c>
      <c r="C24" s="252">
        <f>T6_Prev68CCG_1516Q1!F8</f>
        <v>67380</v>
      </c>
      <c r="D24" s="23">
        <f>G24+I24</f>
        <v>0.45185085836909872</v>
      </c>
      <c r="E24" s="67" t="str">
        <f>IF(ISNUMBER(D24),TEXT(((2*C24)+(1.96^2)-(1.96*((1.96^2)+(4*C24*(100%-D24)))^0.5))/(2*(B24+(1.96^2))),"0.0%")&amp;" - "&amp;TEXT(((2*C24)+(1.96^2)+(1.96*((1.96^2)+(4*C24*(100%-D24)))^0.5))/(2*(B24+(1.96^2))),"0.0%"),"")</f>
        <v>44.9% - 45.4%</v>
      </c>
      <c r="F24" s="251">
        <f>T6_Prev68CCG_1516Q1!I8</f>
        <v>46201</v>
      </c>
      <c r="G24" s="255">
        <f>F24/B24</f>
        <v>0.30982430257510729</v>
      </c>
      <c r="H24" s="251">
        <f>T6_Prev68CCG_1516Q1!K8</f>
        <v>21179</v>
      </c>
      <c r="I24" s="255">
        <f>H24/B24</f>
        <v>0.14202655579399143</v>
      </c>
      <c r="J24" s="251">
        <f>T6_Prev68CCG_1516Q1!M8</f>
        <v>63845</v>
      </c>
      <c r="K24" s="255">
        <f>J24/B24</f>
        <v>0.42814511802575106</v>
      </c>
      <c r="L24" s="251">
        <f>T6_Prev68CCG_1516Q1!O8</f>
        <v>17895</v>
      </c>
      <c r="M24" s="254">
        <f>L24/B24</f>
        <v>0.12000402360515021</v>
      </c>
      <c r="N24" s="157">
        <f>T6_Prev68CCG_1516Q1!R8</f>
        <v>0</v>
      </c>
      <c r="O24" s="25"/>
    </row>
    <row r="25" spans="1:15" x14ac:dyDescent="0.2">
      <c r="A25" s="31" t="s">
        <v>1462</v>
      </c>
      <c r="B25" s="21"/>
      <c r="C25" s="22"/>
      <c r="D25" s="23"/>
      <c r="E25" s="67" t="str">
        <f t="shared" si="7"/>
        <v/>
      </c>
      <c r="F25" s="21"/>
      <c r="G25" s="71"/>
      <c r="H25" s="21"/>
      <c r="I25" s="69"/>
      <c r="J25" s="21"/>
      <c r="K25" s="71"/>
      <c r="L25" s="21"/>
      <c r="M25" s="69"/>
      <c r="N25" s="257"/>
      <c r="O25" s="25"/>
    </row>
    <row r="26" spans="1:15" x14ac:dyDescent="0.2">
      <c r="A26" s="31" t="s">
        <v>1463</v>
      </c>
      <c r="B26" s="21"/>
      <c r="C26" s="22"/>
      <c r="D26" s="23"/>
      <c r="E26" s="67" t="str">
        <f t="shared" si="7"/>
        <v/>
      </c>
      <c r="F26" s="21"/>
      <c r="G26" s="71"/>
      <c r="H26" s="21"/>
      <c r="I26" s="69"/>
      <c r="J26" s="21"/>
      <c r="K26" s="71"/>
      <c r="L26" s="21"/>
      <c r="M26" s="69"/>
      <c r="N26" s="25"/>
      <c r="O26" s="25"/>
    </row>
    <row r="27" spans="1:15" x14ac:dyDescent="0.2">
      <c r="A27" s="31" t="s">
        <v>1464</v>
      </c>
      <c r="B27" s="21"/>
      <c r="C27" s="22"/>
      <c r="D27" s="23"/>
      <c r="E27" s="67" t="str">
        <f t="shared" si="7"/>
        <v/>
      </c>
      <c r="F27" s="21"/>
      <c r="G27" s="71"/>
      <c r="H27" s="21"/>
      <c r="I27" s="69"/>
      <c r="J27" s="21"/>
      <c r="K27" s="71"/>
      <c r="L27" s="21"/>
      <c r="M27" s="69"/>
      <c r="O27" s="25"/>
    </row>
    <row r="28" spans="1:15" x14ac:dyDescent="0.2">
      <c r="A28" s="31"/>
      <c r="B28" s="21"/>
      <c r="C28" s="22"/>
      <c r="D28" s="23"/>
      <c r="E28" s="67" t="str">
        <f t="shared" si="7"/>
        <v/>
      </c>
      <c r="F28" s="21"/>
      <c r="G28" s="71"/>
      <c r="H28" s="21"/>
      <c r="I28" s="69"/>
      <c r="J28" s="21"/>
      <c r="K28" s="71"/>
      <c r="L28" s="21"/>
      <c r="M28" s="69"/>
      <c r="O28" s="25"/>
    </row>
    <row r="29" spans="1:15" x14ac:dyDescent="0.2">
      <c r="A29" s="31"/>
      <c r="B29" s="21"/>
      <c r="C29" s="22"/>
      <c r="D29" s="23"/>
      <c r="E29" s="67" t="str">
        <f t="shared" si="7"/>
        <v/>
      </c>
      <c r="F29" s="21"/>
      <c r="G29" s="71"/>
      <c r="H29" s="21"/>
      <c r="I29" s="69"/>
      <c r="J29" s="21"/>
      <c r="K29" s="71"/>
      <c r="L29" s="21"/>
      <c r="M29" s="69"/>
      <c r="O29" s="25"/>
    </row>
    <row r="30" spans="1:15" x14ac:dyDescent="0.2">
      <c r="A30" s="36"/>
      <c r="B30" s="40"/>
      <c r="C30" s="41"/>
      <c r="D30" s="42"/>
      <c r="E30" s="155" t="str">
        <f t="shared" si="7"/>
        <v/>
      </c>
      <c r="F30" s="40"/>
      <c r="G30" s="72"/>
      <c r="H30" s="40"/>
      <c r="I30" s="73"/>
      <c r="J30" s="40"/>
      <c r="K30" s="72"/>
      <c r="L30" s="40"/>
      <c r="M30" s="73"/>
      <c r="O30" s="25"/>
    </row>
    <row r="31" spans="1:15" x14ac:dyDescent="0.2">
      <c r="A31" s="16"/>
      <c r="B31" s="44"/>
      <c r="C31" s="44"/>
      <c r="D31" s="23"/>
      <c r="E31" s="23"/>
      <c r="F31" s="44"/>
      <c r="G31" s="23"/>
      <c r="H31" s="44"/>
      <c r="I31" s="74"/>
      <c r="J31" s="44"/>
      <c r="K31" s="23"/>
      <c r="L31" s="44"/>
      <c r="M31" s="74"/>
    </row>
    <row r="32" spans="1:15" x14ac:dyDescent="0.2">
      <c r="A32" s="16" t="s">
        <v>42</v>
      </c>
    </row>
    <row r="33" spans="1:4" x14ac:dyDescent="0.2">
      <c r="A33" s="16" t="s">
        <v>43</v>
      </c>
    </row>
    <row r="34" spans="1:4" x14ac:dyDescent="0.2">
      <c r="A34" s="45" t="s">
        <v>44</v>
      </c>
      <c r="C34" s="25"/>
      <c r="D34" s="25"/>
    </row>
    <row r="35" spans="1:4" x14ac:dyDescent="0.2">
      <c r="A35" s="14" t="s">
        <v>1493</v>
      </c>
      <c r="C35" s="25"/>
      <c r="D35" s="25"/>
    </row>
    <row r="36" spans="1:4" x14ac:dyDescent="0.2">
      <c r="A36" s="14" t="s">
        <v>1457</v>
      </c>
      <c r="C36" s="25"/>
      <c r="D36" s="25"/>
    </row>
    <row r="37" spans="1:4" x14ac:dyDescent="0.2">
      <c r="A37" s="14" t="s">
        <v>1458</v>
      </c>
      <c r="C37" s="25"/>
      <c r="D37" s="25"/>
    </row>
    <row r="38" spans="1:4" x14ac:dyDescent="0.2">
      <c r="C38" s="25"/>
      <c r="D38" s="25"/>
    </row>
    <row r="39" spans="1:4" x14ac:dyDescent="0.2">
      <c r="C39" s="25"/>
      <c r="D39" s="25"/>
    </row>
    <row r="40" spans="1:4" x14ac:dyDescent="0.2">
      <c r="C40" s="25"/>
      <c r="D40" s="25"/>
    </row>
    <row r="41" spans="1:4" x14ac:dyDescent="0.2">
      <c r="C41" s="25"/>
      <c r="D41" s="25"/>
    </row>
    <row r="42" spans="1:4" x14ac:dyDescent="0.2">
      <c r="C42" s="25"/>
      <c r="D42" s="25"/>
    </row>
    <row r="43" spans="1:4" x14ac:dyDescent="0.2">
      <c r="C43" s="25"/>
      <c r="D43" s="25"/>
    </row>
    <row r="44" spans="1:4" x14ac:dyDescent="0.2">
      <c r="C44" s="25"/>
      <c r="D44" s="25"/>
    </row>
    <row r="45" spans="1:4" x14ac:dyDescent="0.2">
      <c r="C45" s="25"/>
      <c r="D45" s="25"/>
    </row>
    <row r="46" spans="1:4" x14ac:dyDescent="0.2">
      <c r="C46" s="25"/>
      <c r="D46" s="25"/>
    </row>
    <row r="47" spans="1:4" x14ac:dyDescent="0.2">
      <c r="C47" s="25"/>
      <c r="D47" s="25"/>
    </row>
    <row r="48" spans="1:4" x14ac:dyDescent="0.2">
      <c r="C48" s="25"/>
      <c r="D48" s="25"/>
    </row>
    <row r="49" spans="3:4" x14ac:dyDescent="0.2">
      <c r="C49" s="25"/>
      <c r="D49" s="25"/>
    </row>
  </sheetData>
  <mergeCells count="5">
    <mergeCell ref="C6:E6"/>
    <mergeCell ref="F6:G6"/>
    <mergeCell ref="H6:I6"/>
    <mergeCell ref="J6:K6"/>
    <mergeCell ref="L6:M6"/>
  </mergeCells>
  <conditionalFormatting sqref="M25:M31">
    <cfRule type="cellIs" dxfId="82" priority="17" stopIfTrue="1" operator="greaterThanOrEqual">
      <formula>0.1</formula>
    </cfRule>
    <cfRule type="cellIs" dxfId="81" priority="18" stopIfTrue="1" operator="lessThan">
      <formula>0</formula>
    </cfRule>
  </conditionalFormatting>
  <conditionalFormatting sqref="M16:M24">
    <cfRule type="cellIs" priority="2" operator="lessThan">
      <formula>0</formula>
    </cfRule>
    <cfRule type="cellIs" dxfId="80" priority="10" stopIfTrue="1" operator="greaterThan">
      <formula>0.1505</formula>
    </cfRule>
  </conditionalFormatting>
  <conditionalFormatting sqref="B16">
    <cfRule type="expression" dxfId="79" priority="9" stopIfTrue="1">
      <formula>N16=1</formula>
    </cfRule>
  </conditionalFormatting>
  <conditionalFormatting sqref="B17:B18">
    <cfRule type="expression" dxfId="78" priority="8" stopIfTrue="1">
      <formula>N17=1</formula>
    </cfRule>
  </conditionalFormatting>
  <conditionalFormatting sqref="B19">
    <cfRule type="expression" dxfId="77" priority="5">
      <formula>N19=1</formula>
    </cfRule>
  </conditionalFormatting>
  <conditionalFormatting sqref="B20:B23">
    <cfRule type="expression" dxfId="76" priority="4">
      <formula>N20=1</formula>
    </cfRule>
  </conditionalFormatting>
  <conditionalFormatting sqref="C21:C23">
    <cfRule type="expression" dxfId="75" priority="3">
      <formula>O21=1</formula>
    </cfRule>
  </conditionalFormatting>
  <conditionalFormatting sqref="M8 M13:M14">
    <cfRule type="cellIs" dxfId="74" priority="11" stopIfTrue="1" operator="lessThan">
      <formula>0</formula>
    </cfRule>
    <cfRule type="cellIs" dxfId="73" priority="12" stopIfTrue="1" operator="greaterThanOrEqual">
      <formula>0.1505</formula>
    </cfRule>
  </conditionalFormatting>
  <pageMargins left="0.39370078740157483" right="0.39370078740157483" top="0.39370078740157483" bottom="0.39370078740157483" header="0.51181102362204722" footer="0.51181102362204722"/>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6FFFF"/>
    <pageSetUpPr fitToPage="1"/>
  </sheetPr>
  <dimension ref="A1:O52"/>
  <sheetViews>
    <sheetView showGridLines="0" zoomScaleNormal="100" zoomScaleSheetLayoutView="80" workbookViewId="0"/>
  </sheetViews>
  <sheetFormatPr defaultRowHeight="12.75" x14ac:dyDescent="0.2"/>
  <cols>
    <col min="1" max="1" width="12.7109375" style="14" customWidth="1"/>
    <col min="2" max="8" width="15.7109375" style="14" customWidth="1"/>
    <col min="9" max="9" width="38" style="14" customWidth="1"/>
    <col min="10" max="10" width="19.5703125" style="256" bestFit="1" customWidth="1"/>
    <col min="11" max="11" width="9.140625" style="245"/>
    <col min="12" max="12" width="20.5703125" style="245" bestFit="1" customWidth="1"/>
    <col min="13" max="13" width="20.5703125" style="242" bestFit="1" customWidth="1"/>
    <col min="14" max="14" width="20.5703125" style="14" bestFit="1" customWidth="1"/>
    <col min="15" max="16384" width="9.140625" style="14"/>
  </cols>
  <sheetData>
    <row r="1" spans="1:13" ht="18" x14ac:dyDescent="0.25">
      <c r="A1" s="149" t="s">
        <v>1394</v>
      </c>
      <c r="B1" s="13"/>
      <c r="C1" s="13"/>
      <c r="D1" s="13"/>
      <c r="E1" s="13"/>
    </row>
    <row r="2" spans="1:13" ht="18" x14ac:dyDescent="0.25">
      <c r="A2" s="149" t="s">
        <v>1444</v>
      </c>
      <c r="B2" s="13"/>
      <c r="C2" s="13"/>
      <c r="D2" s="13"/>
      <c r="E2" s="13"/>
    </row>
    <row r="3" spans="1:13" ht="12.75" customHeight="1" x14ac:dyDescent="0.2"/>
    <row r="4" spans="1:13" x14ac:dyDescent="0.2">
      <c r="A4" s="15" t="s">
        <v>26</v>
      </c>
      <c r="B4" s="15"/>
      <c r="C4" s="15"/>
      <c r="D4" s="15"/>
      <c r="E4" s="15"/>
      <c r="F4" s="77" t="s">
        <v>1374</v>
      </c>
    </row>
    <row r="5" spans="1:13" x14ac:dyDescent="0.2">
      <c r="A5" s="16" t="s">
        <v>1443</v>
      </c>
      <c r="B5" s="16"/>
      <c r="C5" s="16"/>
      <c r="D5" s="16"/>
      <c r="E5" s="16"/>
      <c r="F5" s="78" t="s">
        <v>1443</v>
      </c>
    </row>
    <row r="7" spans="1:13" s="49" customFormat="1" ht="58.5" customHeight="1" x14ac:dyDescent="0.2">
      <c r="A7" s="46" t="s">
        <v>27</v>
      </c>
      <c r="B7" s="46" t="s">
        <v>28</v>
      </c>
      <c r="C7" s="282" t="s">
        <v>29</v>
      </c>
      <c r="D7" s="283"/>
      <c r="E7" s="186" t="s">
        <v>27</v>
      </c>
      <c r="F7" s="47" t="s">
        <v>30</v>
      </c>
      <c r="G7" s="285" t="s">
        <v>31</v>
      </c>
      <c r="H7" s="286"/>
      <c r="I7" s="48" t="s">
        <v>32</v>
      </c>
      <c r="J7" s="243"/>
      <c r="K7" s="246"/>
      <c r="L7" s="246"/>
      <c r="M7" s="243"/>
    </row>
    <row r="8" spans="1:13" s="49" customFormat="1" x14ac:dyDescent="0.2">
      <c r="A8" s="50"/>
      <c r="B8" s="52" t="s">
        <v>33</v>
      </c>
      <c r="C8" s="53" t="s">
        <v>33</v>
      </c>
      <c r="D8" s="54" t="s">
        <v>34</v>
      </c>
      <c r="E8" s="55"/>
      <c r="F8" s="51" t="s">
        <v>33</v>
      </c>
      <c r="G8" s="55" t="s">
        <v>33</v>
      </c>
      <c r="H8" s="56" t="s">
        <v>35</v>
      </c>
      <c r="I8" s="51" t="s">
        <v>36</v>
      </c>
      <c r="J8" s="243"/>
      <c r="K8" s="246"/>
      <c r="L8" s="246"/>
      <c r="M8" s="243"/>
    </row>
    <row r="9" spans="1:13" x14ac:dyDescent="0.2">
      <c r="A9" s="17" t="s">
        <v>37</v>
      </c>
      <c r="B9" s="18">
        <v>640681</v>
      </c>
      <c r="C9" s="19">
        <v>459430</v>
      </c>
      <c r="D9" s="20">
        <v>0.71709633967606345</v>
      </c>
      <c r="E9" s="19"/>
      <c r="F9" s="21">
        <v>654063</v>
      </c>
      <c r="G9" s="22">
        <v>241534</v>
      </c>
      <c r="H9" s="23"/>
      <c r="I9" s="24"/>
      <c r="J9" s="257"/>
    </row>
    <row r="10" spans="1:13" x14ac:dyDescent="0.2">
      <c r="A10" s="17" t="s">
        <v>38</v>
      </c>
      <c r="B10" s="18">
        <v>652957</v>
      </c>
      <c r="C10" s="19">
        <v>474865</v>
      </c>
      <c r="D10" s="20">
        <v>0.7272530962988375</v>
      </c>
      <c r="E10" s="19"/>
      <c r="F10" s="21">
        <v>655486</v>
      </c>
      <c r="G10" s="22">
        <v>292942</v>
      </c>
      <c r="H10" s="23">
        <v>0.44690809567252399</v>
      </c>
      <c r="I10" s="26">
        <f>(D10-H10)/D10</f>
        <v>0.38548478109348083</v>
      </c>
      <c r="J10" s="257"/>
    </row>
    <row r="11" spans="1:13" x14ac:dyDescent="0.2">
      <c r="A11" s="17" t="s">
        <v>39</v>
      </c>
      <c r="B11" s="18">
        <v>659238</v>
      </c>
      <c r="C11" s="19">
        <v>485780</v>
      </c>
      <c r="D11" s="20">
        <v>0.73688106571526524</v>
      </c>
      <c r="E11" s="19"/>
      <c r="F11" s="21">
        <v>670391</v>
      </c>
      <c r="G11" s="22">
        <v>309303</v>
      </c>
      <c r="H11" s="23">
        <v>0.46137701729289327</v>
      </c>
      <c r="I11" s="26">
        <f t="shared" ref="I11:I24" si="0">(D11-H11)/D11</f>
        <v>0.37387858263795881</v>
      </c>
      <c r="J11" s="257"/>
    </row>
    <row r="12" spans="1:13" x14ac:dyDescent="0.2">
      <c r="A12" s="17" t="s">
        <v>40</v>
      </c>
      <c r="B12" s="18">
        <v>664683</v>
      </c>
      <c r="C12" s="19">
        <v>491837</v>
      </c>
      <c r="D12" s="27">
        <v>0.7399572427758796</v>
      </c>
      <c r="E12" s="19"/>
      <c r="F12" s="21">
        <v>672013</v>
      </c>
      <c r="G12" s="22">
        <v>317240</v>
      </c>
      <c r="H12" s="23">
        <v>0.47207420094551744</v>
      </c>
      <c r="I12" s="26">
        <f t="shared" si="0"/>
        <v>0.36202502839951167</v>
      </c>
      <c r="J12" s="257"/>
    </row>
    <row r="13" spans="1:13" x14ac:dyDescent="0.2">
      <c r="A13" s="17" t="s">
        <v>41</v>
      </c>
      <c r="B13" s="18">
        <v>658112</v>
      </c>
      <c r="C13" s="19">
        <v>486057</v>
      </c>
      <c r="D13" s="27">
        <v>0.73899999999999999</v>
      </c>
      <c r="E13" s="19"/>
      <c r="F13" s="21">
        <v>670535</v>
      </c>
      <c r="G13" s="22">
        <v>316634</v>
      </c>
      <c r="H13" s="23">
        <v>0.4722109956974655</v>
      </c>
      <c r="I13" s="26">
        <f t="shared" si="0"/>
        <v>0.36101353762183286</v>
      </c>
      <c r="J13" s="257"/>
    </row>
    <row r="14" spans="1:13" x14ac:dyDescent="0.2">
      <c r="A14" s="17" t="s">
        <v>1373</v>
      </c>
      <c r="B14" s="18">
        <f>B17+B18+B19+B20</f>
        <v>614346</v>
      </c>
      <c r="C14" s="19">
        <f>C17+C18+C19+C20</f>
        <v>454316.58</v>
      </c>
      <c r="D14" s="33">
        <f>C14/B14</f>
        <v>0.73951255481438805</v>
      </c>
      <c r="E14" s="19"/>
      <c r="F14" s="22">
        <f>F17+F18+F19+F20</f>
        <v>630719</v>
      </c>
      <c r="G14" s="22">
        <f>G17+G18+G19+G20</f>
        <v>287237</v>
      </c>
      <c r="H14" s="237">
        <f>G14/F14</f>
        <v>0.45541199805301569</v>
      </c>
      <c r="I14" s="26">
        <f t="shared" si="0"/>
        <v>0.38417272960657095</v>
      </c>
      <c r="J14" s="257"/>
    </row>
    <row r="15" spans="1:13" x14ac:dyDescent="0.2">
      <c r="A15" s="17" t="s">
        <v>1453</v>
      </c>
      <c r="B15" s="18">
        <f>B21+B22+B23+B24</f>
        <v>634378</v>
      </c>
      <c r="C15" s="19">
        <f>C21+C22+C23+C24</f>
        <v>471561</v>
      </c>
      <c r="D15" s="33">
        <f>C15/B15</f>
        <v>0.74334387384177891</v>
      </c>
      <c r="E15" s="19"/>
      <c r="F15" s="22">
        <f>F21+F22+F23+F24</f>
        <v>626411</v>
      </c>
      <c r="G15" s="22">
        <f>G21+G22+G23+G24</f>
        <v>275358</v>
      </c>
      <c r="H15" s="237">
        <f>G15/F15</f>
        <v>0.43958040328155157</v>
      </c>
      <c r="I15" s="26">
        <f t="shared" si="0"/>
        <v>0.40864461422182047</v>
      </c>
      <c r="J15" s="257"/>
    </row>
    <row r="16" spans="1:13" x14ac:dyDescent="0.2">
      <c r="A16" s="17"/>
      <c r="B16" s="17"/>
      <c r="C16" s="28"/>
      <c r="D16" s="29"/>
      <c r="E16" s="187"/>
      <c r="F16" s="30"/>
      <c r="G16" s="22"/>
      <c r="H16" s="23"/>
      <c r="I16" s="26"/>
      <c r="J16" s="157"/>
    </row>
    <row r="17" spans="1:15" x14ac:dyDescent="0.2">
      <c r="A17" s="31" t="s">
        <v>1383</v>
      </c>
      <c r="B17" s="90">
        <v>149091</v>
      </c>
      <c r="C17" s="32">
        <v>110439.5</v>
      </c>
      <c r="D17" s="33">
        <f>C17/B17</f>
        <v>0.74075229222421202</v>
      </c>
      <c r="E17" s="19" t="s">
        <v>66</v>
      </c>
      <c r="F17" s="21">
        <v>158807</v>
      </c>
      <c r="G17" s="22">
        <v>72621</v>
      </c>
      <c r="H17" s="23">
        <f>G17/F17</f>
        <v>0.45729092546298339</v>
      </c>
      <c r="I17" s="26">
        <f t="shared" si="0"/>
        <v>0.38266687762800755</v>
      </c>
      <c r="J17" s="157">
        <v>0</v>
      </c>
      <c r="K17" s="197"/>
      <c r="L17" s="247"/>
      <c r="M17" s="244"/>
      <c r="N17" s="35"/>
      <c r="O17" s="34"/>
    </row>
    <row r="18" spans="1:15" x14ac:dyDescent="0.2">
      <c r="A18" s="31" t="s">
        <v>1384</v>
      </c>
      <c r="B18" s="90">
        <v>158213</v>
      </c>
      <c r="C18" s="19">
        <v>117376.4</v>
      </c>
      <c r="D18" s="33">
        <f t="shared" ref="D18:D24" si="1">C18/B18</f>
        <v>0.74188846681372578</v>
      </c>
      <c r="E18" s="19" t="s">
        <v>67</v>
      </c>
      <c r="F18" s="21">
        <v>162599</v>
      </c>
      <c r="G18" s="22">
        <v>74254</v>
      </c>
      <c r="H18" s="23">
        <f t="shared" ref="H18:H24" si="2">G18/F18</f>
        <v>0.45666947521202467</v>
      </c>
      <c r="I18" s="26">
        <f t="shared" si="0"/>
        <v>0.38444996028400885</v>
      </c>
      <c r="J18" s="157">
        <v>0</v>
      </c>
      <c r="K18" s="197"/>
      <c r="L18" s="247"/>
      <c r="M18" s="244"/>
      <c r="N18" s="35"/>
      <c r="O18" s="34"/>
    </row>
    <row r="19" spans="1:15" x14ac:dyDescent="0.2">
      <c r="A19" s="31" t="s">
        <v>1385</v>
      </c>
      <c r="B19" s="90">
        <v>153514</v>
      </c>
      <c r="C19" s="19">
        <v>113160.68000000001</v>
      </c>
      <c r="D19" s="33">
        <f t="shared" si="1"/>
        <v>0.73713589640032839</v>
      </c>
      <c r="E19" s="19" t="s">
        <v>68</v>
      </c>
      <c r="F19" s="21">
        <v>155251</v>
      </c>
      <c r="G19" s="22">
        <v>71652</v>
      </c>
      <c r="H19" s="23">
        <f t="shared" si="2"/>
        <v>0.46152359727151515</v>
      </c>
      <c r="I19" s="26">
        <f t="shared" si="0"/>
        <v>0.3738961845091478</v>
      </c>
      <c r="J19" s="157">
        <v>0</v>
      </c>
      <c r="K19" s="197"/>
      <c r="L19" s="247"/>
      <c r="M19" s="244"/>
      <c r="N19" s="35"/>
      <c r="O19" s="34"/>
    </row>
    <row r="20" spans="1:15" x14ac:dyDescent="0.2">
      <c r="A20" s="31" t="s">
        <v>1386</v>
      </c>
      <c r="B20" s="90">
        <v>153528</v>
      </c>
      <c r="C20" s="19">
        <v>113340</v>
      </c>
      <c r="D20" s="33">
        <f>C20/B20</f>
        <v>0.73823667344067534</v>
      </c>
      <c r="E20" s="188" t="s">
        <v>1381</v>
      </c>
      <c r="F20" s="21">
        <v>154062</v>
      </c>
      <c r="G20" s="22">
        <v>68710</v>
      </c>
      <c r="H20" s="237">
        <f t="shared" si="2"/>
        <v>0.44598927704430685</v>
      </c>
      <c r="I20" s="236">
        <f t="shared" si="0"/>
        <v>0.39587222758021579</v>
      </c>
      <c r="J20" s="157">
        <v>0</v>
      </c>
      <c r="K20" s="197">
        <v>0</v>
      </c>
      <c r="L20" s="247"/>
      <c r="M20" s="244"/>
      <c r="N20" s="35"/>
      <c r="O20" s="34"/>
    </row>
    <row r="21" spans="1:15" x14ac:dyDescent="0.2">
      <c r="A21" s="59" t="s">
        <v>1381</v>
      </c>
      <c r="B21" s="18">
        <v>158329</v>
      </c>
      <c r="C21" s="19">
        <v>117667</v>
      </c>
      <c r="D21" s="33">
        <f t="shared" si="1"/>
        <v>0.74318033967245423</v>
      </c>
      <c r="E21" s="188" t="s">
        <v>1388</v>
      </c>
      <c r="F21" s="21">
        <v>160136</v>
      </c>
      <c r="G21" s="22">
        <v>70606</v>
      </c>
      <c r="H21" s="237">
        <f t="shared" si="2"/>
        <v>0.44091272418444322</v>
      </c>
      <c r="I21" s="236">
        <f t="shared" si="0"/>
        <v>0.40672175964885049</v>
      </c>
      <c r="J21" s="157">
        <v>0</v>
      </c>
      <c r="K21" s="197"/>
      <c r="L21" s="247"/>
      <c r="M21" s="244"/>
      <c r="N21" s="35"/>
      <c r="O21" s="34"/>
    </row>
    <row r="22" spans="1:15" x14ac:dyDescent="0.2">
      <c r="A22" s="59" t="s">
        <v>1388</v>
      </c>
      <c r="B22" s="18">
        <v>165983</v>
      </c>
      <c r="C22" s="19">
        <v>123802</v>
      </c>
      <c r="D22" s="33">
        <f t="shared" si="1"/>
        <v>0.74587156516028752</v>
      </c>
      <c r="E22" s="188" t="s">
        <v>1389</v>
      </c>
      <c r="F22" s="21">
        <v>163046</v>
      </c>
      <c r="G22" s="22">
        <v>71183</v>
      </c>
      <c r="H22" s="237">
        <f t="shared" si="2"/>
        <v>0.43658231419354049</v>
      </c>
      <c r="I22" s="236">
        <f t="shared" si="0"/>
        <v>0.41466824238068506</v>
      </c>
      <c r="J22" s="157">
        <v>0</v>
      </c>
      <c r="K22" s="248"/>
      <c r="L22" s="247"/>
      <c r="M22" s="244"/>
      <c r="N22" s="35"/>
      <c r="O22" s="34"/>
    </row>
    <row r="23" spans="1:15" x14ac:dyDescent="0.2">
      <c r="A23" s="59" t="s">
        <v>1389</v>
      </c>
      <c r="B23" s="18">
        <v>158087</v>
      </c>
      <c r="C23" s="19">
        <v>117235</v>
      </c>
      <c r="D23" s="33">
        <f t="shared" si="1"/>
        <v>0.74158532959699408</v>
      </c>
      <c r="E23" s="188" t="s">
        <v>1390</v>
      </c>
      <c r="F23" s="21">
        <v>154109</v>
      </c>
      <c r="G23" s="22">
        <v>66189</v>
      </c>
      <c r="H23" s="237">
        <f t="shared" si="2"/>
        <v>0.42949470829088504</v>
      </c>
      <c r="I23" s="236">
        <f t="shared" si="0"/>
        <v>0.42084249627175213</v>
      </c>
      <c r="J23" s="157">
        <v>0</v>
      </c>
      <c r="K23" s="248"/>
      <c r="L23" s="247"/>
      <c r="M23" s="244"/>
      <c r="N23" s="35"/>
      <c r="O23" s="34"/>
    </row>
    <row r="24" spans="1:15" x14ac:dyDescent="0.2">
      <c r="A24" s="59" t="s">
        <v>1390</v>
      </c>
      <c r="B24" s="18">
        <v>151979</v>
      </c>
      <c r="C24" s="19">
        <v>112857</v>
      </c>
      <c r="D24" s="33">
        <f t="shared" si="1"/>
        <v>0.74258285684206371</v>
      </c>
      <c r="E24" s="19" t="s">
        <v>1395</v>
      </c>
      <c r="F24" s="251">
        <f>T6_Prev68CCG_1516Q1!E8</f>
        <v>149120</v>
      </c>
      <c r="G24" s="252">
        <f>T6_Prev68CCG_1516Q1!F8</f>
        <v>67380</v>
      </c>
      <c r="H24" s="23">
        <f t="shared" si="2"/>
        <v>0.45185085836909872</v>
      </c>
      <c r="I24" s="26">
        <f t="shared" si="0"/>
        <v>0.39151455732407159</v>
      </c>
      <c r="J24" s="157">
        <v>0</v>
      </c>
      <c r="K24" s="248"/>
      <c r="L24" s="247"/>
      <c r="M24" s="244"/>
      <c r="N24" s="35"/>
      <c r="O24" s="34"/>
    </row>
    <row r="25" spans="1:15" x14ac:dyDescent="0.2">
      <c r="A25" s="31" t="s">
        <v>1395</v>
      </c>
      <c r="B25" s="18">
        <f>T5_CCGBFI_201516!E9</f>
        <v>150590</v>
      </c>
      <c r="C25" s="19">
        <f>T5_CCGBFI_201516!J9</f>
        <v>111088</v>
      </c>
      <c r="D25" s="33">
        <f>C25/B25</f>
        <v>0.73768510525267283</v>
      </c>
      <c r="E25" s="19" t="s">
        <v>1462</v>
      </c>
      <c r="F25" s="251"/>
      <c r="G25" s="252"/>
      <c r="H25" s="23"/>
      <c r="I25" s="253"/>
      <c r="J25" s="157">
        <v>0</v>
      </c>
      <c r="K25" s="248"/>
      <c r="L25" s="247"/>
      <c r="M25" s="244"/>
      <c r="N25" s="35"/>
      <c r="O25" s="34"/>
    </row>
    <row r="26" spans="1:15" x14ac:dyDescent="0.2">
      <c r="A26" s="31" t="s">
        <v>1462</v>
      </c>
      <c r="B26" s="18"/>
      <c r="C26" s="19"/>
      <c r="D26" s="20"/>
      <c r="E26" s="19" t="s">
        <v>1463</v>
      </c>
      <c r="F26" s="21"/>
      <c r="G26" s="22"/>
      <c r="H26" s="23"/>
      <c r="I26" s="26"/>
      <c r="J26" s="257"/>
      <c r="K26" s="248"/>
      <c r="L26" s="247"/>
      <c r="M26" s="244"/>
      <c r="N26" s="35"/>
      <c r="O26" s="34"/>
    </row>
    <row r="27" spans="1:15" x14ac:dyDescent="0.2">
      <c r="A27" s="31" t="s">
        <v>1463</v>
      </c>
      <c r="B27" s="18"/>
      <c r="C27" s="19"/>
      <c r="D27" s="20"/>
      <c r="E27" s="19" t="s">
        <v>1464</v>
      </c>
      <c r="F27" s="21"/>
      <c r="G27" s="22"/>
      <c r="H27" s="23"/>
      <c r="I27" s="26"/>
      <c r="J27" s="257"/>
      <c r="K27" s="248"/>
      <c r="L27" s="247"/>
      <c r="M27" s="244"/>
      <c r="N27" s="35"/>
      <c r="O27" s="34"/>
    </row>
    <row r="28" spans="1:15" x14ac:dyDescent="0.2">
      <c r="A28" s="31" t="s">
        <v>1464</v>
      </c>
      <c r="B28" s="18"/>
      <c r="C28" s="19"/>
      <c r="D28" s="20"/>
      <c r="E28" s="188" t="s">
        <v>1474</v>
      </c>
      <c r="F28" s="21"/>
      <c r="G28" s="22"/>
      <c r="H28" s="23"/>
      <c r="I28" s="26"/>
      <c r="J28" s="257"/>
      <c r="K28" s="248"/>
      <c r="L28" s="247"/>
      <c r="M28" s="244"/>
      <c r="N28" s="35"/>
      <c r="O28" s="34"/>
    </row>
    <row r="29" spans="1:15" x14ac:dyDescent="0.2">
      <c r="A29" s="31"/>
      <c r="B29" s="18"/>
      <c r="C29" s="19"/>
      <c r="D29" s="20"/>
      <c r="E29" s="19"/>
      <c r="F29" s="21"/>
      <c r="G29" s="22"/>
      <c r="H29" s="23"/>
      <c r="I29" s="26"/>
      <c r="J29" s="257"/>
      <c r="K29" s="248"/>
      <c r="L29" s="247"/>
      <c r="M29" s="244"/>
      <c r="N29" s="35"/>
      <c r="O29" s="34"/>
    </row>
    <row r="30" spans="1:15" x14ac:dyDescent="0.2">
      <c r="A30" s="31"/>
      <c r="B30" s="18"/>
      <c r="C30" s="19"/>
      <c r="D30" s="20"/>
      <c r="E30" s="19"/>
      <c r="F30" s="21"/>
      <c r="G30" s="22"/>
      <c r="H30" s="23"/>
      <c r="I30" s="26"/>
      <c r="J30" s="257"/>
    </row>
    <row r="31" spans="1:15" x14ac:dyDescent="0.2">
      <c r="A31" s="31"/>
      <c r="B31" s="18"/>
      <c r="C31" s="19"/>
      <c r="D31" s="20"/>
      <c r="E31" s="19"/>
      <c r="F31" s="21"/>
      <c r="G31" s="22"/>
      <c r="H31" s="23"/>
      <c r="I31" s="26"/>
      <c r="J31" s="257"/>
      <c r="K31" s="157"/>
    </row>
    <row r="32" spans="1:15" x14ac:dyDescent="0.2">
      <c r="A32" s="31"/>
      <c r="B32" s="18"/>
      <c r="C32" s="19"/>
      <c r="D32" s="20"/>
      <c r="E32" s="19"/>
      <c r="F32" s="21"/>
      <c r="G32" s="22"/>
      <c r="H32" s="23"/>
      <c r="I32" s="26"/>
      <c r="J32" s="257"/>
      <c r="K32" s="157"/>
    </row>
    <row r="33" spans="1:11" x14ac:dyDescent="0.2">
      <c r="A33" s="36"/>
      <c r="B33" s="37"/>
      <c r="C33" s="38"/>
      <c r="D33" s="39"/>
      <c r="E33" s="38"/>
      <c r="F33" s="40"/>
      <c r="G33" s="41"/>
      <c r="H33" s="42"/>
      <c r="I33" s="43"/>
      <c r="J33" s="257"/>
      <c r="K33" s="157"/>
    </row>
    <row r="34" spans="1:11" x14ac:dyDescent="0.2">
      <c r="A34" s="16"/>
      <c r="B34" s="16"/>
      <c r="C34" s="16"/>
      <c r="D34" s="16"/>
      <c r="E34" s="16"/>
      <c r="F34" s="44"/>
      <c r="G34" s="44"/>
      <c r="H34" s="23"/>
    </row>
    <row r="35" spans="1:11" x14ac:dyDescent="0.2">
      <c r="A35" s="16" t="s">
        <v>42</v>
      </c>
      <c r="B35" s="16"/>
      <c r="C35" s="16"/>
      <c r="D35" s="16"/>
      <c r="E35" s="16"/>
    </row>
    <row r="36" spans="1:11" x14ac:dyDescent="0.2">
      <c r="A36" s="16" t="s">
        <v>43</v>
      </c>
      <c r="B36" s="16"/>
      <c r="C36" s="16"/>
      <c r="D36" s="16"/>
      <c r="E36" s="16"/>
    </row>
    <row r="37" spans="1:11" x14ac:dyDescent="0.2">
      <c r="A37" s="45" t="s">
        <v>44</v>
      </c>
      <c r="B37" s="45"/>
      <c r="C37" s="45"/>
      <c r="D37" s="45"/>
      <c r="E37" s="45"/>
      <c r="G37" s="25"/>
      <c r="H37" s="25"/>
    </row>
    <row r="38" spans="1:11" x14ac:dyDescent="0.2">
      <c r="A38" s="14" t="s">
        <v>1387</v>
      </c>
      <c r="G38" s="25"/>
      <c r="H38" s="25"/>
    </row>
    <row r="39" spans="1:11" x14ac:dyDescent="0.2">
      <c r="G39" s="25"/>
      <c r="H39" s="25"/>
    </row>
    <row r="40" spans="1:11" x14ac:dyDescent="0.2">
      <c r="G40" s="25"/>
      <c r="H40" s="25"/>
    </row>
    <row r="41" spans="1:11" x14ac:dyDescent="0.2">
      <c r="G41" s="25"/>
      <c r="H41" s="25"/>
    </row>
    <row r="42" spans="1:11" x14ac:dyDescent="0.2">
      <c r="G42" s="25"/>
      <c r="H42" s="25"/>
    </row>
    <row r="43" spans="1:11" x14ac:dyDescent="0.2">
      <c r="G43" s="25"/>
      <c r="H43" s="25"/>
    </row>
    <row r="44" spans="1:11" x14ac:dyDescent="0.2">
      <c r="G44" s="25"/>
      <c r="H44" s="25"/>
    </row>
    <row r="45" spans="1:11" x14ac:dyDescent="0.2">
      <c r="G45" s="25"/>
      <c r="H45" s="25"/>
    </row>
    <row r="46" spans="1:11" x14ac:dyDescent="0.2">
      <c r="G46" s="25"/>
      <c r="H46" s="25"/>
    </row>
    <row r="47" spans="1:11" x14ac:dyDescent="0.2">
      <c r="G47" s="25"/>
      <c r="H47" s="25"/>
    </row>
    <row r="48" spans="1:11" x14ac:dyDescent="0.2">
      <c r="G48" s="25"/>
      <c r="H48" s="25"/>
    </row>
    <row r="49" spans="7:8" x14ac:dyDescent="0.2">
      <c r="G49" s="25"/>
      <c r="H49" s="25"/>
    </row>
    <row r="50" spans="7:8" x14ac:dyDescent="0.2">
      <c r="G50" s="25"/>
      <c r="H50" s="25"/>
    </row>
    <row r="51" spans="7:8" x14ac:dyDescent="0.2">
      <c r="G51" s="25"/>
      <c r="H51" s="25"/>
    </row>
    <row r="52" spans="7:8" x14ac:dyDescent="0.2">
      <c r="G52" s="25"/>
      <c r="H52" s="25"/>
    </row>
  </sheetData>
  <mergeCells count="2">
    <mergeCell ref="C7:D7"/>
    <mergeCell ref="G7:H7"/>
  </mergeCells>
  <conditionalFormatting sqref="B17">
    <cfRule type="expression" dxfId="72" priority="9" stopIfTrue="1">
      <formula>J17=1</formula>
    </cfRule>
  </conditionalFormatting>
  <conditionalFormatting sqref="B18:B20">
    <cfRule type="expression" dxfId="71" priority="8" stopIfTrue="1">
      <formula>J18=1</formula>
    </cfRule>
  </conditionalFormatting>
  <conditionalFormatting sqref="F17 F24:G25">
    <cfRule type="expression" dxfId="70" priority="7">
      <formula>K17=1</formula>
    </cfRule>
  </conditionalFormatting>
  <conditionalFormatting sqref="F18">
    <cfRule type="expression" dxfId="69" priority="6">
      <formula>K18=1</formula>
    </cfRule>
  </conditionalFormatting>
  <conditionalFormatting sqref="F19">
    <cfRule type="expression" dxfId="68" priority="5">
      <formula>K19=1</formula>
    </cfRule>
  </conditionalFormatting>
  <conditionalFormatting sqref="F20:F23">
    <cfRule type="expression" dxfId="67" priority="4">
      <formula>K20=1</formula>
    </cfRule>
  </conditionalFormatting>
  <conditionalFormatting sqref="G20:G23">
    <cfRule type="expression" dxfId="66" priority="3">
      <formula>L20=1</formula>
    </cfRule>
  </conditionalFormatting>
  <pageMargins left="0.39370078740157483" right="0.39370078740157483" top="0.39370078740157483" bottom="0.39370078740157483" header="0.31496062992125984" footer="0.31496062992125984"/>
  <pageSetup paperSize="9"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140"/>
  <sheetViews>
    <sheetView workbookViewId="0"/>
  </sheetViews>
  <sheetFormatPr defaultRowHeight="15" x14ac:dyDescent="0.25"/>
  <cols>
    <col min="1" max="7" width="9.140625" style="103"/>
    <col min="8" max="8" width="10.140625" style="103" bestFit="1" customWidth="1"/>
    <col min="9" max="9" width="10.7109375" style="103" customWidth="1"/>
    <col min="10" max="17" width="9.140625" style="103"/>
    <col min="18" max="18" width="10.140625" style="103" bestFit="1" customWidth="1"/>
    <col min="19" max="19" width="10.7109375" style="103" customWidth="1"/>
    <col min="20" max="16384" width="9.140625" style="103"/>
  </cols>
  <sheetData>
    <row r="1" spans="1:19" ht="77.25" x14ac:dyDescent="0.25">
      <c r="A1" s="103" t="s">
        <v>296</v>
      </c>
      <c r="B1" s="103" t="s">
        <v>297</v>
      </c>
      <c r="C1" s="103" t="s">
        <v>69</v>
      </c>
      <c r="D1" s="103" t="s">
        <v>70</v>
      </c>
      <c r="E1" s="104" t="s">
        <v>298</v>
      </c>
      <c r="F1" s="104" t="s">
        <v>299</v>
      </c>
      <c r="G1" s="104" t="s">
        <v>300</v>
      </c>
      <c r="H1" s="104" t="s">
        <v>301</v>
      </c>
      <c r="I1" s="104" t="s">
        <v>302</v>
      </c>
      <c r="K1" s="103" t="s">
        <v>296</v>
      </c>
      <c r="L1" s="103" t="s">
        <v>297</v>
      </c>
      <c r="M1" s="103" t="s">
        <v>69</v>
      </c>
      <c r="N1" s="103" t="s">
        <v>70</v>
      </c>
      <c r="O1" s="104" t="s">
        <v>298</v>
      </c>
      <c r="P1" s="104" t="s">
        <v>299</v>
      </c>
      <c r="Q1" s="104" t="s">
        <v>300</v>
      </c>
      <c r="R1" s="104" t="s">
        <v>301</v>
      </c>
      <c r="S1" s="104" t="s">
        <v>302</v>
      </c>
    </row>
    <row r="2" spans="1:19" x14ac:dyDescent="0.25">
      <c r="A2" s="103" t="s">
        <v>303</v>
      </c>
      <c r="B2" s="103" t="s">
        <v>304</v>
      </c>
      <c r="C2" s="103" t="s">
        <v>183</v>
      </c>
      <c r="D2" s="103" t="s">
        <v>305</v>
      </c>
      <c r="E2" s="105">
        <v>8.7487283825025436E-2</v>
      </c>
      <c r="F2" s="105">
        <v>0.91251271617497454</v>
      </c>
      <c r="G2" s="27">
        <v>0</v>
      </c>
      <c r="H2" s="27">
        <v>0.20835894283958201</v>
      </c>
      <c r="I2" s="27">
        <v>4.0858018386107364E-3</v>
      </c>
      <c r="K2" s="103" t="s">
        <v>303</v>
      </c>
      <c r="L2" s="103" t="s">
        <v>304</v>
      </c>
      <c r="M2" s="103" t="s">
        <v>183</v>
      </c>
      <c r="N2" s="103" t="s">
        <v>305</v>
      </c>
      <c r="O2" s="105">
        <v>8.7487283825025436E-2</v>
      </c>
      <c r="P2" s="105">
        <v>0.91251271617497454</v>
      </c>
      <c r="Q2" s="27">
        <v>0</v>
      </c>
      <c r="R2" s="27">
        <v>0.20835894283958201</v>
      </c>
      <c r="S2" s="27">
        <v>4.0858018386107364E-3</v>
      </c>
    </row>
    <row r="3" spans="1:19" x14ac:dyDescent="0.25">
      <c r="A3" s="103" t="s">
        <v>303</v>
      </c>
      <c r="B3" s="103" t="s">
        <v>304</v>
      </c>
      <c r="C3" s="103" t="s">
        <v>176</v>
      </c>
      <c r="D3" s="103" t="s">
        <v>306</v>
      </c>
      <c r="E3" s="105">
        <v>0.36240090600226499</v>
      </c>
      <c r="F3" s="105">
        <v>0.63759909399773496</v>
      </c>
      <c r="G3" s="27">
        <v>0</v>
      </c>
      <c r="H3" s="27">
        <v>-2.3230088495575174E-2</v>
      </c>
      <c r="I3" s="27">
        <v>-6.560846560846556E-2</v>
      </c>
      <c r="K3" s="103" t="s">
        <v>303</v>
      </c>
      <c r="L3" s="103" t="s">
        <v>304</v>
      </c>
      <c r="M3" s="103" t="s">
        <v>176</v>
      </c>
      <c r="N3" s="103" t="s">
        <v>306</v>
      </c>
      <c r="O3" s="105">
        <v>0.36240090600226499</v>
      </c>
      <c r="P3" s="105">
        <v>0.63759909399773496</v>
      </c>
      <c r="Q3" s="27">
        <v>0</v>
      </c>
      <c r="R3" s="27">
        <v>-2.3230088495575174E-2</v>
      </c>
      <c r="S3" s="27">
        <v>-6.560846560846556E-2</v>
      </c>
    </row>
    <row r="4" spans="1:19" x14ac:dyDescent="0.25">
      <c r="A4" s="103" t="s">
        <v>303</v>
      </c>
      <c r="B4" s="103" t="s">
        <v>304</v>
      </c>
      <c r="C4" s="103" t="s">
        <v>233</v>
      </c>
      <c r="D4" s="103" t="s">
        <v>307</v>
      </c>
      <c r="E4" s="105">
        <v>0.51260504201680668</v>
      </c>
      <c r="F4" s="105">
        <v>0.47899159663865548</v>
      </c>
      <c r="G4" s="27">
        <v>8.4033613445378148E-3</v>
      </c>
      <c r="H4" s="27">
        <v>8.2521117608836958E-2</v>
      </c>
      <c r="I4" s="27">
        <v>-0.11359404096834269</v>
      </c>
      <c r="K4" s="103" t="s">
        <v>303</v>
      </c>
      <c r="L4" s="103" t="s">
        <v>304</v>
      </c>
      <c r="M4" s="103" t="s">
        <v>225</v>
      </c>
      <c r="N4" s="103" t="s">
        <v>308</v>
      </c>
      <c r="O4" s="105">
        <v>0.56213017751479288</v>
      </c>
      <c r="P4" s="105">
        <v>0.43786982248520712</v>
      </c>
      <c r="Q4" s="27">
        <v>0</v>
      </c>
      <c r="R4" s="27">
        <v>-4.3847241867043807E-2</v>
      </c>
      <c r="S4" s="27">
        <v>-0.13554987212276215</v>
      </c>
    </row>
    <row r="5" spans="1:19" x14ac:dyDescent="0.25">
      <c r="A5" s="103" t="s">
        <v>303</v>
      </c>
      <c r="B5" s="103" t="s">
        <v>304</v>
      </c>
      <c r="C5" s="103" t="s">
        <v>225</v>
      </c>
      <c r="D5" s="103" t="s">
        <v>308</v>
      </c>
      <c r="E5" s="105">
        <v>0.56213017751479288</v>
      </c>
      <c r="F5" s="105">
        <v>0.43786982248520712</v>
      </c>
      <c r="G5" s="27">
        <v>0</v>
      </c>
      <c r="H5" s="27">
        <v>-4.3847241867043807E-2</v>
      </c>
      <c r="I5" s="27">
        <v>-0.13554987212276215</v>
      </c>
      <c r="K5" s="103" t="s">
        <v>303</v>
      </c>
      <c r="L5" s="103" t="s">
        <v>304</v>
      </c>
      <c r="M5" s="103" t="s">
        <v>174</v>
      </c>
      <c r="N5" s="103" t="s">
        <v>309</v>
      </c>
      <c r="O5" s="105">
        <v>0.58565500889152344</v>
      </c>
      <c r="P5" s="105">
        <v>0.41434499110847661</v>
      </c>
      <c r="Q5" s="27">
        <v>0</v>
      </c>
      <c r="R5" s="27">
        <v>2.3820361098467524E-2</v>
      </c>
      <c r="S5" s="27">
        <v>-1.8329938900203624E-2</v>
      </c>
    </row>
    <row r="6" spans="1:19" x14ac:dyDescent="0.25">
      <c r="A6" s="103" t="s">
        <v>303</v>
      </c>
      <c r="B6" s="103" t="s">
        <v>304</v>
      </c>
      <c r="C6" s="103" t="s">
        <v>241</v>
      </c>
      <c r="D6" s="103" t="s">
        <v>310</v>
      </c>
      <c r="E6" s="105">
        <v>0.57567567567567568</v>
      </c>
      <c r="F6" s="105">
        <v>0.39729729729729729</v>
      </c>
      <c r="G6" s="27">
        <v>2.7027027027027029E-2</v>
      </c>
      <c r="H6" s="27">
        <v>-4.6186895810955919E-2</v>
      </c>
      <c r="I6" s="27">
        <v>-0.1360186806771746</v>
      </c>
      <c r="K6" s="103" t="s">
        <v>303</v>
      </c>
      <c r="L6" s="103" t="s">
        <v>304</v>
      </c>
      <c r="M6" s="103" t="s">
        <v>248</v>
      </c>
      <c r="N6" s="103" t="s">
        <v>311</v>
      </c>
      <c r="O6" s="105">
        <v>0.5859247135842881</v>
      </c>
      <c r="P6" s="105">
        <v>0.41407528641571195</v>
      </c>
      <c r="Q6" s="27">
        <v>0</v>
      </c>
      <c r="R6" s="27">
        <v>2.9934640522875817</v>
      </c>
      <c r="S6" s="27">
        <v>-0.13578500707213581</v>
      </c>
    </row>
    <row r="7" spans="1:19" x14ac:dyDescent="0.25">
      <c r="A7" s="103" t="s">
        <v>303</v>
      </c>
      <c r="B7" s="103" t="s">
        <v>304</v>
      </c>
      <c r="C7" s="103" t="s">
        <v>285</v>
      </c>
      <c r="D7" s="103" t="s">
        <v>312</v>
      </c>
      <c r="E7" s="105">
        <v>0.58232931726907633</v>
      </c>
      <c r="F7" s="105">
        <v>0.40829986613119146</v>
      </c>
      <c r="G7" s="27">
        <v>9.3708165997322627E-3</v>
      </c>
      <c r="H7" s="27">
        <v>6.0326472675656495E-2</v>
      </c>
      <c r="I7" s="27">
        <v>-4.2614546619673233E-2</v>
      </c>
      <c r="K7" s="103" t="s">
        <v>303</v>
      </c>
      <c r="L7" s="103" t="s">
        <v>304</v>
      </c>
      <c r="M7" s="103" t="s">
        <v>109</v>
      </c>
      <c r="N7" s="103" t="s">
        <v>313</v>
      </c>
      <c r="O7" s="105">
        <v>0.59453471196454943</v>
      </c>
      <c r="P7" s="105">
        <v>0.40546528803545051</v>
      </c>
      <c r="Q7" s="27">
        <v>0</v>
      </c>
      <c r="R7" s="27">
        <v>-7.9694137638062879E-2</v>
      </c>
      <c r="S7" s="27">
        <v>-0.14371541501976282</v>
      </c>
    </row>
    <row r="8" spans="1:19" x14ac:dyDescent="0.25">
      <c r="A8" s="103" t="s">
        <v>303</v>
      </c>
      <c r="B8" s="103" t="s">
        <v>304</v>
      </c>
      <c r="C8" s="103" t="s">
        <v>174</v>
      </c>
      <c r="D8" s="103" t="s">
        <v>309</v>
      </c>
      <c r="E8" s="105">
        <v>0.58565500889152344</v>
      </c>
      <c r="F8" s="105">
        <v>0.41434499110847661</v>
      </c>
      <c r="G8" s="27">
        <v>0</v>
      </c>
      <c r="H8" s="27">
        <v>2.3820361098467524E-2</v>
      </c>
      <c r="I8" s="27">
        <v>-1.8329938900203624E-2</v>
      </c>
      <c r="K8" s="103" t="s">
        <v>303</v>
      </c>
      <c r="L8" s="103" t="s">
        <v>304</v>
      </c>
      <c r="M8" s="103" t="s">
        <v>87</v>
      </c>
      <c r="N8" s="103" t="s">
        <v>314</v>
      </c>
      <c r="O8" s="105">
        <v>0.62996158770806654</v>
      </c>
      <c r="P8" s="105">
        <v>0.37003841229193341</v>
      </c>
      <c r="Q8" s="27">
        <v>0</v>
      </c>
      <c r="R8" s="27">
        <v>0.32738474612279589</v>
      </c>
      <c r="S8" s="27">
        <v>-9.1199999999999948E-2</v>
      </c>
    </row>
    <row r="9" spans="1:19" x14ac:dyDescent="0.25">
      <c r="A9" s="103" t="s">
        <v>303</v>
      </c>
      <c r="B9" s="103" t="s">
        <v>304</v>
      </c>
      <c r="C9" s="103" t="s">
        <v>248</v>
      </c>
      <c r="D9" s="103" t="s">
        <v>311</v>
      </c>
      <c r="E9" s="105">
        <v>0.5859247135842881</v>
      </c>
      <c r="F9" s="105">
        <v>0.41407528641571195</v>
      </c>
      <c r="G9" s="27">
        <v>0</v>
      </c>
      <c r="H9" s="27">
        <v>2.9934640522875817</v>
      </c>
      <c r="I9" s="27">
        <v>-0.13578500707213581</v>
      </c>
      <c r="K9" s="103" t="s">
        <v>303</v>
      </c>
      <c r="L9" s="103" t="s">
        <v>304</v>
      </c>
      <c r="M9" s="103" t="s">
        <v>251</v>
      </c>
      <c r="N9" s="103" t="s">
        <v>315</v>
      </c>
      <c r="O9" s="105">
        <v>0.64161849710982655</v>
      </c>
      <c r="P9" s="105">
        <v>0.3583815028901734</v>
      </c>
      <c r="Q9" s="27">
        <v>0</v>
      </c>
      <c r="R9" s="27">
        <v>9.378292939936772E-2</v>
      </c>
      <c r="S9" s="27">
        <v>2.0398132219218379E-2</v>
      </c>
    </row>
    <row r="10" spans="1:19" x14ac:dyDescent="0.25">
      <c r="A10" s="103" t="s">
        <v>303</v>
      </c>
      <c r="B10" s="103" t="s">
        <v>304</v>
      </c>
      <c r="C10" s="103" t="s">
        <v>271</v>
      </c>
      <c r="D10" s="103" t="s">
        <v>316</v>
      </c>
      <c r="E10" s="105">
        <v>0.58709677419354833</v>
      </c>
      <c r="F10" s="105">
        <v>0.39096774193548389</v>
      </c>
      <c r="G10" s="27">
        <v>2.1935483870967741E-2</v>
      </c>
      <c r="H10" s="27">
        <v>-1.8366054464851178E-2</v>
      </c>
      <c r="I10" s="27">
        <v>-4.9079754601227044E-2</v>
      </c>
      <c r="K10" s="103" t="s">
        <v>303</v>
      </c>
      <c r="L10" s="103" t="s">
        <v>304</v>
      </c>
      <c r="M10" s="103" t="s">
        <v>169</v>
      </c>
      <c r="N10" s="103" t="s">
        <v>317</v>
      </c>
      <c r="O10" s="105">
        <v>0.64604316546762586</v>
      </c>
      <c r="P10" s="105">
        <v>0.35395683453237409</v>
      </c>
      <c r="Q10" s="27">
        <v>0</v>
      </c>
      <c r="R10" s="27">
        <v>1.9061583577712593E-2</v>
      </c>
      <c r="S10" s="27">
        <v>-2.3533544081489333E-2</v>
      </c>
    </row>
    <row r="11" spans="1:19" x14ac:dyDescent="0.25">
      <c r="A11" s="103" t="s">
        <v>303</v>
      </c>
      <c r="B11" s="103" t="s">
        <v>304</v>
      </c>
      <c r="C11" s="103" t="s">
        <v>109</v>
      </c>
      <c r="D11" s="103" t="s">
        <v>313</v>
      </c>
      <c r="E11" s="105">
        <v>0.59453471196454943</v>
      </c>
      <c r="F11" s="105">
        <v>0.40546528803545051</v>
      </c>
      <c r="G11" s="27">
        <v>0</v>
      </c>
      <c r="H11" s="27">
        <v>-7.9694137638062879E-2</v>
      </c>
      <c r="I11" s="27">
        <v>-0.14371541501976282</v>
      </c>
      <c r="K11" s="103" t="s">
        <v>303</v>
      </c>
      <c r="L11" s="103" t="s">
        <v>304</v>
      </c>
      <c r="M11" s="103" t="s">
        <v>78</v>
      </c>
      <c r="N11" s="103" t="s">
        <v>318</v>
      </c>
      <c r="O11" s="105">
        <v>0.66129032258064513</v>
      </c>
      <c r="P11" s="105">
        <v>0.33870967741935482</v>
      </c>
      <c r="Q11" s="27">
        <v>0</v>
      </c>
      <c r="R11" s="27">
        <v>-5.4419410745233932E-2</v>
      </c>
      <c r="S11" s="27">
        <v>-9.4890510948905105E-2</v>
      </c>
    </row>
    <row r="12" spans="1:19" x14ac:dyDescent="0.25">
      <c r="A12" s="103" t="s">
        <v>303</v>
      </c>
      <c r="B12" s="103" t="s">
        <v>304</v>
      </c>
      <c r="C12" s="103" t="s">
        <v>224</v>
      </c>
      <c r="D12" s="103" t="s">
        <v>319</v>
      </c>
      <c r="E12" s="105">
        <v>0.60235640648011779</v>
      </c>
      <c r="F12" s="105">
        <v>0.37923416789396169</v>
      </c>
      <c r="G12" s="27">
        <v>1.8409425625920472E-2</v>
      </c>
      <c r="H12" s="27">
        <v>2.2782903408021138E-2</v>
      </c>
      <c r="I12" s="27">
        <v>-3.82436260623229E-2</v>
      </c>
      <c r="K12" s="103" t="s">
        <v>303</v>
      </c>
      <c r="L12" s="103" t="s">
        <v>304</v>
      </c>
      <c r="M12" s="103" t="s">
        <v>98</v>
      </c>
      <c r="N12" s="103" t="s">
        <v>320</v>
      </c>
      <c r="O12" s="105">
        <v>0.67283393501805056</v>
      </c>
      <c r="P12" s="105">
        <v>0.32716606498194944</v>
      </c>
      <c r="Q12" s="27">
        <v>0</v>
      </c>
      <c r="R12" s="27">
        <v>7.6119946582493547E-2</v>
      </c>
      <c r="S12" s="27">
        <v>-9.8912270001016545E-2</v>
      </c>
    </row>
    <row r="13" spans="1:19" x14ac:dyDescent="0.25">
      <c r="A13" s="103" t="s">
        <v>303</v>
      </c>
      <c r="B13" s="103" t="s">
        <v>304</v>
      </c>
      <c r="C13" s="103" t="s">
        <v>230</v>
      </c>
      <c r="D13" s="103" t="s">
        <v>321</v>
      </c>
      <c r="E13" s="105">
        <v>0.60427807486631013</v>
      </c>
      <c r="F13" s="105">
        <v>0.38770053475935828</v>
      </c>
      <c r="G13" s="27">
        <v>8.0213903743315516E-3</v>
      </c>
      <c r="H13" s="27">
        <v>1.2863913337846977E-2</v>
      </c>
      <c r="I13" s="27">
        <v>-4.469987228607919E-2</v>
      </c>
      <c r="K13" s="103" t="s">
        <v>303</v>
      </c>
      <c r="L13" s="103" t="s">
        <v>304</v>
      </c>
      <c r="M13" s="103" t="s">
        <v>158</v>
      </c>
      <c r="N13" s="103" t="s">
        <v>322</v>
      </c>
      <c r="O13" s="105">
        <v>0.68646288209606987</v>
      </c>
      <c r="P13" s="105">
        <v>0.31353711790393013</v>
      </c>
      <c r="Q13" s="27">
        <v>0</v>
      </c>
      <c r="R13" s="27">
        <v>-3.0474531998259113E-3</v>
      </c>
      <c r="S13" s="27">
        <v>-4.2041413930140159E-2</v>
      </c>
    </row>
    <row r="14" spans="1:19" x14ac:dyDescent="0.25">
      <c r="A14" s="103" t="s">
        <v>303</v>
      </c>
      <c r="B14" s="103" t="s">
        <v>304</v>
      </c>
      <c r="C14" s="103" t="s">
        <v>219</v>
      </c>
      <c r="D14" s="103" t="s">
        <v>323</v>
      </c>
      <c r="E14" s="105">
        <v>0.60858895705521476</v>
      </c>
      <c r="F14" s="105">
        <v>0.35582822085889571</v>
      </c>
      <c r="G14" s="27">
        <v>3.5582822085889573E-2</v>
      </c>
      <c r="H14" s="27">
        <v>7.4843389383448811E-2</v>
      </c>
      <c r="I14" s="27">
        <v>-9.494725152692951E-2</v>
      </c>
      <c r="K14" s="103" t="s">
        <v>303</v>
      </c>
      <c r="L14" s="103" t="s">
        <v>304</v>
      </c>
      <c r="M14" s="103" t="s">
        <v>129</v>
      </c>
      <c r="N14" s="103" t="s">
        <v>324</v>
      </c>
      <c r="O14" s="105">
        <v>0.693304535637149</v>
      </c>
      <c r="P14" s="105">
        <v>0.30669546436285094</v>
      </c>
      <c r="Q14" s="27">
        <v>0</v>
      </c>
      <c r="R14" s="27">
        <v>2.717692734331667E-2</v>
      </c>
      <c r="S14" s="27">
        <v>-7.2608913370055039E-2</v>
      </c>
    </row>
    <row r="15" spans="1:19" x14ac:dyDescent="0.25">
      <c r="A15" s="103" t="s">
        <v>303</v>
      </c>
      <c r="B15" s="103" t="s">
        <v>304</v>
      </c>
      <c r="C15" s="103" t="s">
        <v>284</v>
      </c>
      <c r="D15" s="103" t="s">
        <v>325</v>
      </c>
      <c r="E15" s="105">
        <v>0.62609871534820827</v>
      </c>
      <c r="F15" s="105">
        <v>0.32792427315753886</v>
      </c>
      <c r="G15" s="27">
        <v>4.5977011494252873E-2</v>
      </c>
      <c r="H15" s="27">
        <v>6.1927840603123396E-2</v>
      </c>
      <c r="I15" s="27">
        <v>-3.4122448979591824E-2</v>
      </c>
      <c r="K15" s="103" t="s">
        <v>303</v>
      </c>
      <c r="L15" s="103" t="s">
        <v>304</v>
      </c>
      <c r="M15" s="103" t="s">
        <v>141</v>
      </c>
      <c r="N15" s="103" t="s">
        <v>326</v>
      </c>
      <c r="O15" s="105">
        <v>0.70220162224797222</v>
      </c>
      <c r="P15" s="105">
        <v>0.29779837775202783</v>
      </c>
      <c r="Q15" s="27">
        <v>0</v>
      </c>
      <c r="R15" s="27">
        <v>-3.7367540435025104E-2</v>
      </c>
      <c r="S15" s="27">
        <v>-8.2240340304856385E-2</v>
      </c>
    </row>
    <row r="16" spans="1:19" x14ac:dyDescent="0.25">
      <c r="A16" s="103" t="s">
        <v>303</v>
      </c>
      <c r="B16" s="103" t="s">
        <v>304</v>
      </c>
      <c r="C16" s="103" t="s">
        <v>87</v>
      </c>
      <c r="D16" s="103" t="s">
        <v>314</v>
      </c>
      <c r="E16" s="105">
        <v>0.62996158770806654</v>
      </c>
      <c r="F16" s="105">
        <v>0.37003841229193341</v>
      </c>
      <c r="G16" s="27">
        <v>0</v>
      </c>
      <c r="H16" s="27">
        <v>0.32738474612279589</v>
      </c>
      <c r="I16" s="27">
        <v>-9.1199999999999948E-2</v>
      </c>
      <c r="K16" s="103" t="s">
        <v>303</v>
      </c>
      <c r="L16" s="103" t="s">
        <v>304</v>
      </c>
      <c r="M16" s="103" t="s">
        <v>94</v>
      </c>
      <c r="N16" s="103" t="s">
        <v>327</v>
      </c>
      <c r="O16" s="105">
        <v>0.71221281741233378</v>
      </c>
      <c r="P16" s="105">
        <v>0.28778718258766628</v>
      </c>
      <c r="Q16" s="27">
        <v>0</v>
      </c>
      <c r="R16" s="27">
        <v>-7.5719474713607182E-2</v>
      </c>
      <c r="S16" s="27">
        <v>-0.13696843203756848</v>
      </c>
    </row>
    <row r="17" spans="1:19" x14ac:dyDescent="0.25">
      <c r="A17" s="103" t="s">
        <v>303</v>
      </c>
      <c r="B17" s="103" t="s">
        <v>304</v>
      </c>
      <c r="C17" s="103" t="s">
        <v>191</v>
      </c>
      <c r="D17" s="103" t="s">
        <v>328</v>
      </c>
      <c r="E17" s="105">
        <v>0.63124999999999998</v>
      </c>
      <c r="F17" s="105">
        <v>0.36562499999999998</v>
      </c>
      <c r="G17" s="27">
        <v>3.1250000000000002E-3</v>
      </c>
      <c r="H17" s="27">
        <v>-2.9935581659719546E-2</v>
      </c>
      <c r="I17" s="27">
        <v>-0.16202945990180029</v>
      </c>
      <c r="K17" s="103" t="s">
        <v>303</v>
      </c>
      <c r="L17" s="103" t="s">
        <v>304</v>
      </c>
      <c r="M17" s="103" t="s">
        <v>123</v>
      </c>
      <c r="N17" s="103" t="s">
        <v>329</v>
      </c>
      <c r="O17" s="105">
        <v>0.71582278481012662</v>
      </c>
      <c r="P17" s="105">
        <v>0.28417721518987343</v>
      </c>
      <c r="Q17" s="27">
        <v>0</v>
      </c>
      <c r="R17" s="27">
        <v>-2.1823247175359883E-2</v>
      </c>
      <c r="S17" s="27">
        <v>-5.2899745242020124E-2</v>
      </c>
    </row>
    <row r="18" spans="1:19" x14ac:dyDescent="0.25">
      <c r="A18" s="103" t="s">
        <v>303</v>
      </c>
      <c r="B18" s="103" t="s">
        <v>304</v>
      </c>
      <c r="C18" s="103" t="s">
        <v>251</v>
      </c>
      <c r="D18" s="103" t="s">
        <v>315</v>
      </c>
      <c r="E18" s="105">
        <v>0.64161849710982655</v>
      </c>
      <c r="F18" s="105">
        <v>0.3583815028901734</v>
      </c>
      <c r="G18" s="27">
        <v>0</v>
      </c>
      <c r="H18" s="27">
        <v>9.378292939936772E-2</v>
      </c>
      <c r="I18" s="27">
        <v>2.0398132219218379E-2</v>
      </c>
      <c r="K18" s="103" t="s">
        <v>303</v>
      </c>
      <c r="L18" s="103" t="s">
        <v>304</v>
      </c>
      <c r="M18" s="103" t="s">
        <v>164</v>
      </c>
      <c r="N18" s="103" t="s">
        <v>330</v>
      </c>
      <c r="O18" s="105">
        <v>0.71590052750565181</v>
      </c>
      <c r="P18" s="105">
        <v>0.28409947249434814</v>
      </c>
      <c r="Q18" s="27">
        <v>0</v>
      </c>
      <c r="R18" s="27">
        <v>5.0881013660661223E-2</v>
      </c>
      <c r="S18" s="27">
        <v>3.7326558530388798E-2</v>
      </c>
    </row>
    <row r="19" spans="1:19" x14ac:dyDescent="0.25">
      <c r="A19" s="103" t="s">
        <v>303</v>
      </c>
      <c r="B19" s="103" t="s">
        <v>304</v>
      </c>
      <c r="C19" s="103" t="s">
        <v>269</v>
      </c>
      <c r="D19" s="103" t="s">
        <v>331</v>
      </c>
      <c r="E19" s="105">
        <v>0.64400715563506261</v>
      </c>
      <c r="F19" s="105">
        <v>0.34615384615384615</v>
      </c>
      <c r="G19" s="27">
        <v>9.8389982110912346E-3</v>
      </c>
      <c r="H19" s="27">
        <v>0.2255412441764868</v>
      </c>
      <c r="I19" s="27">
        <v>-3.4958998705222233E-2</v>
      </c>
      <c r="K19" s="103" t="s">
        <v>303</v>
      </c>
      <c r="L19" s="103" t="s">
        <v>304</v>
      </c>
      <c r="M19" s="103" t="s">
        <v>235</v>
      </c>
      <c r="N19" s="103" t="s">
        <v>332</v>
      </c>
      <c r="O19" s="105">
        <v>0.7276785714285714</v>
      </c>
      <c r="P19" s="105">
        <v>0.27232142857142855</v>
      </c>
      <c r="Q19" s="27">
        <v>0</v>
      </c>
      <c r="R19" s="27">
        <v>3.7337192474674374E-2</v>
      </c>
      <c r="S19" s="27">
        <v>-9.586276488395562E-2</v>
      </c>
    </row>
    <row r="20" spans="1:19" x14ac:dyDescent="0.25">
      <c r="A20" s="103" t="s">
        <v>303</v>
      </c>
      <c r="B20" s="103" t="s">
        <v>304</v>
      </c>
      <c r="C20" s="103" t="s">
        <v>169</v>
      </c>
      <c r="D20" s="103" t="s">
        <v>317</v>
      </c>
      <c r="E20" s="105">
        <v>0.64604316546762586</v>
      </c>
      <c r="F20" s="105">
        <v>0.35395683453237409</v>
      </c>
      <c r="G20" s="27">
        <v>0</v>
      </c>
      <c r="H20" s="27">
        <v>1.9061583577712593E-2</v>
      </c>
      <c r="I20" s="27">
        <v>-2.3533544081489333E-2</v>
      </c>
      <c r="K20" s="103" t="s">
        <v>303</v>
      </c>
      <c r="L20" s="103" t="s">
        <v>304</v>
      </c>
      <c r="M20" s="103" t="s">
        <v>114</v>
      </c>
      <c r="N20" s="103" t="s">
        <v>333</v>
      </c>
      <c r="O20" s="105">
        <v>0.73347107438016534</v>
      </c>
      <c r="P20" s="105">
        <v>0.26652892561983471</v>
      </c>
      <c r="Q20" s="27">
        <v>0</v>
      </c>
      <c r="R20" s="27">
        <v>-1.6593294954283744E-2</v>
      </c>
      <c r="S20" s="27">
        <v>-6.5486725663716827E-2</v>
      </c>
    </row>
    <row r="21" spans="1:19" x14ac:dyDescent="0.25">
      <c r="A21" s="103" t="s">
        <v>303</v>
      </c>
      <c r="B21" s="103" t="s">
        <v>304</v>
      </c>
      <c r="C21" s="103" t="s">
        <v>78</v>
      </c>
      <c r="D21" s="103" t="s">
        <v>318</v>
      </c>
      <c r="E21" s="105">
        <v>0.66129032258064513</v>
      </c>
      <c r="F21" s="105">
        <v>0.33870967741935482</v>
      </c>
      <c r="G21" s="27">
        <v>0</v>
      </c>
      <c r="H21" s="27">
        <v>-5.4419410745233932E-2</v>
      </c>
      <c r="I21" s="27">
        <v>-9.4890510948905105E-2</v>
      </c>
      <c r="K21" s="103" t="s">
        <v>303</v>
      </c>
      <c r="L21" s="103" t="s">
        <v>304</v>
      </c>
      <c r="M21" s="103" t="s">
        <v>159</v>
      </c>
      <c r="N21" s="103" t="s">
        <v>334</v>
      </c>
      <c r="O21" s="105">
        <v>0.73670444638186572</v>
      </c>
      <c r="P21" s="105">
        <v>0.26329555361813428</v>
      </c>
      <c r="Q21" s="27">
        <v>0</v>
      </c>
      <c r="R21" s="27">
        <v>-2.3518144088538917E-2</v>
      </c>
      <c r="S21" s="27">
        <v>-3.8658983761131527E-2</v>
      </c>
    </row>
    <row r="22" spans="1:19" x14ac:dyDescent="0.25">
      <c r="A22" s="103" t="s">
        <v>303</v>
      </c>
      <c r="B22" s="103" t="s">
        <v>304</v>
      </c>
      <c r="C22" s="103" t="s">
        <v>181</v>
      </c>
      <c r="D22" s="103" t="s">
        <v>335</v>
      </c>
      <c r="E22" s="105">
        <v>0.66708385481852317</v>
      </c>
      <c r="F22" s="105">
        <v>0.32790988735919901</v>
      </c>
      <c r="G22" s="27">
        <v>5.0062578222778474E-3</v>
      </c>
      <c r="H22" s="27">
        <v>5.7927838464084669E-2</v>
      </c>
      <c r="I22" s="27">
        <v>-1.2499999999999734E-3</v>
      </c>
      <c r="K22" s="103" t="s">
        <v>303</v>
      </c>
      <c r="L22" s="103" t="s">
        <v>304</v>
      </c>
      <c r="M22" s="103" t="s">
        <v>273</v>
      </c>
      <c r="N22" s="103" t="s">
        <v>336</v>
      </c>
      <c r="O22" s="105">
        <v>0.7419575633127995</v>
      </c>
      <c r="P22" s="105">
        <v>0.25804243668720056</v>
      </c>
      <c r="Q22" s="27">
        <v>0</v>
      </c>
      <c r="R22" s="27">
        <v>6.8763716166788669E-2</v>
      </c>
      <c r="S22" s="27">
        <v>2.3109243697478909E-2</v>
      </c>
    </row>
    <row r="23" spans="1:19" x14ac:dyDescent="0.25">
      <c r="A23" s="103" t="s">
        <v>303</v>
      </c>
      <c r="B23" s="103" t="s">
        <v>304</v>
      </c>
      <c r="C23" s="103" t="s">
        <v>154</v>
      </c>
      <c r="D23" s="103" t="s">
        <v>337</v>
      </c>
      <c r="E23" s="105">
        <v>0.67147613762486125</v>
      </c>
      <c r="F23" s="105">
        <v>0.29189789123196447</v>
      </c>
      <c r="G23" s="27">
        <v>3.662597114317425E-2</v>
      </c>
      <c r="H23" s="27">
        <v>-3.970157207567282E-2</v>
      </c>
      <c r="I23" s="27">
        <v>-5.232711017617675E-2</v>
      </c>
      <c r="K23" s="103" t="s">
        <v>303</v>
      </c>
      <c r="L23" s="103" t="s">
        <v>304</v>
      </c>
      <c r="M23" s="103" t="s">
        <v>151</v>
      </c>
      <c r="N23" s="103" t="s">
        <v>338</v>
      </c>
      <c r="O23" s="105">
        <v>0.75609756097560976</v>
      </c>
      <c r="P23" s="105">
        <v>0.24390243902439024</v>
      </c>
      <c r="Q23" s="27">
        <v>0</v>
      </c>
      <c r="R23" s="27">
        <v>9.2422980849292236E-2</v>
      </c>
      <c r="S23" s="27">
        <v>1.3127413127413057E-2</v>
      </c>
    </row>
    <row r="24" spans="1:19" x14ac:dyDescent="0.25">
      <c r="A24" s="103" t="s">
        <v>303</v>
      </c>
      <c r="B24" s="103" t="s">
        <v>304</v>
      </c>
      <c r="C24" s="103" t="s">
        <v>98</v>
      </c>
      <c r="D24" s="103" t="s">
        <v>320</v>
      </c>
      <c r="E24" s="105">
        <v>0.67283393501805056</v>
      </c>
      <c r="F24" s="105">
        <v>0.32716606498194944</v>
      </c>
      <c r="G24" s="27">
        <v>0</v>
      </c>
      <c r="H24" s="27">
        <v>7.6119946582493547E-2</v>
      </c>
      <c r="I24" s="27">
        <v>-9.8912270001016545E-2</v>
      </c>
      <c r="K24" s="103" t="s">
        <v>303</v>
      </c>
      <c r="L24" s="103" t="s">
        <v>304</v>
      </c>
      <c r="M24" s="103" t="s">
        <v>144</v>
      </c>
      <c r="N24" s="103" t="s">
        <v>339</v>
      </c>
      <c r="O24" s="105">
        <v>0.76345840130505704</v>
      </c>
      <c r="P24" s="105">
        <v>0.2365415986949429</v>
      </c>
      <c r="Q24" s="27">
        <v>0</v>
      </c>
      <c r="R24" s="27">
        <v>1.7427385892116121E-2</v>
      </c>
      <c r="S24" s="27">
        <v>-2.1938571998404433E-2</v>
      </c>
    </row>
    <row r="25" spans="1:19" x14ac:dyDescent="0.25">
      <c r="A25" s="103" t="s">
        <v>303</v>
      </c>
      <c r="B25" s="103" t="s">
        <v>304</v>
      </c>
      <c r="C25" s="103" t="s">
        <v>197</v>
      </c>
      <c r="D25" s="103" t="s">
        <v>340</v>
      </c>
      <c r="E25" s="105">
        <v>0.67669172932330823</v>
      </c>
      <c r="F25" s="105">
        <v>0.31064503363672341</v>
      </c>
      <c r="G25" s="27">
        <v>1.2663237039968342E-2</v>
      </c>
      <c r="H25" s="27">
        <v>5.09461426491995E-2</v>
      </c>
      <c r="I25" s="27">
        <v>-2.2720680653582126E-2</v>
      </c>
      <c r="K25" s="103" t="s">
        <v>303</v>
      </c>
      <c r="L25" s="103" t="s">
        <v>304</v>
      </c>
      <c r="M25" s="103" t="s">
        <v>73</v>
      </c>
      <c r="N25" s="103" t="s">
        <v>341</v>
      </c>
      <c r="O25" s="105">
        <v>0.76534296028880866</v>
      </c>
      <c r="P25" s="105">
        <v>0.23465703971119134</v>
      </c>
      <c r="Q25" s="27">
        <v>0</v>
      </c>
      <c r="R25" s="27">
        <v>-5.50106609808102E-2</v>
      </c>
      <c r="S25" s="27">
        <v>-0.12307083498219229</v>
      </c>
    </row>
    <row r="26" spans="1:19" x14ac:dyDescent="0.25">
      <c r="A26" s="103" t="s">
        <v>303</v>
      </c>
      <c r="B26" s="103" t="s">
        <v>304</v>
      </c>
      <c r="C26" s="103" t="s">
        <v>291</v>
      </c>
      <c r="D26" s="103" t="s">
        <v>342</v>
      </c>
      <c r="E26" s="105">
        <v>0.68090249798549551</v>
      </c>
      <c r="F26" s="105">
        <v>0.28686543110394841</v>
      </c>
      <c r="G26" s="27">
        <v>3.2232070910556E-2</v>
      </c>
      <c r="H26" s="27">
        <v>1.1822258459029733E-2</v>
      </c>
      <c r="I26" s="27">
        <v>-1.3905442987683703E-2</v>
      </c>
      <c r="K26" s="103" t="s">
        <v>303</v>
      </c>
      <c r="L26" s="103" t="s">
        <v>304</v>
      </c>
      <c r="M26" s="103" t="s">
        <v>105</v>
      </c>
      <c r="N26" s="103" t="s">
        <v>343</v>
      </c>
      <c r="O26" s="105">
        <v>0.77139874739039671</v>
      </c>
      <c r="P26" s="105">
        <v>0.22860125260960334</v>
      </c>
      <c r="Q26" s="27">
        <v>0</v>
      </c>
      <c r="R26" s="27">
        <v>-5.2164840897239717E-4</v>
      </c>
      <c r="S26" s="27">
        <v>-7.1255453223460941E-2</v>
      </c>
    </row>
    <row r="27" spans="1:19" x14ac:dyDescent="0.25">
      <c r="A27" s="103" t="s">
        <v>303</v>
      </c>
      <c r="B27" s="103" t="s">
        <v>304</v>
      </c>
      <c r="C27" s="103" t="s">
        <v>158</v>
      </c>
      <c r="D27" s="103" t="s">
        <v>322</v>
      </c>
      <c r="E27" s="105">
        <v>0.68646288209606987</v>
      </c>
      <c r="F27" s="105">
        <v>0.31353711790393013</v>
      </c>
      <c r="G27" s="27">
        <v>0</v>
      </c>
      <c r="H27" s="27">
        <v>-3.0474531998259113E-3</v>
      </c>
      <c r="I27" s="27">
        <v>-4.2041413930140159E-2</v>
      </c>
      <c r="K27" s="103" t="s">
        <v>303</v>
      </c>
      <c r="L27" s="103" t="s">
        <v>304</v>
      </c>
      <c r="M27" s="103" t="s">
        <v>187</v>
      </c>
      <c r="N27" s="103" t="s">
        <v>344</v>
      </c>
      <c r="O27" s="105">
        <v>0.7880067567567568</v>
      </c>
      <c r="P27" s="105">
        <v>0.21199324324324326</v>
      </c>
      <c r="Q27" s="27">
        <v>0</v>
      </c>
      <c r="R27" s="27">
        <v>0.101139269937224</v>
      </c>
      <c r="S27" s="27">
        <v>7.0766448112141056E-2</v>
      </c>
    </row>
    <row r="28" spans="1:19" x14ac:dyDescent="0.25">
      <c r="A28" s="103" t="s">
        <v>303</v>
      </c>
      <c r="B28" s="103" t="s">
        <v>304</v>
      </c>
      <c r="C28" s="103" t="s">
        <v>266</v>
      </c>
      <c r="D28" s="103" t="s">
        <v>345</v>
      </c>
      <c r="E28" s="105">
        <v>0.68816358631537555</v>
      </c>
      <c r="F28" s="105">
        <v>0.30200550530869053</v>
      </c>
      <c r="G28" s="27">
        <v>9.8309083759339361E-3</v>
      </c>
      <c r="H28" s="27">
        <v>-1.7672621921776877E-2</v>
      </c>
      <c r="I28" s="27">
        <v>-8.9346463742166482E-2</v>
      </c>
      <c r="K28" s="103" t="s">
        <v>303</v>
      </c>
      <c r="L28" s="103" t="s">
        <v>304</v>
      </c>
      <c r="M28" s="103" t="s">
        <v>102</v>
      </c>
      <c r="N28" s="103" t="s">
        <v>346</v>
      </c>
      <c r="O28" s="105">
        <v>0.78970588235294115</v>
      </c>
      <c r="P28" s="105">
        <v>0.21029411764705883</v>
      </c>
      <c r="Q28" s="27">
        <v>0</v>
      </c>
      <c r="R28" s="27">
        <v>-3.682719546742208E-2</v>
      </c>
      <c r="S28" s="27">
        <v>-0.12059489169091497</v>
      </c>
    </row>
    <row r="29" spans="1:19" x14ac:dyDescent="0.25">
      <c r="A29" s="103" t="s">
        <v>303</v>
      </c>
      <c r="B29" s="103" t="s">
        <v>304</v>
      </c>
      <c r="C29" s="103" t="s">
        <v>129</v>
      </c>
      <c r="D29" s="103" t="s">
        <v>324</v>
      </c>
      <c r="E29" s="105">
        <v>0.693304535637149</v>
      </c>
      <c r="F29" s="105">
        <v>0.30669546436285094</v>
      </c>
      <c r="G29" s="27">
        <v>0</v>
      </c>
      <c r="H29" s="27">
        <v>2.717692734331667E-2</v>
      </c>
      <c r="I29" s="27">
        <v>-7.2608913370055039E-2</v>
      </c>
      <c r="K29" s="103" t="s">
        <v>303</v>
      </c>
      <c r="L29" s="103" t="s">
        <v>304</v>
      </c>
      <c r="M29" s="103" t="s">
        <v>264</v>
      </c>
      <c r="N29" s="103" t="s">
        <v>347</v>
      </c>
      <c r="O29" s="105">
        <v>0.80105055810899539</v>
      </c>
      <c r="P29" s="105">
        <v>0.19894944189100461</v>
      </c>
      <c r="Q29" s="27">
        <v>0</v>
      </c>
      <c r="R29" s="27">
        <v>8.6886708296164183E-2</v>
      </c>
      <c r="S29" s="27">
        <v>3.5702142128527736E-2</v>
      </c>
    </row>
    <row r="30" spans="1:19" x14ac:dyDescent="0.25">
      <c r="A30" s="103" t="s">
        <v>303</v>
      </c>
      <c r="B30" s="103" t="s">
        <v>304</v>
      </c>
      <c r="C30" s="103" t="s">
        <v>141</v>
      </c>
      <c r="D30" s="103" t="s">
        <v>326</v>
      </c>
      <c r="E30" s="105">
        <v>0.70220162224797222</v>
      </c>
      <c r="F30" s="105">
        <v>0.29779837775202783</v>
      </c>
      <c r="G30" s="27">
        <v>0</v>
      </c>
      <c r="H30" s="27">
        <v>-3.7367540435025104E-2</v>
      </c>
      <c r="I30" s="27">
        <v>-8.2240340304856385E-2</v>
      </c>
      <c r="K30" s="103" t="s">
        <v>303</v>
      </c>
      <c r="L30" s="103" t="s">
        <v>304</v>
      </c>
      <c r="M30" s="103" t="s">
        <v>116</v>
      </c>
      <c r="N30" s="103" t="s">
        <v>348</v>
      </c>
      <c r="O30" s="105">
        <v>0.80600000000000005</v>
      </c>
      <c r="P30" s="105">
        <v>0.19400000000000001</v>
      </c>
      <c r="Q30" s="27">
        <v>0</v>
      </c>
      <c r="R30" s="27">
        <v>-3.9840637450199168E-3</v>
      </c>
      <c r="S30" s="27">
        <v>-5.6158565361019375E-2</v>
      </c>
    </row>
    <row r="31" spans="1:19" x14ac:dyDescent="0.25">
      <c r="A31" s="103" t="s">
        <v>303</v>
      </c>
      <c r="B31" s="103" t="s">
        <v>304</v>
      </c>
      <c r="C31" s="103" t="s">
        <v>89</v>
      </c>
      <c r="D31" s="103" t="s">
        <v>349</v>
      </c>
      <c r="E31" s="105">
        <v>0.71203438395415475</v>
      </c>
      <c r="F31" s="105">
        <v>0.2815186246418338</v>
      </c>
      <c r="G31" s="27">
        <v>6.4469914040114614E-3</v>
      </c>
      <c r="H31" s="27">
        <v>-2.1209465381244574E-2</v>
      </c>
      <c r="I31" s="27">
        <v>-7.9307502061005786E-2</v>
      </c>
      <c r="K31" s="103" t="s">
        <v>303</v>
      </c>
      <c r="L31" s="103" t="s">
        <v>304</v>
      </c>
      <c r="M31" s="103" t="s">
        <v>213</v>
      </c>
      <c r="N31" s="103" t="s">
        <v>350</v>
      </c>
      <c r="O31" s="105">
        <v>0.81109643328929992</v>
      </c>
      <c r="P31" s="105">
        <v>0.18890356671070013</v>
      </c>
      <c r="Q31" s="27">
        <v>0</v>
      </c>
      <c r="R31" s="27">
        <v>-5.1081165778752768E-2</v>
      </c>
      <c r="S31" s="27">
        <v>-0.10836277974087161</v>
      </c>
    </row>
    <row r="32" spans="1:19" x14ac:dyDescent="0.25">
      <c r="A32" s="103" t="s">
        <v>303</v>
      </c>
      <c r="B32" s="103" t="s">
        <v>304</v>
      </c>
      <c r="C32" s="103" t="s">
        <v>94</v>
      </c>
      <c r="D32" s="103" t="s">
        <v>327</v>
      </c>
      <c r="E32" s="105">
        <v>0.71221281741233378</v>
      </c>
      <c r="F32" s="105">
        <v>0.28778718258766628</v>
      </c>
      <c r="G32" s="27">
        <v>0</v>
      </c>
      <c r="H32" s="27">
        <v>-7.5719474713607182E-2</v>
      </c>
      <c r="I32" s="27">
        <v>-0.13696843203756848</v>
      </c>
      <c r="K32" s="103" t="s">
        <v>303</v>
      </c>
      <c r="L32" s="103" t="s">
        <v>304</v>
      </c>
      <c r="M32" s="103" t="s">
        <v>133</v>
      </c>
      <c r="N32" s="103" t="s">
        <v>351</v>
      </c>
      <c r="O32" s="105">
        <v>0.81201550387596899</v>
      </c>
      <c r="P32" s="105">
        <v>0.18798449612403101</v>
      </c>
      <c r="Q32" s="27">
        <v>0</v>
      </c>
      <c r="R32" s="27">
        <v>5.3580126643935078E-3</v>
      </c>
      <c r="S32" s="27">
        <v>-3.5213462137737572E-2</v>
      </c>
    </row>
    <row r="33" spans="1:19" x14ac:dyDescent="0.25">
      <c r="A33" s="103" t="s">
        <v>303</v>
      </c>
      <c r="B33" s="103" t="s">
        <v>304</v>
      </c>
      <c r="C33" s="103" t="s">
        <v>123</v>
      </c>
      <c r="D33" s="103" t="s">
        <v>329</v>
      </c>
      <c r="E33" s="105">
        <v>0.71582278481012662</v>
      </c>
      <c r="F33" s="105">
        <v>0.28417721518987343</v>
      </c>
      <c r="G33" s="27">
        <v>0</v>
      </c>
      <c r="H33" s="27">
        <v>-2.1823247175359883E-2</v>
      </c>
      <c r="I33" s="27">
        <v>-5.2899745242020124E-2</v>
      </c>
      <c r="K33" s="103" t="s">
        <v>303</v>
      </c>
      <c r="L33" s="103" t="s">
        <v>304</v>
      </c>
      <c r="M33" s="103" t="s">
        <v>276</v>
      </c>
      <c r="N33" s="103" t="s">
        <v>352</v>
      </c>
      <c r="O33" s="105">
        <v>0.81469648562300323</v>
      </c>
      <c r="P33" s="105">
        <v>0.1853035143769968</v>
      </c>
      <c r="Q33" s="27">
        <v>0</v>
      </c>
      <c r="R33" s="27">
        <v>1.9543973941368087E-2</v>
      </c>
      <c r="S33" s="27">
        <v>-8.613138686131383E-2</v>
      </c>
    </row>
    <row r="34" spans="1:19" x14ac:dyDescent="0.25">
      <c r="A34" s="103" t="s">
        <v>303</v>
      </c>
      <c r="B34" s="103" t="s">
        <v>304</v>
      </c>
      <c r="C34" s="103" t="s">
        <v>164</v>
      </c>
      <c r="D34" s="103" t="s">
        <v>330</v>
      </c>
      <c r="E34" s="105">
        <v>0.71590052750565181</v>
      </c>
      <c r="F34" s="105">
        <v>0.28409947249434814</v>
      </c>
      <c r="G34" s="27">
        <v>0</v>
      </c>
      <c r="H34" s="27">
        <v>5.0881013660661223E-2</v>
      </c>
      <c r="I34" s="27">
        <v>3.7326558530388798E-2</v>
      </c>
      <c r="K34" s="103" t="s">
        <v>303</v>
      </c>
      <c r="L34" s="103" t="s">
        <v>304</v>
      </c>
      <c r="M34" s="103" t="s">
        <v>178</v>
      </c>
      <c r="N34" s="103" t="s">
        <v>353</v>
      </c>
      <c r="O34" s="105">
        <v>0.82704186684969117</v>
      </c>
      <c r="P34" s="105">
        <v>0.17295813315030886</v>
      </c>
      <c r="Q34" s="27">
        <v>0</v>
      </c>
      <c r="R34" s="27">
        <v>1.8703023946862407E-2</v>
      </c>
      <c r="S34" s="27">
        <v>-5.9544941100532545E-2</v>
      </c>
    </row>
    <row r="35" spans="1:19" x14ac:dyDescent="0.25">
      <c r="A35" s="103" t="s">
        <v>303</v>
      </c>
      <c r="B35" s="103" t="s">
        <v>304</v>
      </c>
      <c r="C35" s="103" t="s">
        <v>235</v>
      </c>
      <c r="D35" s="103" t="s">
        <v>332</v>
      </c>
      <c r="E35" s="105">
        <v>0.7276785714285714</v>
      </c>
      <c r="F35" s="105">
        <v>0.27232142857142855</v>
      </c>
      <c r="G35" s="27">
        <v>0</v>
      </c>
      <c r="H35" s="27">
        <v>3.7337192474674374E-2</v>
      </c>
      <c r="I35" s="27">
        <v>-9.586276488395562E-2</v>
      </c>
      <c r="K35" s="103" t="s">
        <v>303</v>
      </c>
      <c r="L35" s="103" t="s">
        <v>304</v>
      </c>
      <c r="M35" s="103" t="s">
        <v>289</v>
      </c>
      <c r="N35" s="103" t="s">
        <v>354</v>
      </c>
      <c r="O35" s="105">
        <v>0.82933333333333337</v>
      </c>
      <c r="P35" s="105">
        <v>0.17066666666666666</v>
      </c>
      <c r="Q35" s="27">
        <v>0</v>
      </c>
      <c r="R35" s="27">
        <v>7.3875083948959919E-3</v>
      </c>
      <c r="S35" s="27">
        <v>-2.9126213592232997E-2</v>
      </c>
    </row>
    <row r="36" spans="1:19" x14ac:dyDescent="0.25">
      <c r="A36" s="103" t="s">
        <v>303</v>
      </c>
      <c r="B36" s="103" t="s">
        <v>304</v>
      </c>
      <c r="C36" s="103" t="s">
        <v>114</v>
      </c>
      <c r="D36" s="103" t="s">
        <v>333</v>
      </c>
      <c r="E36" s="105">
        <v>0.73347107438016534</v>
      </c>
      <c r="F36" s="105">
        <v>0.26652892561983471</v>
      </c>
      <c r="G36" s="27">
        <v>0</v>
      </c>
      <c r="H36" s="27">
        <v>-1.6593294954283744E-2</v>
      </c>
      <c r="I36" s="27">
        <v>-6.5486725663716827E-2</v>
      </c>
      <c r="K36" s="103" t="s">
        <v>303</v>
      </c>
      <c r="L36" s="103" t="s">
        <v>304</v>
      </c>
      <c r="M36" s="103" t="s">
        <v>215</v>
      </c>
      <c r="N36" s="103" t="s">
        <v>355</v>
      </c>
      <c r="O36" s="105">
        <v>0.83221476510067116</v>
      </c>
      <c r="P36" s="105">
        <v>0.16778523489932887</v>
      </c>
      <c r="Q36" s="27">
        <v>0</v>
      </c>
      <c r="R36" s="27">
        <v>5.1146384479717755E-2</v>
      </c>
      <c r="S36" s="27">
        <v>-2.5745811197384505E-2</v>
      </c>
    </row>
    <row r="37" spans="1:19" x14ac:dyDescent="0.25">
      <c r="A37" s="103" t="s">
        <v>303</v>
      </c>
      <c r="B37" s="103" t="s">
        <v>304</v>
      </c>
      <c r="C37" s="103" t="s">
        <v>159</v>
      </c>
      <c r="D37" s="103" t="s">
        <v>334</v>
      </c>
      <c r="E37" s="105">
        <v>0.73670444638186572</v>
      </c>
      <c r="F37" s="105">
        <v>0.26329555361813428</v>
      </c>
      <c r="G37" s="27">
        <v>0</v>
      </c>
      <c r="H37" s="27">
        <v>-2.3518144088538917E-2</v>
      </c>
      <c r="I37" s="27">
        <v>-3.8658983761131527E-2</v>
      </c>
      <c r="K37" s="103" t="s">
        <v>303</v>
      </c>
      <c r="L37" s="103" t="s">
        <v>304</v>
      </c>
      <c r="M37" s="103" t="s">
        <v>126</v>
      </c>
      <c r="N37" s="103" t="s">
        <v>356</v>
      </c>
      <c r="O37" s="105">
        <v>0.8513853904282116</v>
      </c>
      <c r="P37" s="105">
        <v>0.1486146095717884</v>
      </c>
      <c r="Q37" s="27">
        <v>0</v>
      </c>
      <c r="R37" s="27">
        <v>-4.796163069544368E-2</v>
      </c>
      <c r="S37" s="27">
        <v>-8.2964388835418679E-2</v>
      </c>
    </row>
    <row r="38" spans="1:19" x14ac:dyDescent="0.25">
      <c r="A38" s="103" t="s">
        <v>303</v>
      </c>
      <c r="B38" s="103" t="s">
        <v>304</v>
      </c>
      <c r="C38" s="103" t="s">
        <v>171</v>
      </c>
      <c r="D38" s="103" t="s">
        <v>357</v>
      </c>
      <c r="E38" s="105">
        <v>0.73745519713261654</v>
      </c>
      <c r="F38" s="105">
        <v>0.24641577060931899</v>
      </c>
      <c r="G38" s="27">
        <v>1.6129032258064516E-2</v>
      </c>
      <c r="H38" s="27">
        <v>0.1597817614964927</v>
      </c>
      <c r="I38" s="27">
        <v>-1.2170834255366247E-2</v>
      </c>
      <c r="K38" s="103" t="s">
        <v>303</v>
      </c>
      <c r="L38" s="103" t="s">
        <v>304</v>
      </c>
      <c r="M38" s="103" t="s">
        <v>146</v>
      </c>
      <c r="N38" s="103" t="s">
        <v>358</v>
      </c>
      <c r="O38" s="105">
        <v>0.91205862758161227</v>
      </c>
      <c r="P38" s="105">
        <v>8.7941372418387745E-2</v>
      </c>
      <c r="Q38" s="27">
        <v>0</v>
      </c>
      <c r="R38" s="27">
        <v>0.35960144927536231</v>
      </c>
      <c r="S38" s="27">
        <v>0.19126984126984126</v>
      </c>
    </row>
    <row r="39" spans="1:19" x14ac:dyDescent="0.25">
      <c r="A39" s="103" t="s">
        <v>303</v>
      </c>
      <c r="B39" s="103" t="s">
        <v>304</v>
      </c>
      <c r="C39" s="103" t="s">
        <v>273</v>
      </c>
      <c r="D39" s="103" t="s">
        <v>336</v>
      </c>
      <c r="E39" s="105">
        <v>0.7419575633127995</v>
      </c>
      <c r="F39" s="105">
        <v>0.25804243668720056</v>
      </c>
      <c r="G39" s="27">
        <v>0</v>
      </c>
      <c r="H39" s="27">
        <v>6.8763716166788669E-2</v>
      </c>
      <c r="I39" s="27">
        <v>2.3109243697478909E-2</v>
      </c>
      <c r="K39" s="103" t="s">
        <v>303</v>
      </c>
      <c r="L39" s="103" t="s">
        <v>304</v>
      </c>
      <c r="M39" s="103" t="s">
        <v>186</v>
      </c>
      <c r="N39" s="103" t="s">
        <v>359</v>
      </c>
      <c r="O39" s="105">
        <v>0.83815028901734101</v>
      </c>
      <c r="P39" s="105">
        <v>0.15937241948802641</v>
      </c>
      <c r="Q39" s="27">
        <v>2.477291494632535E-3</v>
      </c>
      <c r="R39" s="27">
        <v>-2.6918441141020488E-2</v>
      </c>
      <c r="S39" s="27">
        <v>-6.6306861989205879E-2</v>
      </c>
    </row>
    <row r="40" spans="1:19" x14ac:dyDescent="0.25">
      <c r="A40" s="103" t="s">
        <v>303</v>
      </c>
      <c r="B40" s="103" t="s">
        <v>304</v>
      </c>
      <c r="C40" s="103" t="s">
        <v>151</v>
      </c>
      <c r="D40" s="103" t="s">
        <v>338</v>
      </c>
      <c r="E40" s="105">
        <v>0.75609756097560976</v>
      </c>
      <c r="F40" s="105">
        <v>0.24390243902439024</v>
      </c>
      <c r="G40" s="27">
        <v>0</v>
      </c>
      <c r="H40" s="27">
        <v>9.2422980849292236E-2</v>
      </c>
      <c r="I40" s="27">
        <v>1.3127413127413057E-2</v>
      </c>
      <c r="K40" s="103" t="s">
        <v>303</v>
      </c>
      <c r="L40" s="103" t="s">
        <v>304</v>
      </c>
      <c r="M40" s="103" t="s">
        <v>191</v>
      </c>
      <c r="N40" s="103" t="s">
        <v>328</v>
      </c>
      <c r="O40" s="105">
        <v>0.63124999999999998</v>
      </c>
      <c r="P40" s="105">
        <v>0.36562499999999998</v>
      </c>
      <c r="Q40" s="27">
        <v>3.1250000000000002E-3</v>
      </c>
      <c r="R40" s="27">
        <v>-2.9935581659719546E-2</v>
      </c>
      <c r="S40" s="27">
        <v>-0.16202945990180029</v>
      </c>
    </row>
    <row r="41" spans="1:19" x14ac:dyDescent="0.25">
      <c r="A41" s="103" t="s">
        <v>303</v>
      </c>
      <c r="B41" s="103" t="s">
        <v>304</v>
      </c>
      <c r="C41" s="103" t="s">
        <v>199</v>
      </c>
      <c r="D41" s="103" t="s">
        <v>360</v>
      </c>
      <c r="E41" s="105">
        <v>0.75619834710743805</v>
      </c>
      <c r="F41" s="105">
        <v>0.23140495867768596</v>
      </c>
      <c r="G41" s="27">
        <v>1.2396694214876033E-2</v>
      </c>
      <c r="H41" s="27">
        <v>0.19950433705080539</v>
      </c>
      <c r="I41" s="27">
        <v>1.4887817152442917E-2</v>
      </c>
      <c r="K41" s="103" t="s">
        <v>303</v>
      </c>
      <c r="L41" s="103" t="s">
        <v>304</v>
      </c>
      <c r="M41" s="103" t="s">
        <v>139</v>
      </c>
      <c r="N41" s="103" t="s">
        <v>361</v>
      </c>
      <c r="O41" s="105">
        <v>0.84156378600823045</v>
      </c>
      <c r="P41" s="105">
        <v>0.15432098765432098</v>
      </c>
      <c r="Q41" s="27">
        <v>4.11522633744856E-3</v>
      </c>
      <c r="R41" s="27">
        <v>-2.9455816275586577E-2</v>
      </c>
      <c r="S41" s="27">
        <v>-0.15220235499345836</v>
      </c>
    </row>
    <row r="42" spans="1:19" x14ac:dyDescent="0.25">
      <c r="A42" s="103" t="s">
        <v>303</v>
      </c>
      <c r="B42" s="103" t="s">
        <v>304</v>
      </c>
      <c r="C42" s="103" t="s">
        <v>201</v>
      </c>
      <c r="D42" s="103" t="s">
        <v>362</v>
      </c>
      <c r="E42" s="105">
        <v>0.75760286225402507</v>
      </c>
      <c r="F42" s="105">
        <v>0.23434704830053668</v>
      </c>
      <c r="G42" s="27">
        <v>8.0500894454382833E-3</v>
      </c>
      <c r="H42" s="27">
        <v>0.17529566360052562</v>
      </c>
      <c r="I42" s="27">
        <v>-5.1135158073413955E-2</v>
      </c>
      <c r="K42" s="103" t="s">
        <v>303</v>
      </c>
      <c r="L42" s="103" t="s">
        <v>304</v>
      </c>
      <c r="M42" s="103" t="s">
        <v>91</v>
      </c>
      <c r="N42" s="103" t="s">
        <v>363</v>
      </c>
      <c r="O42" s="105">
        <v>0.88766368022053754</v>
      </c>
      <c r="P42" s="105">
        <v>0.10751206064782909</v>
      </c>
      <c r="Q42" s="27">
        <v>4.8242591316333561E-3</v>
      </c>
      <c r="R42" s="27">
        <v>3.2189222834785758E-2</v>
      </c>
      <c r="S42" s="27">
        <v>-6.5046217048956301E-3</v>
      </c>
    </row>
    <row r="43" spans="1:19" x14ac:dyDescent="0.25">
      <c r="A43" s="103" t="s">
        <v>303</v>
      </c>
      <c r="B43" s="103" t="s">
        <v>304</v>
      </c>
      <c r="C43" s="103" t="s">
        <v>254</v>
      </c>
      <c r="D43" s="103" t="s">
        <v>364</v>
      </c>
      <c r="E43" s="105">
        <v>0.75948460987831068</v>
      </c>
      <c r="F43" s="105">
        <v>0.23264137437365784</v>
      </c>
      <c r="G43" s="27">
        <v>7.874015748031496E-3</v>
      </c>
      <c r="H43" s="27">
        <v>-5.7831731579834789E-2</v>
      </c>
      <c r="I43" s="27">
        <v>-8.8714938030006518E-2</v>
      </c>
      <c r="K43" s="103" t="s">
        <v>303</v>
      </c>
      <c r="L43" s="103" t="s">
        <v>304</v>
      </c>
      <c r="M43" s="103" t="s">
        <v>181</v>
      </c>
      <c r="N43" s="103" t="s">
        <v>335</v>
      </c>
      <c r="O43" s="105">
        <v>0.66708385481852317</v>
      </c>
      <c r="P43" s="105">
        <v>0.32790988735919901</v>
      </c>
      <c r="Q43" s="27">
        <v>5.0062578222778474E-3</v>
      </c>
      <c r="R43" s="27">
        <v>5.7927838464084669E-2</v>
      </c>
      <c r="S43" s="27">
        <v>-1.2499999999999734E-3</v>
      </c>
    </row>
    <row r="44" spans="1:19" x14ac:dyDescent="0.25">
      <c r="A44" s="103" t="s">
        <v>303</v>
      </c>
      <c r="B44" s="103" t="s">
        <v>304</v>
      </c>
      <c r="C44" s="103" t="s">
        <v>144</v>
      </c>
      <c r="D44" s="103" t="s">
        <v>339</v>
      </c>
      <c r="E44" s="105">
        <v>0.76345840130505704</v>
      </c>
      <c r="F44" s="105">
        <v>0.2365415986949429</v>
      </c>
      <c r="G44" s="27">
        <v>0</v>
      </c>
      <c r="H44" s="27">
        <v>1.7427385892116121E-2</v>
      </c>
      <c r="I44" s="27">
        <v>-2.1938571998404433E-2</v>
      </c>
      <c r="K44" s="103" t="s">
        <v>303</v>
      </c>
      <c r="L44" s="103" t="s">
        <v>304</v>
      </c>
      <c r="M44" s="103" t="s">
        <v>206</v>
      </c>
      <c r="N44" s="103" t="s">
        <v>365</v>
      </c>
      <c r="O44" s="105">
        <v>0.80085348506401133</v>
      </c>
      <c r="P44" s="105">
        <v>0.19274537695590327</v>
      </c>
      <c r="Q44" s="27">
        <v>6.4011379800853483E-3</v>
      </c>
      <c r="R44" s="27">
        <v>6.8027210884353817E-3</v>
      </c>
      <c r="S44" s="27">
        <v>-5.4948748109561407E-2</v>
      </c>
    </row>
    <row r="45" spans="1:19" x14ac:dyDescent="0.25">
      <c r="A45" s="103" t="s">
        <v>303</v>
      </c>
      <c r="B45" s="103" t="s">
        <v>304</v>
      </c>
      <c r="C45" s="103" t="s">
        <v>73</v>
      </c>
      <c r="D45" s="103" t="s">
        <v>341</v>
      </c>
      <c r="E45" s="105">
        <v>0.76534296028880866</v>
      </c>
      <c r="F45" s="105">
        <v>0.23465703971119134</v>
      </c>
      <c r="G45" s="27">
        <v>0</v>
      </c>
      <c r="H45" s="27">
        <v>-5.50106609808102E-2</v>
      </c>
      <c r="I45" s="27">
        <v>-0.12307083498219229</v>
      </c>
      <c r="K45" s="103" t="s">
        <v>303</v>
      </c>
      <c r="L45" s="103" t="s">
        <v>304</v>
      </c>
      <c r="M45" s="103" t="s">
        <v>89</v>
      </c>
      <c r="N45" s="103" t="s">
        <v>349</v>
      </c>
      <c r="O45" s="105">
        <v>0.71203438395415475</v>
      </c>
      <c r="P45" s="105">
        <v>0.2815186246418338</v>
      </c>
      <c r="Q45" s="27">
        <v>6.4469914040114614E-3</v>
      </c>
      <c r="R45" s="27">
        <v>-2.1209465381244574E-2</v>
      </c>
      <c r="S45" s="27">
        <v>-7.9307502061005786E-2</v>
      </c>
    </row>
    <row r="46" spans="1:19" x14ac:dyDescent="0.25">
      <c r="A46" s="103" t="s">
        <v>303</v>
      </c>
      <c r="B46" s="103" t="s">
        <v>304</v>
      </c>
      <c r="C46" s="103" t="s">
        <v>210</v>
      </c>
      <c r="D46" s="103" t="s">
        <v>366</v>
      </c>
      <c r="E46" s="105">
        <v>0.76954314720812178</v>
      </c>
      <c r="F46" s="105">
        <v>0.21522842639593909</v>
      </c>
      <c r="G46" s="27">
        <v>1.5228426395939087E-2</v>
      </c>
      <c r="H46" s="27">
        <v>1.3113911031113368E-2</v>
      </c>
      <c r="I46" s="27">
        <v>-2.0874751491053667E-2</v>
      </c>
      <c r="K46" s="103" t="s">
        <v>303</v>
      </c>
      <c r="L46" s="103" t="s">
        <v>304</v>
      </c>
      <c r="M46" s="103" t="s">
        <v>259</v>
      </c>
      <c r="N46" s="103" t="s">
        <v>367</v>
      </c>
      <c r="O46" s="105">
        <v>0.77140335392762582</v>
      </c>
      <c r="P46" s="105">
        <v>0.22153574580759047</v>
      </c>
      <c r="Q46" s="27">
        <v>7.0609002647837602E-3</v>
      </c>
      <c r="R46" s="27">
        <v>0.30080367393800223</v>
      </c>
      <c r="S46" s="27">
        <v>2.6548672566371057E-3</v>
      </c>
    </row>
    <row r="47" spans="1:19" x14ac:dyDescent="0.25">
      <c r="A47" s="103" t="s">
        <v>303</v>
      </c>
      <c r="B47" s="103" t="s">
        <v>304</v>
      </c>
      <c r="C47" s="103" t="s">
        <v>105</v>
      </c>
      <c r="D47" s="103" t="s">
        <v>343</v>
      </c>
      <c r="E47" s="105">
        <v>0.77139874739039671</v>
      </c>
      <c r="F47" s="105">
        <v>0.22860125260960334</v>
      </c>
      <c r="G47" s="27">
        <v>0</v>
      </c>
      <c r="H47" s="27">
        <v>-5.2164840897239717E-4</v>
      </c>
      <c r="I47" s="27">
        <v>-7.1255453223460941E-2</v>
      </c>
      <c r="K47" s="103" t="s">
        <v>303</v>
      </c>
      <c r="L47" s="103" t="s">
        <v>304</v>
      </c>
      <c r="M47" s="103" t="s">
        <v>254</v>
      </c>
      <c r="N47" s="103" t="s">
        <v>364</v>
      </c>
      <c r="O47" s="105">
        <v>0.75948460987831068</v>
      </c>
      <c r="P47" s="105">
        <v>0.23264137437365784</v>
      </c>
      <c r="Q47" s="27">
        <v>7.874015748031496E-3</v>
      </c>
      <c r="R47" s="27">
        <v>-5.7831731579834789E-2</v>
      </c>
      <c r="S47" s="27">
        <v>-8.8714938030006518E-2</v>
      </c>
    </row>
    <row r="48" spans="1:19" x14ac:dyDescent="0.25">
      <c r="A48" s="103" t="s">
        <v>303</v>
      </c>
      <c r="B48" s="103" t="s">
        <v>304</v>
      </c>
      <c r="C48" s="103" t="s">
        <v>259</v>
      </c>
      <c r="D48" s="103" t="s">
        <v>367</v>
      </c>
      <c r="E48" s="105">
        <v>0.77140335392762582</v>
      </c>
      <c r="F48" s="105">
        <v>0.22153574580759047</v>
      </c>
      <c r="G48" s="27">
        <v>7.0609002647837602E-3</v>
      </c>
      <c r="H48" s="27">
        <v>0.30080367393800223</v>
      </c>
      <c r="I48" s="27">
        <v>2.6548672566371057E-3</v>
      </c>
      <c r="K48" s="103" t="s">
        <v>303</v>
      </c>
      <c r="L48" s="103" t="s">
        <v>304</v>
      </c>
      <c r="M48" s="103" t="s">
        <v>230</v>
      </c>
      <c r="N48" s="103" t="s">
        <v>321</v>
      </c>
      <c r="O48" s="105">
        <v>0.60427807486631013</v>
      </c>
      <c r="P48" s="105">
        <v>0.38770053475935828</v>
      </c>
      <c r="Q48" s="27">
        <v>8.0213903743315516E-3</v>
      </c>
      <c r="R48" s="27">
        <v>1.2863913337846977E-2</v>
      </c>
      <c r="S48" s="27">
        <v>-4.469987228607919E-2</v>
      </c>
    </row>
    <row r="49" spans="1:19" x14ac:dyDescent="0.25">
      <c r="A49" s="103" t="s">
        <v>303</v>
      </c>
      <c r="B49" s="103" t="s">
        <v>304</v>
      </c>
      <c r="C49" s="103" t="s">
        <v>187</v>
      </c>
      <c r="D49" s="103" t="s">
        <v>344</v>
      </c>
      <c r="E49" s="105">
        <v>0.7880067567567568</v>
      </c>
      <c r="F49" s="105">
        <v>0.21199324324324326</v>
      </c>
      <c r="G49" s="27">
        <v>0</v>
      </c>
      <c r="H49" s="27">
        <v>0.101139269937224</v>
      </c>
      <c r="I49" s="27">
        <v>7.0766448112141056E-2</v>
      </c>
      <c r="K49" s="103" t="s">
        <v>303</v>
      </c>
      <c r="L49" s="103" t="s">
        <v>304</v>
      </c>
      <c r="M49" s="103" t="s">
        <v>201</v>
      </c>
      <c r="N49" s="103" t="s">
        <v>362</v>
      </c>
      <c r="O49" s="105">
        <v>0.75760286225402507</v>
      </c>
      <c r="P49" s="105">
        <v>0.23434704830053668</v>
      </c>
      <c r="Q49" s="27">
        <v>8.0500894454382833E-3</v>
      </c>
      <c r="R49" s="27">
        <v>0.17529566360052562</v>
      </c>
      <c r="S49" s="27">
        <v>-5.1135158073413955E-2</v>
      </c>
    </row>
    <row r="50" spans="1:19" x14ac:dyDescent="0.25">
      <c r="A50" s="103" t="s">
        <v>303</v>
      </c>
      <c r="B50" s="103" t="s">
        <v>304</v>
      </c>
      <c r="C50" s="103" t="s">
        <v>102</v>
      </c>
      <c r="D50" s="103" t="s">
        <v>346</v>
      </c>
      <c r="E50" s="105">
        <v>0.78970588235294115</v>
      </c>
      <c r="F50" s="105">
        <v>0.21029411764705883</v>
      </c>
      <c r="G50" s="27">
        <v>0</v>
      </c>
      <c r="H50" s="27">
        <v>-3.682719546742208E-2</v>
      </c>
      <c r="I50" s="27">
        <v>-0.12059489169091497</v>
      </c>
      <c r="K50" s="103" t="s">
        <v>303</v>
      </c>
      <c r="L50" s="103" t="s">
        <v>304</v>
      </c>
      <c r="M50" s="103" t="s">
        <v>233</v>
      </c>
      <c r="N50" s="103" t="s">
        <v>307</v>
      </c>
      <c r="O50" s="105">
        <v>0.51260504201680668</v>
      </c>
      <c r="P50" s="105">
        <v>0.47899159663865548</v>
      </c>
      <c r="Q50" s="27">
        <v>8.4033613445378148E-3</v>
      </c>
      <c r="R50" s="27">
        <v>8.2521117608836958E-2</v>
      </c>
      <c r="S50" s="27">
        <v>-0.11359404096834269</v>
      </c>
    </row>
    <row r="51" spans="1:19" x14ac:dyDescent="0.25">
      <c r="A51" s="103" t="s">
        <v>303</v>
      </c>
      <c r="B51" s="103" t="s">
        <v>304</v>
      </c>
      <c r="C51" s="103" t="s">
        <v>206</v>
      </c>
      <c r="D51" s="103" t="s">
        <v>365</v>
      </c>
      <c r="E51" s="105">
        <v>0.80085348506401133</v>
      </c>
      <c r="F51" s="105">
        <v>0.19274537695590327</v>
      </c>
      <c r="G51" s="27">
        <v>6.4011379800853483E-3</v>
      </c>
      <c r="H51" s="27">
        <v>6.8027210884353817E-3</v>
      </c>
      <c r="I51" s="27">
        <v>-5.4948748109561407E-2</v>
      </c>
      <c r="K51" s="103" t="s">
        <v>303</v>
      </c>
      <c r="L51" s="103" t="s">
        <v>304</v>
      </c>
      <c r="M51" s="103" t="s">
        <v>285</v>
      </c>
      <c r="N51" s="103" t="s">
        <v>312</v>
      </c>
      <c r="O51" s="105">
        <v>0.58232931726907633</v>
      </c>
      <c r="P51" s="105">
        <v>0.40829986613119146</v>
      </c>
      <c r="Q51" s="27">
        <v>9.3708165997322627E-3</v>
      </c>
      <c r="R51" s="27">
        <v>6.0326472675656495E-2</v>
      </c>
      <c r="S51" s="27">
        <v>-4.2614546619673233E-2</v>
      </c>
    </row>
    <row r="52" spans="1:19" x14ac:dyDescent="0.25">
      <c r="A52" s="103" t="s">
        <v>303</v>
      </c>
      <c r="B52" s="103" t="s">
        <v>304</v>
      </c>
      <c r="C52" s="103" t="s">
        <v>264</v>
      </c>
      <c r="D52" s="103" t="s">
        <v>347</v>
      </c>
      <c r="E52" s="105">
        <v>0.80105055810899539</v>
      </c>
      <c r="F52" s="105">
        <v>0.19894944189100461</v>
      </c>
      <c r="G52" s="27">
        <v>0</v>
      </c>
      <c r="H52" s="27">
        <v>8.6886708296164183E-2</v>
      </c>
      <c r="I52" s="27">
        <v>3.5702142128527736E-2</v>
      </c>
      <c r="K52" s="103" t="s">
        <v>303</v>
      </c>
      <c r="L52" s="103" t="s">
        <v>304</v>
      </c>
      <c r="M52" s="103" t="s">
        <v>266</v>
      </c>
      <c r="N52" s="103" t="s">
        <v>345</v>
      </c>
      <c r="O52" s="105">
        <v>0.68816358631537555</v>
      </c>
      <c r="P52" s="105">
        <v>0.30200550530869053</v>
      </c>
      <c r="Q52" s="27">
        <v>9.8309083759339361E-3</v>
      </c>
      <c r="R52" s="27">
        <v>-1.7672621921776877E-2</v>
      </c>
      <c r="S52" s="27">
        <v>-8.9346463742166482E-2</v>
      </c>
    </row>
    <row r="53" spans="1:19" x14ac:dyDescent="0.25">
      <c r="A53" s="103" t="s">
        <v>303</v>
      </c>
      <c r="B53" s="103" t="s">
        <v>304</v>
      </c>
      <c r="C53" s="103" t="s">
        <v>278</v>
      </c>
      <c r="D53" s="103" t="s">
        <v>368</v>
      </c>
      <c r="E53" s="105">
        <v>0.80276285495011512</v>
      </c>
      <c r="F53" s="105">
        <v>0.17114351496546432</v>
      </c>
      <c r="G53" s="27">
        <v>2.6093630084420567E-2</v>
      </c>
      <c r="H53" s="27">
        <v>-1.3626040878122581E-2</v>
      </c>
      <c r="I53" s="27">
        <v>-7.6541459957476965E-2</v>
      </c>
      <c r="K53" s="103" t="s">
        <v>303</v>
      </c>
      <c r="L53" s="103" t="s">
        <v>304</v>
      </c>
      <c r="M53" s="103" t="s">
        <v>269</v>
      </c>
      <c r="N53" s="103" t="s">
        <v>331</v>
      </c>
      <c r="O53" s="105">
        <v>0.64400715563506261</v>
      </c>
      <c r="P53" s="105">
        <v>0.34615384615384615</v>
      </c>
      <c r="Q53" s="27">
        <v>9.8389982110912346E-3</v>
      </c>
      <c r="R53" s="27">
        <v>0.2255412441764868</v>
      </c>
      <c r="S53" s="27">
        <v>-3.4958998705222233E-2</v>
      </c>
    </row>
    <row r="54" spans="1:19" x14ac:dyDescent="0.25">
      <c r="A54" s="103" t="s">
        <v>303</v>
      </c>
      <c r="B54" s="103" t="s">
        <v>304</v>
      </c>
      <c r="C54" s="103" t="s">
        <v>116</v>
      </c>
      <c r="D54" s="103" t="s">
        <v>348</v>
      </c>
      <c r="E54" s="105">
        <v>0.80600000000000005</v>
      </c>
      <c r="F54" s="105">
        <v>0.19400000000000001</v>
      </c>
      <c r="G54" s="27">
        <v>0</v>
      </c>
      <c r="H54" s="27">
        <v>-3.9840637450199168E-3</v>
      </c>
      <c r="I54" s="27">
        <v>-5.6158565361019375E-2</v>
      </c>
      <c r="K54" s="103" t="s">
        <v>303</v>
      </c>
      <c r="L54" s="103" t="s">
        <v>304</v>
      </c>
      <c r="M54" s="103" t="s">
        <v>243</v>
      </c>
      <c r="N54" s="103" t="s">
        <v>20</v>
      </c>
      <c r="O54" s="105">
        <v>0.82692307692307687</v>
      </c>
      <c r="P54" s="105">
        <v>0.16093117408906882</v>
      </c>
      <c r="Q54" s="27">
        <v>1.2145748987854251E-2</v>
      </c>
      <c r="R54" s="27">
        <v>-2.7319714496677361E-2</v>
      </c>
      <c r="S54" s="27">
        <v>-4.6562123039807002E-2</v>
      </c>
    </row>
    <row r="55" spans="1:19" x14ac:dyDescent="0.25">
      <c r="A55" s="103" t="s">
        <v>303</v>
      </c>
      <c r="B55" s="103" t="s">
        <v>304</v>
      </c>
      <c r="C55" s="103" t="s">
        <v>227</v>
      </c>
      <c r="D55" s="103" t="s">
        <v>369</v>
      </c>
      <c r="E55" s="105">
        <v>0.80769230769230771</v>
      </c>
      <c r="F55" s="105">
        <v>0.14529914529914531</v>
      </c>
      <c r="G55" s="27">
        <v>4.7008547008547008E-2</v>
      </c>
      <c r="H55" s="27">
        <v>8.0831408775981606E-2</v>
      </c>
      <c r="I55" s="27">
        <v>-2.023726448011165E-2</v>
      </c>
      <c r="K55" s="103" t="s">
        <v>303</v>
      </c>
      <c r="L55" s="103" t="s">
        <v>304</v>
      </c>
      <c r="M55" s="103" t="s">
        <v>199</v>
      </c>
      <c r="N55" s="103" t="s">
        <v>360</v>
      </c>
      <c r="O55" s="105">
        <v>0.75619834710743805</v>
      </c>
      <c r="P55" s="105">
        <v>0.23140495867768596</v>
      </c>
      <c r="Q55" s="27">
        <v>1.2396694214876033E-2</v>
      </c>
      <c r="R55" s="27">
        <v>0.19950433705080539</v>
      </c>
      <c r="S55" s="27">
        <v>1.4887817152442917E-2</v>
      </c>
    </row>
    <row r="56" spans="1:19" x14ac:dyDescent="0.25">
      <c r="A56" s="103" t="s">
        <v>303</v>
      </c>
      <c r="B56" s="103" t="s">
        <v>304</v>
      </c>
      <c r="C56" s="103" t="s">
        <v>262</v>
      </c>
      <c r="D56" s="103" t="s">
        <v>370</v>
      </c>
      <c r="E56" s="105">
        <v>0.80999242997728993</v>
      </c>
      <c r="F56" s="105">
        <v>0.15140045420136261</v>
      </c>
      <c r="G56" s="27">
        <v>3.8607115821347467E-2</v>
      </c>
      <c r="H56" s="27">
        <v>-5.6454648099359961E-3</v>
      </c>
      <c r="I56" s="27">
        <v>-8.2001389854065354E-2</v>
      </c>
      <c r="K56" s="103" t="s">
        <v>303</v>
      </c>
      <c r="L56" s="103" t="s">
        <v>304</v>
      </c>
      <c r="M56" s="103" t="s">
        <v>197</v>
      </c>
      <c r="N56" s="103" t="s">
        <v>340</v>
      </c>
      <c r="O56" s="105">
        <v>0.67669172932330823</v>
      </c>
      <c r="P56" s="105">
        <v>0.31064503363672341</v>
      </c>
      <c r="Q56" s="27">
        <v>1.2663237039968342E-2</v>
      </c>
      <c r="R56" s="27">
        <v>5.09461426491995E-2</v>
      </c>
      <c r="S56" s="27">
        <v>-2.2720680653582126E-2</v>
      </c>
    </row>
    <row r="57" spans="1:19" x14ac:dyDescent="0.25">
      <c r="A57" s="103" t="s">
        <v>303</v>
      </c>
      <c r="B57" s="103" t="s">
        <v>304</v>
      </c>
      <c r="C57" s="103" t="s">
        <v>213</v>
      </c>
      <c r="D57" s="103" t="s">
        <v>350</v>
      </c>
      <c r="E57" s="105">
        <v>0.81109643328929992</v>
      </c>
      <c r="F57" s="105">
        <v>0.18890356671070013</v>
      </c>
      <c r="G57" s="27">
        <v>0</v>
      </c>
      <c r="H57" s="27">
        <v>-5.1081165778752768E-2</v>
      </c>
      <c r="I57" s="27">
        <v>-0.10836277974087161</v>
      </c>
      <c r="K57" s="103" t="s">
        <v>303</v>
      </c>
      <c r="L57" s="103" t="s">
        <v>304</v>
      </c>
      <c r="M57" s="103" t="s">
        <v>128</v>
      </c>
      <c r="N57" s="103" t="s">
        <v>371</v>
      </c>
      <c r="O57" s="105">
        <v>0.84018619084561674</v>
      </c>
      <c r="P57" s="105">
        <v>0.14662529092319629</v>
      </c>
      <c r="Q57" s="27">
        <v>1.3188518231186967E-2</v>
      </c>
      <c r="R57" s="27">
        <v>7.5062552126772264E-2</v>
      </c>
      <c r="S57" s="27">
        <v>-2.403937156918412E-2</v>
      </c>
    </row>
    <row r="58" spans="1:19" x14ac:dyDescent="0.25">
      <c r="A58" s="103" t="s">
        <v>303</v>
      </c>
      <c r="B58" s="103" t="s">
        <v>304</v>
      </c>
      <c r="C58" s="103" t="s">
        <v>133</v>
      </c>
      <c r="D58" s="103" t="s">
        <v>351</v>
      </c>
      <c r="E58" s="105">
        <v>0.81201550387596899</v>
      </c>
      <c r="F58" s="105">
        <v>0.18798449612403101</v>
      </c>
      <c r="G58" s="27">
        <v>0</v>
      </c>
      <c r="H58" s="27">
        <v>5.3580126643935078E-3</v>
      </c>
      <c r="I58" s="27">
        <v>-3.5213462137737572E-2</v>
      </c>
      <c r="K58" s="103" t="s">
        <v>303</v>
      </c>
      <c r="L58" s="103" t="s">
        <v>304</v>
      </c>
      <c r="M58" s="103" t="s">
        <v>195</v>
      </c>
      <c r="N58" s="103" t="s">
        <v>372</v>
      </c>
      <c r="O58" s="105">
        <v>0.81402002861230327</v>
      </c>
      <c r="P58" s="105">
        <v>0.1726275631855031</v>
      </c>
      <c r="Q58" s="27">
        <v>1.335240820219361E-2</v>
      </c>
      <c r="R58" s="27">
        <v>0.23662096417514378</v>
      </c>
      <c r="S58" s="27">
        <v>-9.787050978705103E-2</v>
      </c>
    </row>
    <row r="59" spans="1:19" x14ac:dyDescent="0.25">
      <c r="A59" s="103" t="s">
        <v>303</v>
      </c>
      <c r="B59" s="103" t="s">
        <v>304</v>
      </c>
      <c r="C59" s="103" t="s">
        <v>195</v>
      </c>
      <c r="D59" s="103" t="s">
        <v>372</v>
      </c>
      <c r="E59" s="105">
        <v>0.81402002861230327</v>
      </c>
      <c r="F59" s="105">
        <v>0.1726275631855031</v>
      </c>
      <c r="G59" s="27">
        <v>1.335240820219361E-2</v>
      </c>
      <c r="H59" s="27">
        <v>0.23662096417514378</v>
      </c>
      <c r="I59" s="27">
        <v>-9.787050978705103E-2</v>
      </c>
      <c r="K59" s="103" t="s">
        <v>303</v>
      </c>
      <c r="L59" s="103" t="s">
        <v>304</v>
      </c>
      <c r="M59" s="103" t="s">
        <v>210</v>
      </c>
      <c r="N59" s="103" t="s">
        <v>366</v>
      </c>
      <c r="O59" s="105">
        <v>0.76954314720812178</v>
      </c>
      <c r="P59" s="105">
        <v>0.21522842639593909</v>
      </c>
      <c r="Q59" s="27">
        <v>1.5228426395939087E-2</v>
      </c>
      <c r="R59" s="27">
        <v>1.3113911031113368E-2</v>
      </c>
      <c r="S59" s="27">
        <v>-2.0874751491053667E-2</v>
      </c>
    </row>
    <row r="60" spans="1:19" x14ac:dyDescent="0.25">
      <c r="A60" s="103" t="s">
        <v>303</v>
      </c>
      <c r="B60" s="103" t="s">
        <v>304</v>
      </c>
      <c r="C60" s="103" t="s">
        <v>276</v>
      </c>
      <c r="D60" s="103" t="s">
        <v>352</v>
      </c>
      <c r="E60" s="105">
        <v>0.81469648562300323</v>
      </c>
      <c r="F60" s="105">
        <v>0.1853035143769968</v>
      </c>
      <c r="G60" s="27">
        <v>0</v>
      </c>
      <c r="H60" s="27">
        <v>1.9543973941368087E-2</v>
      </c>
      <c r="I60" s="27">
        <v>-8.613138686131383E-2</v>
      </c>
      <c r="K60" s="103" t="s">
        <v>303</v>
      </c>
      <c r="L60" s="103" t="s">
        <v>304</v>
      </c>
      <c r="M60" s="103" t="s">
        <v>171</v>
      </c>
      <c r="N60" s="103" t="s">
        <v>357</v>
      </c>
      <c r="O60" s="105">
        <v>0.73745519713261654</v>
      </c>
      <c r="P60" s="105">
        <v>0.24641577060931899</v>
      </c>
      <c r="Q60" s="27">
        <v>1.6129032258064516E-2</v>
      </c>
      <c r="R60" s="27">
        <v>0.1597817614964927</v>
      </c>
      <c r="S60" s="27">
        <v>-1.2170834255366247E-2</v>
      </c>
    </row>
    <row r="61" spans="1:19" x14ac:dyDescent="0.25">
      <c r="A61" s="103" t="s">
        <v>303</v>
      </c>
      <c r="B61" s="103" t="s">
        <v>304</v>
      </c>
      <c r="C61" s="103" t="s">
        <v>243</v>
      </c>
      <c r="D61" s="103" t="s">
        <v>20</v>
      </c>
      <c r="E61" s="105">
        <v>0.82692307692307687</v>
      </c>
      <c r="F61" s="105">
        <v>0.16093117408906882</v>
      </c>
      <c r="G61" s="27">
        <v>1.2145748987854251E-2</v>
      </c>
      <c r="H61" s="27">
        <v>-2.7319714496677361E-2</v>
      </c>
      <c r="I61" s="27">
        <v>-4.6562123039807002E-2</v>
      </c>
      <c r="K61" s="103" t="s">
        <v>303</v>
      </c>
      <c r="L61" s="103" t="s">
        <v>304</v>
      </c>
      <c r="M61" s="103" t="s">
        <v>224</v>
      </c>
      <c r="N61" s="103" t="s">
        <v>319</v>
      </c>
      <c r="O61" s="105">
        <v>0.60235640648011779</v>
      </c>
      <c r="P61" s="105">
        <v>0.37923416789396169</v>
      </c>
      <c r="Q61" s="27">
        <v>1.8409425625920472E-2</v>
      </c>
      <c r="R61" s="27">
        <v>2.2782903408021138E-2</v>
      </c>
      <c r="S61" s="27">
        <v>-3.82436260623229E-2</v>
      </c>
    </row>
    <row r="62" spans="1:19" x14ac:dyDescent="0.25">
      <c r="A62" s="103" t="s">
        <v>303</v>
      </c>
      <c r="B62" s="103" t="s">
        <v>304</v>
      </c>
      <c r="C62" s="103" t="s">
        <v>178</v>
      </c>
      <c r="D62" s="103" t="s">
        <v>353</v>
      </c>
      <c r="E62" s="105">
        <v>0.82704186684969117</v>
      </c>
      <c r="F62" s="105">
        <v>0.17295813315030886</v>
      </c>
      <c r="G62" s="27">
        <v>0</v>
      </c>
      <c r="H62" s="27">
        <v>1.8703023946862407E-2</v>
      </c>
      <c r="I62" s="27">
        <v>-5.9544941100532545E-2</v>
      </c>
      <c r="K62" s="103" t="s">
        <v>303</v>
      </c>
      <c r="L62" s="103" t="s">
        <v>304</v>
      </c>
      <c r="M62" s="103" t="s">
        <v>166</v>
      </c>
      <c r="N62" s="103" t="s">
        <v>373</v>
      </c>
      <c r="O62" s="105">
        <v>0.82839787395596054</v>
      </c>
      <c r="P62" s="105">
        <v>0.15261958997722094</v>
      </c>
      <c r="Q62" s="27">
        <v>1.8982536066818528E-2</v>
      </c>
      <c r="R62" s="27">
        <v>6.6396761133603155E-2</v>
      </c>
      <c r="S62" s="27">
        <v>-2.8940092165898657E-2</v>
      </c>
    </row>
    <row r="63" spans="1:19" x14ac:dyDescent="0.25">
      <c r="A63" s="103" t="s">
        <v>303</v>
      </c>
      <c r="B63" s="103" t="s">
        <v>304</v>
      </c>
      <c r="C63" s="103" t="s">
        <v>166</v>
      </c>
      <c r="D63" s="103" t="s">
        <v>373</v>
      </c>
      <c r="E63" s="105">
        <v>0.82839787395596054</v>
      </c>
      <c r="F63" s="105">
        <v>0.15261958997722094</v>
      </c>
      <c r="G63" s="27">
        <v>1.8982536066818528E-2</v>
      </c>
      <c r="H63" s="27">
        <v>6.6396761133603155E-2</v>
      </c>
      <c r="I63" s="27">
        <v>-2.8940092165898657E-2</v>
      </c>
      <c r="K63" s="103" t="s">
        <v>303</v>
      </c>
      <c r="L63" s="103" t="s">
        <v>304</v>
      </c>
      <c r="M63" s="103" t="s">
        <v>111</v>
      </c>
      <c r="N63" s="103" t="s">
        <v>11</v>
      </c>
      <c r="O63" s="105">
        <v>0.86397361912613357</v>
      </c>
      <c r="P63" s="105">
        <v>0.11541632316570487</v>
      </c>
      <c r="Q63" s="27">
        <v>2.0610057708161583E-2</v>
      </c>
      <c r="R63" s="27">
        <v>0.19272369714847581</v>
      </c>
      <c r="S63" s="27">
        <v>0.11207884483153796</v>
      </c>
    </row>
    <row r="64" spans="1:19" x14ac:dyDescent="0.25">
      <c r="A64" s="103" t="s">
        <v>303</v>
      </c>
      <c r="B64" s="103" t="s">
        <v>304</v>
      </c>
      <c r="C64" s="103" t="s">
        <v>289</v>
      </c>
      <c r="D64" s="103" t="s">
        <v>354</v>
      </c>
      <c r="E64" s="105">
        <v>0.82933333333333337</v>
      </c>
      <c r="F64" s="105">
        <v>0.17066666666666666</v>
      </c>
      <c r="G64" s="27">
        <v>0</v>
      </c>
      <c r="H64" s="27">
        <v>7.3875083948959919E-3</v>
      </c>
      <c r="I64" s="27">
        <v>-2.9126213592232997E-2</v>
      </c>
      <c r="K64" s="103" t="s">
        <v>303</v>
      </c>
      <c r="L64" s="103" t="s">
        <v>304</v>
      </c>
      <c r="M64" s="103" t="s">
        <v>271</v>
      </c>
      <c r="N64" s="103" t="s">
        <v>316</v>
      </c>
      <c r="O64" s="105">
        <v>0.58709677419354833</v>
      </c>
      <c r="P64" s="105">
        <v>0.39096774193548389</v>
      </c>
      <c r="Q64" s="27">
        <v>2.1935483870967741E-2</v>
      </c>
      <c r="R64" s="27">
        <v>-1.8366054464851178E-2</v>
      </c>
      <c r="S64" s="27">
        <v>-4.9079754601227044E-2</v>
      </c>
    </row>
    <row r="65" spans="1:19" x14ac:dyDescent="0.25">
      <c r="A65" s="103" t="s">
        <v>303</v>
      </c>
      <c r="B65" s="103" t="s">
        <v>304</v>
      </c>
      <c r="C65" s="103" t="s">
        <v>215</v>
      </c>
      <c r="D65" s="103" t="s">
        <v>355</v>
      </c>
      <c r="E65" s="105">
        <v>0.83221476510067116</v>
      </c>
      <c r="F65" s="105">
        <v>0.16778523489932887</v>
      </c>
      <c r="G65" s="27">
        <v>0</v>
      </c>
      <c r="H65" s="27">
        <v>5.1146384479717755E-2</v>
      </c>
      <c r="I65" s="27">
        <v>-2.5745811197384505E-2</v>
      </c>
      <c r="K65" s="103" t="s">
        <v>303</v>
      </c>
      <c r="L65" s="103" t="s">
        <v>304</v>
      </c>
      <c r="M65" s="103" t="s">
        <v>136</v>
      </c>
      <c r="N65" s="103" t="s">
        <v>374</v>
      </c>
      <c r="O65" s="105">
        <v>0.92800967937084089</v>
      </c>
      <c r="P65" s="105">
        <v>4.9001814882032667E-2</v>
      </c>
      <c r="Q65" s="27">
        <v>2.2988505747126436E-2</v>
      </c>
      <c r="R65" s="27">
        <v>1.3488657265481319E-2</v>
      </c>
      <c r="S65" s="27">
        <v>-3.88137810728304E-2</v>
      </c>
    </row>
    <row r="66" spans="1:19" x14ac:dyDescent="0.25">
      <c r="A66" s="103" t="s">
        <v>303</v>
      </c>
      <c r="B66" s="103" t="s">
        <v>304</v>
      </c>
      <c r="C66" s="103" t="s">
        <v>186</v>
      </c>
      <c r="D66" s="103" t="s">
        <v>359</v>
      </c>
      <c r="E66" s="105">
        <v>0.83815028901734101</v>
      </c>
      <c r="F66" s="105">
        <v>0.15937241948802641</v>
      </c>
      <c r="G66" s="27">
        <v>2.477291494632535E-3</v>
      </c>
      <c r="H66" s="27">
        <v>-2.6918441141020488E-2</v>
      </c>
      <c r="I66" s="27">
        <v>-6.6306861989205879E-2</v>
      </c>
      <c r="K66" s="103" t="s">
        <v>303</v>
      </c>
      <c r="L66" s="103" t="s">
        <v>304</v>
      </c>
      <c r="M66" s="103" t="s">
        <v>156</v>
      </c>
      <c r="N66" s="103" t="s">
        <v>6</v>
      </c>
      <c r="O66" s="105">
        <v>0.90625</v>
      </c>
      <c r="P66" s="105">
        <v>6.805555555555555E-2</v>
      </c>
      <c r="Q66" s="27">
        <v>2.5694444444444443E-2</v>
      </c>
      <c r="R66" s="27">
        <v>5.7621791513882137E-3</v>
      </c>
      <c r="S66" s="27">
        <v>-1.3869625520110951E-3</v>
      </c>
    </row>
    <row r="67" spans="1:19" x14ac:dyDescent="0.25">
      <c r="A67" s="103" t="s">
        <v>303</v>
      </c>
      <c r="B67" s="103" t="s">
        <v>304</v>
      </c>
      <c r="C67" s="103" t="s">
        <v>128</v>
      </c>
      <c r="D67" s="103" t="s">
        <v>371</v>
      </c>
      <c r="E67" s="105">
        <v>0.84018619084561674</v>
      </c>
      <c r="F67" s="105">
        <v>0.14662529092319629</v>
      </c>
      <c r="G67" s="27">
        <v>1.3188518231186967E-2</v>
      </c>
      <c r="H67" s="27">
        <v>7.5062552126772264E-2</v>
      </c>
      <c r="I67" s="27">
        <v>-2.403937156918412E-2</v>
      </c>
      <c r="K67" s="103" t="s">
        <v>303</v>
      </c>
      <c r="L67" s="103" t="s">
        <v>304</v>
      </c>
      <c r="M67" s="103" t="s">
        <v>278</v>
      </c>
      <c r="N67" s="103" t="s">
        <v>368</v>
      </c>
      <c r="O67" s="105">
        <v>0.80276285495011512</v>
      </c>
      <c r="P67" s="105">
        <v>0.17114351496546432</v>
      </c>
      <c r="Q67" s="27">
        <v>2.6093630084420567E-2</v>
      </c>
      <c r="R67" s="27">
        <v>-1.3626040878122581E-2</v>
      </c>
      <c r="S67" s="27">
        <v>-7.6541459957476965E-2</v>
      </c>
    </row>
    <row r="68" spans="1:19" x14ac:dyDescent="0.25">
      <c r="A68" s="103" t="s">
        <v>303</v>
      </c>
      <c r="B68" s="103" t="s">
        <v>304</v>
      </c>
      <c r="C68" s="103" t="s">
        <v>139</v>
      </c>
      <c r="D68" s="103" t="s">
        <v>361</v>
      </c>
      <c r="E68" s="105">
        <v>0.84156378600823045</v>
      </c>
      <c r="F68" s="105">
        <v>0.15432098765432098</v>
      </c>
      <c r="G68" s="27">
        <v>4.11522633744856E-3</v>
      </c>
      <c r="H68" s="27">
        <v>-2.9455816275586577E-2</v>
      </c>
      <c r="I68" s="27">
        <v>-0.15220235499345836</v>
      </c>
      <c r="K68" s="103" t="s">
        <v>303</v>
      </c>
      <c r="L68" s="103" t="s">
        <v>304</v>
      </c>
      <c r="M68" s="103" t="s">
        <v>241</v>
      </c>
      <c r="N68" s="103" t="s">
        <v>310</v>
      </c>
      <c r="O68" s="105">
        <v>0.57567567567567568</v>
      </c>
      <c r="P68" s="105">
        <v>0.39729729729729729</v>
      </c>
      <c r="Q68" s="27">
        <v>2.7027027027027029E-2</v>
      </c>
      <c r="R68" s="27">
        <v>-4.6186895810955919E-2</v>
      </c>
      <c r="S68" s="27">
        <v>-0.1360186806771746</v>
      </c>
    </row>
    <row r="69" spans="1:19" x14ac:dyDescent="0.25">
      <c r="A69" s="103" t="s">
        <v>303</v>
      </c>
      <c r="B69" s="103" t="s">
        <v>304</v>
      </c>
      <c r="C69" s="103" t="s">
        <v>126</v>
      </c>
      <c r="D69" s="103" t="s">
        <v>356</v>
      </c>
      <c r="E69" s="105">
        <v>0.8513853904282116</v>
      </c>
      <c r="F69" s="105">
        <v>0.1486146095717884</v>
      </c>
      <c r="G69" s="27">
        <v>0</v>
      </c>
      <c r="H69" s="27">
        <v>-4.796163069544368E-2</v>
      </c>
      <c r="I69" s="27">
        <v>-8.2964388835418679E-2</v>
      </c>
      <c r="K69" s="103" t="s">
        <v>303</v>
      </c>
      <c r="L69" s="103" t="s">
        <v>304</v>
      </c>
      <c r="M69" s="103" t="s">
        <v>291</v>
      </c>
      <c r="N69" s="103" t="s">
        <v>342</v>
      </c>
      <c r="O69" s="105">
        <v>0.68090249798549551</v>
      </c>
      <c r="P69" s="105">
        <v>0.28686543110394841</v>
      </c>
      <c r="Q69" s="27">
        <v>3.2232070910556E-2</v>
      </c>
      <c r="R69" s="27">
        <v>1.1822258459029733E-2</v>
      </c>
      <c r="S69" s="27">
        <v>-1.3905442987683703E-2</v>
      </c>
    </row>
    <row r="70" spans="1:19" x14ac:dyDescent="0.25">
      <c r="A70" s="103" t="s">
        <v>303</v>
      </c>
      <c r="B70" s="103" t="s">
        <v>304</v>
      </c>
      <c r="C70" s="103" t="s">
        <v>111</v>
      </c>
      <c r="D70" s="103" t="s">
        <v>11</v>
      </c>
      <c r="E70" s="105">
        <v>0.86397361912613357</v>
      </c>
      <c r="F70" s="105">
        <v>0.11541632316570487</v>
      </c>
      <c r="G70" s="27">
        <v>2.0610057708161583E-2</v>
      </c>
      <c r="H70" s="27">
        <v>0.19272369714847581</v>
      </c>
      <c r="I70" s="27">
        <v>0.11207884483153796</v>
      </c>
      <c r="K70" s="103" t="s">
        <v>303</v>
      </c>
      <c r="L70" s="103" t="s">
        <v>304</v>
      </c>
      <c r="M70" s="103" t="s">
        <v>212</v>
      </c>
      <c r="N70" s="103" t="s">
        <v>375</v>
      </c>
      <c r="O70" s="105">
        <v>0.89722222222222225</v>
      </c>
      <c r="P70" s="105">
        <v>6.805555555555555E-2</v>
      </c>
      <c r="Q70" s="27">
        <v>3.4722222222222224E-2</v>
      </c>
      <c r="R70" s="27">
        <v>-5.6356487549148127E-2</v>
      </c>
      <c r="S70" s="27">
        <v>-9.2913385826771666E-2</v>
      </c>
    </row>
    <row r="71" spans="1:19" x14ac:dyDescent="0.25">
      <c r="A71" s="103" t="s">
        <v>303</v>
      </c>
      <c r="B71" s="103" t="s">
        <v>304</v>
      </c>
      <c r="C71" s="103" t="s">
        <v>91</v>
      </c>
      <c r="D71" s="103" t="s">
        <v>363</v>
      </c>
      <c r="E71" s="105">
        <v>0.88766368022053754</v>
      </c>
      <c r="F71" s="105">
        <v>0.10751206064782909</v>
      </c>
      <c r="G71" s="27">
        <v>4.8242591316333561E-3</v>
      </c>
      <c r="H71" s="27">
        <v>3.2189222834785758E-2</v>
      </c>
      <c r="I71" s="27">
        <v>-6.5046217048956301E-3</v>
      </c>
      <c r="K71" s="103" t="s">
        <v>303</v>
      </c>
      <c r="L71" s="103" t="s">
        <v>304</v>
      </c>
      <c r="M71" s="103" t="s">
        <v>219</v>
      </c>
      <c r="N71" s="103" t="s">
        <v>323</v>
      </c>
      <c r="O71" s="105">
        <v>0.60858895705521476</v>
      </c>
      <c r="P71" s="105">
        <v>0.35582822085889571</v>
      </c>
      <c r="Q71" s="27">
        <v>3.5582822085889573E-2</v>
      </c>
      <c r="R71" s="27">
        <v>7.4843389383448811E-2</v>
      </c>
      <c r="S71" s="27">
        <v>-9.494725152692951E-2</v>
      </c>
    </row>
    <row r="72" spans="1:19" x14ac:dyDescent="0.25">
      <c r="A72" s="103" t="s">
        <v>303</v>
      </c>
      <c r="B72" s="103" t="s">
        <v>304</v>
      </c>
      <c r="C72" s="103" t="s">
        <v>212</v>
      </c>
      <c r="D72" s="103" t="s">
        <v>375</v>
      </c>
      <c r="E72" s="105">
        <v>0.89722222222222225</v>
      </c>
      <c r="F72" s="105">
        <v>6.805555555555555E-2</v>
      </c>
      <c r="G72" s="27">
        <v>3.4722222222222224E-2</v>
      </c>
      <c r="H72" s="27">
        <v>-5.6356487549148127E-2</v>
      </c>
      <c r="I72" s="27">
        <v>-9.2913385826771666E-2</v>
      </c>
      <c r="K72" s="103" t="s">
        <v>303</v>
      </c>
      <c r="L72" s="103" t="s">
        <v>304</v>
      </c>
      <c r="M72" s="103" t="s">
        <v>154</v>
      </c>
      <c r="N72" s="103" t="s">
        <v>337</v>
      </c>
      <c r="O72" s="105">
        <v>0.67147613762486125</v>
      </c>
      <c r="P72" s="105">
        <v>0.29189789123196447</v>
      </c>
      <c r="Q72" s="27">
        <v>3.662597114317425E-2</v>
      </c>
      <c r="R72" s="27">
        <v>-3.970157207567282E-2</v>
      </c>
      <c r="S72" s="27">
        <v>-5.232711017617675E-2</v>
      </c>
    </row>
    <row r="73" spans="1:19" x14ac:dyDescent="0.25">
      <c r="A73" s="103" t="s">
        <v>303</v>
      </c>
      <c r="B73" s="103" t="s">
        <v>304</v>
      </c>
      <c r="C73" s="103" t="s">
        <v>156</v>
      </c>
      <c r="D73" s="103" t="s">
        <v>6</v>
      </c>
      <c r="E73" s="105">
        <v>0.90625</v>
      </c>
      <c r="F73" s="105">
        <v>6.805555555555555E-2</v>
      </c>
      <c r="G73" s="27">
        <v>2.5694444444444443E-2</v>
      </c>
      <c r="H73" s="27">
        <v>5.7621791513882137E-3</v>
      </c>
      <c r="I73" s="27">
        <v>-1.3869625520110951E-3</v>
      </c>
      <c r="K73" s="103" t="s">
        <v>303</v>
      </c>
      <c r="L73" s="103" t="s">
        <v>304</v>
      </c>
      <c r="M73" s="103" t="s">
        <v>262</v>
      </c>
      <c r="N73" s="103" t="s">
        <v>370</v>
      </c>
      <c r="O73" s="105">
        <v>0.80999242997728993</v>
      </c>
      <c r="P73" s="105">
        <v>0.15140045420136261</v>
      </c>
      <c r="Q73" s="27">
        <v>3.8607115821347467E-2</v>
      </c>
      <c r="R73" s="27">
        <v>-5.6454648099359961E-3</v>
      </c>
      <c r="S73" s="27">
        <v>-8.2001389854065354E-2</v>
      </c>
    </row>
    <row r="74" spans="1:19" x14ac:dyDescent="0.25">
      <c r="A74" s="103" t="s">
        <v>303</v>
      </c>
      <c r="B74" s="103" t="s">
        <v>304</v>
      </c>
      <c r="C74" s="103" t="s">
        <v>146</v>
      </c>
      <c r="D74" s="103" t="s">
        <v>358</v>
      </c>
      <c r="E74" s="105">
        <v>0.91205862758161227</v>
      </c>
      <c r="F74" s="105">
        <v>8.7941372418387745E-2</v>
      </c>
      <c r="G74" s="27">
        <v>0</v>
      </c>
      <c r="H74" s="27">
        <v>0.35960144927536231</v>
      </c>
      <c r="I74" s="27">
        <v>0.19126984126984126</v>
      </c>
      <c r="K74" s="103" t="s">
        <v>303</v>
      </c>
      <c r="L74" s="103" t="s">
        <v>304</v>
      </c>
      <c r="M74" s="103" t="s">
        <v>284</v>
      </c>
      <c r="N74" s="103" t="s">
        <v>325</v>
      </c>
      <c r="O74" s="105">
        <v>0.62609871534820827</v>
      </c>
      <c r="P74" s="105">
        <v>0.32792427315753886</v>
      </c>
      <c r="Q74" s="27">
        <v>4.5977011494252873E-2</v>
      </c>
      <c r="R74" s="27">
        <v>6.1927840603123396E-2</v>
      </c>
      <c r="S74" s="27">
        <v>-3.4122448979591824E-2</v>
      </c>
    </row>
    <row r="75" spans="1:19" x14ac:dyDescent="0.25">
      <c r="A75" s="103" t="s">
        <v>303</v>
      </c>
      <c r="B75" s="103" t="s">
        <v>304</v>
      </c>
      <c r="C75" s="103" t="s">
        <v>136</v>
      </c>
      <c r="D75" s="103" t="s">
        <v>374</v>
      </c>
      <c r="E75" s="105">
        <v>0.92800967937084089</v>
      </c>
      <c r="F75" s="105">
        <v>4.9001814882032667E-2</v>
      </c>
      <c r="G75" s="27">
        <v>2.2988505747126436E-2</v>
      </c>
      <c r="H75" s="27">
        <v>1.3488657265481319E-2</v>
      </c>
      <c r="I75" s="27">
        <v>-3.88137810728304E-2</v>
      </c>
      <c r="K75" s="103" t="s">
        <v>303</v>
      </c>
      <c r="L75" s="103" t="s">
        <v>304</v>
      </c>
      <c r="M75" s="103" t="s">
        <v>227</v>
      </c>
      <c r="N75" s="103" t="s">
        <v>369</v>
      </c>
      <c r="O75" s="105">
        <v>0.80769230769230771</v>
      </c>
      <c r="P75" s="105">
        <v>0.14529914529914531</v>
      </c>
      <c r="Q75" s="27">
        <v>4.7008547008547008E-2</v>
      </c>
      <c r="R75" s="27">
        <v>8.0831408775981606E-2</v>
      </c>
      <c r="S75" s="27">
        <v>-2.023726448011165E-2</v>
      </c>
    </row>
    <row r="76" spans="1:19" x14ac:dyDescent="0.25">
      <c r="A76" s="103" t="s">
        <v>303</v>
      </c>
      <c r="B76" s="103" t="s">
        <v>304</v>
      </c>
      <c r="C76" s="103" t="s">
        <v>179</v>
      </c>
      <c r="D76" s="103" t="s">
        <v>376</v>
      </c>
      <c r="E76" s="105">
        <v>0.80602006688963213</v>
      </c>
      <c r="F76" s="105">
        <v>0.14314381270903009</v>
      </c>
      <c r="G76" s="27">
        <v>5.0836120401337795E-2</v>
      </c>
      <c r="H76" s="27">
        <v>-7.0707070707070718E-2</v>
      </c>
      <c r="I76" s="27">
        <v>-0.18528610354223429</v>
      </c>
      <c r="K76" s="103" t="s">
        <v>303</v>
      </c>
      <c r="L76" s="103" t="s">
        <v>304</v>
      </c>
      <c r="M76" s="103" t="s">
        <v>179</v>
      </c>
      <c r="N76" s="103" t="s">
        <v>376</v>
      </c>
      <c r="O76" s="105">
        <v>0.80602006688963213</v>
      </c>
      <c r="P76" s="105">
        <v>0.14314381270903009</v>
      </c>
      <c r="Q76" s="27">
        <v>5.0836120401337795E-2</v>
      </c>
      <c r="R76" s="27">
        <v>-7.0707070707070718E-2</v>
      </c>
      <c r="S76" s="27">
        <v>-0.18528610354223429</v>
      </c>
    </row>
    <row r="77" spans="1:19" x14ac:dyDescent="0.25">
      <c r="A77" s="103" t="s">
        <v>303</v>
      </c>
      <c r="B77" s="103" t="s">
        <v>304</v>
      </c>
      <c r="C77" s="103" t="s">
        <v>152</v>
      </c>
      <c r="D77" s="103" t="s">
        <v>377</v>
      </c>
      <c r="E77" s="105">
        <v>0.64622641509433965</v>
      </c>
      <c r="F77" s="105">
        <v>0.30188679245283018</v>
      </c>
      <c r="G77" s="27">
        <v>5.1886792452830191E-2</v>
      </c>
      <c r="H77" s="27">
        <v>-0.2252169940612152</v>
      </c>
      <c r="I77" s="27">
        <v>-0.24922532093846839</v>
      </c>
      <c r="K77" s="103" t="s">
        <v>303</v>
      </c>
      <c r="L77" s="103" t="s">
        <v>304</v>
      </c>
      <c r="M77" s="103" t="s">
        <v>152</v>
      </c>
      <c r="N77" s="103" t="s">
        <v>377</v>
      </c>
      <c r="O77" s="105">
        <v>0.64622641509433965</v>
      </c>
      <c r="P77" s="105">
        <v>0.30188679245283018</v>
      </c>
      <c r="Q77" s="27">
        <v>5.1886792452830191E-2</v>
      </c>
      <c r="R77" s="27">
        <v>-0.2252169940612152</v>
      </c>
      <c r="S77" s="27">
        <v>-0.24922532093846839</v>
      </c>
    </row>
    <row r="78" spans="1:19" x14ac:dyDescent="0.25">
      <c r="A78" s="103" t="s">
        <v>303</v>
      </c>
      <c r="B78" s="103" t="s">
        <v>304</v>
      </c>
      <c r="C78" s="103" t="s">
        <v>280</v>
      </c>
      <c r="D78" s="103" t="s">
        <v>378</v>
      </c>
      <c r="E78" s="105">
        <v>0.78846153846153844</v>
      </c>
      <c r="F78" s="105">
        <v>0.15384615384615385</v>
      </c>
      <c r="G78" s="27">
        <v>5.7692307692307696E-2</v>
      </c>
      <c r="H78" s="27">
        <v>-0.15447154471544711</v>
      </c>
      <c r="I78" s="27">
        <v>-0.26501766784452296</v>
      </c>
      <c r="K78" s="103" t="s">
        <v>303</v>
      </c>
      <c r="L78" s="103" t="s">
        <v>304</v>
      </c>
      <c r="M78" s="103" t="s">
        <v>280</v>
      </c>
      <c r="N78" s="103" t="s">
        <v>378</v>
      </c>
      <c r="O78" s="105">
        <v>0.78846153846153844</v>
      </c>
      <c r="P78" s="105">
        <v>0.15384615384615385</v>
      </c>
      <c r="Q78" s="27">
        <v>5.7692307692307696E-2</v>
      </c>
      <c r="R78" s="27">
        <v>-0.15447154471544711</v>
      </c>
      <c r="S78" s="27">
        <v>-0.26501766784452296</v>
      </c>
    </row>
    <row r="79" spans="1:19" x14ac:dyDescent="0.25">
      <c r="A79" s="103" t="s">
        <v>303</v>
      </c>
      <c r="B79" s="103" t="s">
        <v>304</v>
      </c>
      <c r="C79" s="103" t="s">
        <v>131</v>
      </c>
      <c r="D79" s="103" t="s">
        <v>379</v>
      </c>
      <c r="E79" s="105">
        <v>0.5216572504708098</v>
      </c>
      <c r="F79" s="105">
        <v>0.41242937853107342</v>
      </c>
      <c r="G79" s="27">
        <v>6.5913370998116755E-2</v>
      </c>
      <c r="H79" s="27">
        <v>-5.6838365896980436E-2</v>
      </c>
      <c r="I79" s="27">
        <v>-0.11536859641815911</v>
      </c>
      <c r="K79" s="103" t="s">
        <v>303</v>
      </c>
      <c r="L79" s="103" t="s">
        <v>304</v>
      </c>
      <c r="M79" s="103" t="s">
        <v>131</v>
      </c>
      <c r="N79" s="103" t="s">
        <v>379</v>
      </c>
      <c r="O79" s="105">
        <v>0.5216572504708098</v>
      </c>
      <c r="P79" s="105">
        <v>0.41242937853107342</v>
      </c>
      <c r="Q79" s="27">
        <v>6.5913370998116755E-2</v>
      </c>
      <c r="R79" s="27">
        <v>-5.6838365896980436E-2</v>
      </c>
      <c r="S79" s="27">
        <v>-0.11536859641815911</v>
      </c>
    </row>
    <row r="80" spans="1:19" x14ac:dyDescent="0.25">
      <c r="A80" s="103" t="s">
        <v>303</v>
      </c>
      <c r="B80" s="103" t="s">
        <v>304</v>
      </c>
      <c r="C80" s="103" t="s">
        <v>267</v>
      </c>
      <c r="D80" s="103" t="s">
        <v>380</v>
      </c>
      <c r="E80" s="105">
        <v>0.62515413070283599</v>
      </c>
      <c r="F80" s="105">
        <v>0.30332922318125771</v>
      </c>
      <c r="G80" s="27">
        <v>7.1516646115906288E-2</v>
      </c>
      <c r="H80" s="27">
        <v>-3.3661006851355424E-2</v>
      </c>
      <c r="I80" s="27">
        <v>-8.2059988681380869E-2</v>
      </c>
      <c r="K80" s="103" t="s">
        <v>303</v>
      </c>
      <c r="L80" s="103" t="s">
        <v>304</v>
      </c>
      <c r="M80" s="103" t="s">
        <v>267</v>
      </c>
      <c r="N80" s="103" t="s">
        <v>380</v>
      </c>
      <c r="O80" s="105">
        <v>0.62515413070283599</v>
      </c>
      <c r="P80" s="105">
        <v>0.30332922318125771</v>
      </c>
      <c r="Q80" s="27">
        <v>7.1516646115906288E-2</v>
      </c>
      <c r="R80" s="27">
        <v>-3.3661006851355424E-2</v>
      </c>
      <c r="S80" s="27">
        <v>-8.2059988681380869E-2</v>
      </c>
    </row>
    <row r="81" spans="1:19" x14ac:dyDescent="0.25">
      <c r="A81" s="103" t="s">
        <v>303</v>
      </c>
      <c r="B81" s="103" t="s">
        <v>304</v>
      </c>
      <c r="C81" s="103" t="s">
        <v>155</v>
      </c>
      <c r="D81" s="103" t="s">
        <v>381</v>
      </c>
      <c r="E81" s="105">
        <v>0.80963130173062448</v>
      </c>
      <c r="F81" s="105">
        <v>0.11286681715575621</v>
      </c>
      <c r="G81" s="27">
        <v>7.7501881113619261E-2</v>
      </c>
      <c r="H81" s="27">
        <v>0.23055555555555562</v>
      </c>
      <c r="I81" s="27">
        <v>-9.3179276928810895E-3</v>
      </c>
      <c r="K81" s="103" t="s">
        <v>303</v>
      </c>
      <c r="L81" s="103" t="s">
        <v>304</v>
      </c>
      <c r="M81" s="103" t="s">
        <v>155</v>
      </c>
      <c r="N81" s="103" t="s">
        <v>381</v>
      </c>
      <c r="O81" s="105">
        <v>0.80963130173062448</v>
      </c>
      <c r="P81" s="105">
        <v>0.11286681715575621</v>
      </c>
      <c r="Q81" s="27">
        <v>7.7501881113619261E-2</v>
      </c>
      <c r="R81" s="27">
        <v>0.23055555555555562</v>
      </c>
      <c r="S81" s="27">
        <v>-9.3179276928810895E-3</v>
      </c>
    </row>
    <row r="82" spans="1:19" x14ac:dyDescent="0.25">
      <c r="A82" s="103" t="s">
        <v>303</v>
      </c>
      <c r="B82" s="103" t="s">
        <v>304</v>
      </c>
      <c r="C82" s="103" t="s">
        <v>208</v>
      </c>
      <c r="D82" s="103" t="s">
        <v>382</v>
      </c>
      <c r="E82" s="105">
        <v>0.64519140989729229</v>
      </c>
      <c r="F82" s="105">
        <v>0.27637721755368816</v>
      </c>
      <c r="G82" s="27">
        <v>7.8431372549019607E-2</v>
      </c>
      <c r="H82" s="27">
        <v>2.2434367541766198E-2</v>
      </c>
      <c r="I82" s="27">
        <v>-9.791535060012635E-2</v>
      </c>
      <c r="K82" s="103" t="s">
        <v>303</v>
      </c>
      <c r="L82" s="103" t="s">
        <v>304</v>
      </c>
      <c r="M82" s="103" t="s">
        <v>208</v>
      </c>
      <c r="N82" s="103" t="s">
        <v>382</v>
      </c>
      <c r="O82" s="105">
        <v>0.64519140989729229</v>
      </c>
      <c r="P82" s="105">
        <v>0.27637721755368816</v>
      </c>
      <c r="Q82" s="27">
        <v>7.8431372549019607E-2</v>
      </c>
      <c r="R82" s="27">
        <v>2.2434367541766198E-2</v>
      </c>
      <c r="S82" s="27">
        <v>-9.791535060012635E-2</v>
      </c>
    </row>
    <row r="83" spans="1:19" x14ac:dyDescent="0.25">
      <c r="A83" s="103" t="s">
        <v>303</v>
      </c>
      <c r="B83" s="103" t="s">
        <v>304</v>
      </c>
      <c r="C83" s="103" t="s">
        <v>121</v>
      </c>
      <c r="D83" s="103" t="s">
        <v>383</v>
      </c>
      <c r="E83" s="105">
        <v>0.67551622418879054</v>
      </c>
      <c r="F83" s="105">
        <v>0.24070796460176991</v>
      </c>
      <c r="G83" s="27">
        <v>8.3775811209439527E-2</v>
      </c>
      <c r="H83" s="27">
        <v>0.26069170695425803</v>
      </c>
      <c r="I83" s="27">
        <v>-6.4956557716177032E-2</v>
      </c>
      <c r="K83" s="103" t="s">
        <v>303</v>
      </c>
      <c r="L83" s="103" t="s">
        <v>304</v>
      </c>
      <c r="M83" s="103" t="s">
        <v>121</v>
      </c>
      <c r="N83" s="103" t="s">
        <v>383</v>
      </c>
      <c r="O83" s="105">
        <v>0.67551622418879054</v>
      </c>
      <c r="P83" s="105">
        <v>0.24070796460176991</v>
      </c>
      <c r="Q83" s="27">
        <v>8.3775811209439527E-2</v>
      </c>
      <c r="R83" s="27">
        <v>0.26069170695425803</v>
      </c>
      <c r="S83" s="27">
        <v>-6.4956557716177032E-2</v>
      </c>
    </row>
    <row r="84" spans="1:19" x14ac:dyDescent="0.25">
      <c r="A84" s="103" t="s">
        <v>303</v>
      </c>
      <c r="B84" s="103" t="s">
        <v>304</v>
      </c>
      <c r="C84" s="103" t="s">
        <v>256</v>
      </c>
      <c r="D84" s="103" t="s">
        <v>384</v>
      </c>
      <c r="E84" s="105">
        <v>0.86268472906403937</v>
      </c>
      <c r="F84" s="105">
        <v>4.064039408866995E-2</v>
      </c>
      <c r="G84" s="27">
        <v>9.6674876847290647E-2</v>
      </c>
      <c r="H84" s="27">
        <v>0.23709769567701389</v>
      </c>
      <c r="I84" s="27">
        <v>9.5262181756870623E-2</v>
      </c>
      <c r="K84" s="103" t="s">
        <v>303</v>
      </c>
      <c r="L84" s="103" t="s">
        <v>304</v>
      </c>
      <c r="M84" s="103" t="s">
        <v>256</v>
      </c>
      <c r="N84" s="103" t="s">
        <v>384</v>
      </c>
      <c r="O84" s="105">
        <v>0.86268472906403937</v>
      </c>
      <c r="P84" s="105">
        <v>4.064039408866995E-2</v>
      </c>
      <c r="Q84" s="27">
        <v>9.6674876847290647E-2</v>
      </c>
      <c r="R84" s="27">
        <v>0.23709769567701389</v>
      </c>
      <c r="S84" s="27">
        <v>9.5262181756870623E-2</v>
      </c>
    </row>
    <row r="85" spans="1:19" x14ac:dyDescent="0.25">
      <c r="A85" s="103" t="s">
        <v>303</v>
      </c>
      <c r="B85" s="103" t="s">
        <v>304</v>
      </c>
      <c r="C85" s="103" t="s">
        <v>83</v>
      </c>
      <c r="D85" s="103" t="s">
        <v>385</v>
      </c>
      <c r="E85" s="105">
        <v>0.75607385811467442</v>
      </c>
      <c r="F85" s="105">
        <v>1.020408163265306E-2</v>
      </c>
      <c r="G85" s="27">
        <v>0.2337220602526725</v>
      </c>
      <c r="H85" s="27">
        <v>0.18258870851889086</v>
      </c>
      <c r="I85" s="27">
        <v>4.1761579347000755E-2</v>
      </c>
      <c r="K85" s="103" t="s">
        <v>303</v>
      </c>
      <c r="L85" s="103" t="s">
        <v>304</v>
      </c>
      <c r="M85" s="103" t="s">
        <v>83</v>
      </c>
      <c r="N85" s="103" t="s">
        <v>385</v>
      </c>
      <c r="O85" s="105">
        <v>0.75607385811467442</v>
      </c>
      <c r="P85" s="105">
        <v>1.020408163265306E-2</v>
      </c>
      <c r="Q85" s="27">
        <v>0.2337220602526725</v>
      </c>
      <c r="R85" s="27">
        <v>0.18258870851889086</v>
      </c>
      <c r="S85" s="27">
        <v>4.1761579347000755E-2</v>
      </c>
    </row>
    <row r="86" spans="1:19" x14ac:dyDescent="0.25">
      <c r="A86" s="103" t="s">
        <v>303</v>
      </c>
      <c r="B86" s="103" t="s">
        <v>304</v>
      </c>
      <c r="C86" s="103" t="s">
        <v>204</v>
      </c>
      <c r="D86" s="103" t="s">
        <v>386</v>
      </c>
      <c r="E86" s="105">
        <v>0.67402945113788493</v>
      </c>
      <c r="F86" s="105">
        <v>1.8072289156626505E-2</v>
      </c>
      <c r="G86" s="27">
        <v>0.30789825970548862</v>
      </c>
      <c r="H86" s="27">
        <v>7.587253414264028E-3</v>
      </c>
      <c r="I86" s="27">
        <v>-9.7763048881523984E-3</v>
      </c>
      <c r="K86" s="103" t="s">
        <v>303</v>
      </c>
      <c r="L86" s="103" t="s">
        <v>304</v>
      </c>
      <c r="M86" s="103" t="s">
        <v>204</v>
      </c>
      <c r="N86" s="103" t="s">
        <v>386</v>
      </c>
      <c r="O86" s="105">
        <v>0.67402945113788493</v>
      </c>
      <c r="P86" s="105">
        <v>1.8072289156626505E-2</v>
      </c>
      <c r="Q86" s="27">
        <v>0.30789825970548862</v>
      </c>
      <c r="R86" s="27">
        <v>7.587253414264028E-3</v>
      </c>
      <c r="S86" s="27">
        <v>-9.7763048881523984E-3</v>
      </c>
    </row>
    <row r="87" spans="1:19" x14ac:dyDescent="0.25">
      <c r="A87" s="103" t="s">
        <v>303</v>
      </c>
      <c r="B87" s="103" t="s">
        <v>304</v>
      </c>
      <c r="C87" s="103" t="s">
        <v>232</v>
      </c>
      <c r="D87" s="103" t="s">
        <v>387</v>
      </c>
      <c r="E87" s="105">
        <v>0</v>
      </c>
      <c r="F87" s="105">
        <v>0</v>
      </c>
      <c r="G87" s="27">
        <v>1</v>
      </c>
      <c r="H87" s="27">
        <v>-4.2680494615077835E-2</v>
      </c>
      <c r="I87" s="27">
        <v>-9.0047393364928952E-2</v>
      </c>
      <c r="K87" s="103" t="s">
        <v>303</v>
      </c>
      <c r="L87" s="103" t="s">
        <v>304</v>
      </c>
      <c r="M87" s="103" t="s">
        <v>232</v>
      </c>
      <c r="N87" s="103" t="s">
        <v>387</v>
      </c>
      <c r="O87" s="105">
        <v>0</v>
      </c>
      <c r="P87" s="105">
        <v>0</v>
      </c>
      <c r="Q87" s="27">
        <v>1</v>
      </c>
      <c r="R87" s="27">
        <v>-4.2680494615077835E-2</v>
      </c>
      <c r="S87" s="27">
        <v>-9.0047393364928952E-2</v>
      </c>
    </row>
    <row r="88" spans="1:19" x14ac:dyDescent="0.25">
      <c r="A88" s="103" t="s">
        <v>303</v>
      </c>
      <c r="B88" s="103" t="s">
        <v>304</v>
      </c>
      <c r="C88" s="103" t="s">
        <v>100</v>
      </c>
      <c r="D88" s="103" t="s">
        <v>388</v>
      </c>
      <c r="E88" s="105">
        <v>0.90531561461794019</v>
      </c>
      <c r="F88" s="105">
        <v>9.4684385382059796E-2</v>
      </c>
      <c r="G88" s="27">
        <v>0</v>
      </c>
      <c r="H88" s="27">
        <v>-0.12324776988894959</v>
      </c>
      <c r="I88" s="27">
        <v>-0.18400542189088442</v>
      </c>
      <c r="K88" s="103" t="s">
        <v>303</v>
      </c>
      <c r="L88" s="103" t="s">
        <v>304</v>
      </c>
      <c r="M88" s="103" t="s">
        <v>100</v>
      </c>
      <c r="N88" s="103" t="s">
        <v>388</v>
      </c>
      <c r="O88" s="105">
        <v>0.90531561461794019</v>
      </c>
      <c r="P88" s="105">
        <v>9.4684385382059796E-2</v>
      </c>
      <c r="Q88" s="27">
        <v>0</v>
      </c>
      <c r="R88" s="27">
        <v>-0.12324776988894959</v>
      </c>
      <c r="S88" s="27">
        <v>-0.18400542189088442</v>
      </c>
    </row>
    <row r="89" spans="1:19" x14ac:dyDescent="0.25">
      <c r="A89" s="103" t="s">
        <v>303</v>
      </c>
      <c r="B89" s="103" t="s">
        <v>304</v>
      </c>
      <c r="C89" s="103" t="s">
        <v>238</v>
      </c>
      <c r="D89" s="103" t="s">
        <v>389</v>
      </c>
      <c r="E89" s="105">
        <v>0.5982608695652174</v>
      </c>
      <c r="F89" s="105">
        <v>0.4017391304347826</v>
      </c>
      <c r="G89" s="27">
        <v>0</v>
      </c>
      <c r="H89" s="27">
        <v>-0.13174782936957341</v>
      </c>
      <c r="I89" s="27">
        <v>-0.28792569659442724</v>
      </c>
      <c r="K89" s="103" t="s">
        <v>303</v>
      </c>
      <c r="L89" s="103" t="s">
        <v>304</v>
      </c>
      <c r="M89" s="103" t="s">
        <v>238</v>
      </c>
      <c r="N89" s="103" t="s">
        <v>389</v>
      </c>
      <c r="O89" s="105">
        <v>0.5982608695652174</v>
      </c>
      <c r="P89" s="105">
        <v>0.4017391304347826</v>
      </c>
      <c r="Q89" s="27">
        <v>0</v>
      </c>
      <c r="R89" s="27">
        <v>-0.13174782936957341</v>
      </c>
      <c r="S89" s="27">
        <v>-0.28792569659442724</v>
      </c>
    </row>
    <row r="90" spans="1:19" x14ac:dyDescent="0.25">
      <c r="A90" s="103" t="s">
        <v>303</v>
      </c>
      <c r="B90" s="103" t="s">
        <v>304</v>
      </c>
      <c r="C90" s="103" t="s">
        <v>118</v>
      </c>
      <c r="D90" s="103" t="s">
        <v>15</v>
      </c>
      <c r="E90" s="105">
        <v>0.87868852459016389</v>
      </c>
      <c r="F90" s="105">
        <v>8.1967213114754092E-2</v>
      </c>
      <c r="G90" s="27">
        <v>3.9344262295081971E-2</v>
      </c>
      <c r="H90" s="27">
        <v>-0.15395284327323167</v>
      </c>
      <c r="I90" s="27">
        <v>-0.20495275333985008</v>
      </c>
      <c r="K90" s="103" t="s">
        <v>303</v>
      </c>
      <c r="L90" s="103" t="s">
        <v>304</v>
      </c>
      <c r="M90" s="103" t="s">
        <v>118</v>
      </c>
      <c r="N90" s="103" t="s">
        <v>15</v>
      </c>
      <c r="O90" s="105">
        <v>0.87868852459016389</v>
      </c>
      <c r="P90" s="105">
        <v>8.1967213114754092E-2</v>
      </c>
      <c r="Q90" s="27">
        <v>3.9344262295081971E-2</v>
      </c>
      <c r="R90" s="27">
        <v>-0.15395284327323167</v>
      </c>
      <c r="S90" s="27">
        <v>-0.20495275333985008</v>
      </c>
    </row>
    <row r="91" spans="1:19" x14ac:dyDescent="0.25">
      <c r="A91" s="103" t="s">
        <v>303</v>
      </c>
      <c r="B91" s="103" t="s">
        <v>304</v>
      </c>
      <c r="C91" s="103" t="s">
        <v>287</v>
      </c>
      <c r="D91" s="103" t="s">
        <v>390</v>
      </c>
      <c r="E91" s="105">
        <v>0.835509138381201</v>
      </c>
      <c r="F91" s="105">
        <v>0.16449086161879894</v>
      </c>
      <c r="G91" s="27">
        <v>0</v>
      </c>
      <c r="H91" s="27">
        <v>-0.17456896551724133</v>
      </c>
      <c r="I91" s="27">
        <v>-0.23361680840420207</v>
      </c>
      <c r="K91" s="103" t="s">
        <v>303</v>
      </c>
      <c r="L91" s="103" t="s">
        <v>304</v>
      </c>
      <c r="M91" s="103" t="s">
        <v>287</v>
      </c>
      <c r="N91" s="103" t="s">
        <v>390</v>
      </c>
      <c r="O91" s="105">
        <v>0.835509138381201</v>
      </c>
      <c r="P91" s="105">
        <v>0.16449086161879894</v>
      </c>
      <c r="Q91" s="27">
        <v>0</v>
      </c>
      <c r="R91" s="27">
        <v>-0.17456896551724133</v>
      </c>
      <c r="S91" s="27">
        <v>-0.23361680840420207</v>
      </c>
    </row>
    <row r="92" spans="1:19" x14ac:dyDescent="0.25">
      <c r="A92" s="103" t="s">
        <v>303</v>
      </c>
      <c r="B92" s="103" t="s">
        <v>304</v>
      </c>
      <c r="C92" s="103" t="s">
        <v>282</v>
      </c>
      <c r="D92" s="103" t="s">
        <v>391</v>
      </c>
      <c r="E92" s="105">
        <v>0.58391123439667125</v>
      </c>
      <c r="F92" s="105">
        <v>0.41192787794729541</v>
      </c>
      <c r="G92" s="27">
        <v>4.160887656033287E-3</v>
      </c>
      <c r="H92" s="27">
        <v>-0.17951635846372693</v>
      </c>
      <c r="I92" s="27">
        <v>-0.21137544435329503</v>
      </c>
      <c r="K92" s="103" t="s">
        <v>303</v>
      </c>
      <c r="L92" s="103" t="s">
        <v>304</v>
      </c>
      <c r="M92" s="103" t="s">
        <v>282</v>
      </c>
      <c r="N92" s="103" t="s">
        <v>391</v>
      </c>
      <c r="O92" s="105">
        <v>0.58391123439667125</v>
      </c>
      <c r="P92" s="105">
        <v>0.41192787794729541</v>
      </c>
      <c r="Q92" s="27">
        <v>4.160887656033287E-3</v>
      </c>
      <c r="R92" s="27">
        <v>-0.17951635846372693</v>
      </c>
      <c r="S92" s="27">
        <v>-0.21137544435329503</v>
      </c>
    </row>
    <row r="93" spans="1:19" x14ac:dyDescent="0.25">
      <c r="A93" s="103" t="s">
        <v>303</v>
      </c>
      <c r="B93" s="103" t="s">
        <v>304</v>
      </c>
      <c r="C93" s="103" t="s">
        <v>107</v>
      </c>
      <c r="D93" s="103" t="s">
        <v>392</v>
      </c>
      <c r="E93" s="105">
        <v>0.68288854003139721</v>
      </c>
      <c r="F93" s="105">
        <v>0.31711145996860285</v>
      </c>
      <c r="G93" s="27">
        <v>0</v>
      </c>
      <c r="H93" s="27">
        <v>-0.18982511923688394</v>
      </c>
      <c r="I93" s="27">
        <v>-0.22007958371594738</v>
      </c>
      <c r="K93" s="103" t="s">
        <v>303</v>
      </c>
      <c r="L93" s="103" t="s">
        <v>304</v>
      </c>
      <c r="M93" s="103" t="s">
        <v>107</v>
      </c>
      <c r="N93" s="103" t="s">
        <v>392</v>
      </c>
      <c r="O93" s="105">
        <v>0.68288854003139721</v>
      </c>
      <c r="P93" s="105">
        <v>0.31711145996860285</v>
      </c>
      <c r="Q93" s="27">
        <v>0</v>
      </c>
      <c r="R93" s="27">
        <v>-0.18982511923688394</v>
      </c>
      <c r="S93" s="27">
        <v>-0.22007958371594738</v>
      </c>
    </row>
    <row r="94" spans="1:19" x14ac:dyDescent="0.25">
      <c r="A94" s="103" t="s">
        <v>303</v>
      </c>
      <c r="B94" s="103" t="s">
        <v>304</v>
      </c>
      <c r="C94" s="103" t="s">
        <v>193</v>
      </c>
      <c r="D94" s="103" t="s">
        <v>393</v>
      </c>
      <c r="E94" s="105" t="e">
        <v>#DIV/0!</v>
      </c>
      <c r="F94" s="105" t="e">
        <v>#DIV/0!</v>
      </c>
      <c r="G94" s="27" t="e">
        <v>#DIV/0!</v>
      </c>
      <c r="H94" s="27">
        <v>-1</v>
      </c>
      <c r="I94" s="27">
        <v>-1</v>
      </c>
      <c r="K94" s="103" t="s">
        <v>303</v>
      </c>
      <c r="L94" s="103" t="s">
        <v>304</v>
      </c>
      <c r="M94" s="103" t="s">
        <v>193</v>
      </c>
      <c r="N94" s="103" t="s">
        <v>393</v>
      </c>
      <c r="O94" s="105" t="e">
        <v>#DIV/0!</v>
      </c>
      <c r="P94" s="105" t="e">
        <v>#DIV/0!</v>
      </c>
      <c r="Q94" s="27" t="e">
        <v>#DIV/0!</v>
      </c>
      <c r="R94" s="27">
        <v>-1</v>
      </c>
      <c r="S94" s="27">
        <v>-1</v>
      </c>
    </row>
    <row r="95" spans="1:19" x14ac:dyDescent="0.25">
      <c r="A95" s="103" t="s">
        <v>303</v>
      </c>
      <c r="B95" s="103" t="s">
        <v>304</v>
      </c>
      <c r="C95" s="103" t="s">
        <v>75</v>
      </c>
      <c r="D95" s="103" t="s">
        <v>394</v>
      </c>
      <c r="E95" s="105" t="e">
        <v>#N/A</v>
      </c>
      <c r="F95" s="105" t="e">
        <v>#N/A</v>
      </c>
      <c r="G95" s="27" t="e">
        <v>#N/A</v>
      </c>
      <c r="H95" s="27" t="e">
        <v>#N/A</v>
      </c>
      <c r="I95" s="27" t="e">
        <v>#N/A</v>
      </c>
      <c r="K95" s="103" t="s">
        <v>303</v>
      </c>
      <c r="L95" s="103" t="s">
        <v>304</v>
      </c>
      <c r="M95" s="103" t="s">
        <v>75</v>
      </c>
      <c r="N95" s="103" t="s">
        <v>394</v>
      </c>
      <c r="O95" s="105" t="e">
        <v>#N/A</v>
      </c>
      <c r="P95" s="105" t="e">
        <v>#N/A</v>
      </c>
      <c r="Q95" s="27" t="e">
        <v>#N/A</v>
      </c>
      <c r="R95" s="27" t="e">
        <v>#N/A</v>
      </c>
      <c r="S95" s="27" t="e">
        <v>#N/A</v>
      </c>
    </row>
    <row r="96" spans="1:19" x14ac:dyDescent="0.25">
      <c r="A96" s="103" t="s">
        <v>303</v>
      </c>
      <c r="B96" s="103" t="s">
        <v>304</v>
      </c>
      <c r="C96" s="103" t="s">
        <v>76</v>
      </c>
      <c r="D96" s="103" t="s">
        <v>395</v>
      </c>
      <c r="E96" s="105" t="e">
        <v>#N/A</v>
      </c>
      <c r="F96" s="105" t="e">
        <v>#N/A</v>
      </c>
      <c r="G96" s="27" t="e">
        <v>#N/A</v>
      </c>
      <c r="H96" s="27" t="e">
        <v>#N/A</v>
      </c>
      <c r="I96" s="27" t="e">
        <v>#N/A</v>
      </c>
      <c r="K96" s="103" t="s">
        <v>303</v>
      </c>
      <c r="L96" s="103" t="s">
        <v>304</v>
      </c>
      <c r="M96" s="103" t="s">
        <v>76</v>
      </c>
      <c r="N96" s="103" t="s">
        <v>395</v>
      </c>
      <c r="O96" s="105" t="e">
        <v>#N/A</v>
      </c>
      <c r="P96" s="105" t="e">
        <v>#N/A</v>
      </c>
      <c r="Q96" s="27" t="e">
        <v>#N/A</v>
      </c>
      <c r="R96" s="27" t="e">
        <v>#N/A</v>
      </c>
      <c r="S96" s="27" t="e">
        <v>#N/A</v>
      </c>
    </row>
    <row r="97" spans="1:19" x14ac:dyDescent="0.25">
      <c r="A97" s="103" t="s">
        <v>303</v>
      </c>
      <c r="B97" s="103" t="s">
        <v>304</v>
      </c>
      <c r="C97" s="103" t="s">
        <v>77</v>
      </c>
      <c r="D97" s="103" t="s">
        <v>396</v>
      </c>
      <c r="E97" s="105" t="e">
        <v>#N/A</v>
      </c>
      <c r="F97" s="105" t="e">
        <v>#N/A</v>
      </c>
      <c r="G97" s="27" t="e">
        <v>#N/A</v>
      </c>
      <c r="H97" s="27" t="e">
        <v>#N/A</v>
      </c>
      <c r="I97" s="27" t="e">
        <v>#N/A</v>
      </c>
      <c r="K97" s="103" t="s">
        <v>303</v>
      </c>
      <c r="L97" s="103" t="s">
        <v>304</v>
      </c>
      <c r="M97" s="103" t="s">
        <v>77</v>
      </c>
      <c r="N97" s="103" t="s">
        <v>396</v>
      </c>
      <c r="O97" s="105" t="e">
        <v>#N/A</v>
      </c>
      <c r="P97" s="105" t="e">
        <v>#N/A</v>
      </c>
      <c r="Q97" s="27" t="e">
        <v>#N/A</v>
      </c>
      <c r="R97" s="27" t="e">
        <v>#N/A</v>
      </c>
      <c r="S97" s="27" t="e">
        <v>#N/A</v>
      </c>
    </row>
    <row r="98" spans="1:19" x14ac:dyDescent="0.25">
      <c r="A98" s="103" t="s">
        <v>303</v>
      </c>
      <c r="B98" s="103" t="s">
        <v>304</v>
      </c>
      <c r="C98" s="103" t="s">
        <v>80</v>
      </c>
      <c r="D98" s="103" t="s">
        <v>397</v>
      </c>
      <c r="E98" s="105" t="e">
        <v>#N/A</v>
      </c>
      <c r="F98" s="105" t="e">
        <v>#N/A</v>
      </c>
      <c r="G98" s="27" t="e">
        <v>#N/A</v>
      </c>
      <c r="H98" s="27" t="e">
        <v>#N/A</v>
      </c>
      <c r="I98" s="27" t="e">
        <v>#N/A</v>
      </c>
      <c r="K98" s="103" t="s">
        <v>303</v>
      </c>
      <c r="L98" s="103" t="s">
        <v>304</v>
      </c>
      <c r="M98" s="103" t="s">
        <v>80</v>
      </c>
      <c r="N98" s="103" t="s">
        <v>397</v>
      </c>
      <c r="O98" s="105" t="e">
        <v>#N/A</v>
      </c>
      <c r="P98" s="105" t="e">
        <v>#N/A</v>
      </c>
      <c r="Q98" s="27" t="e">
        <v>#N/A</v>
      </c>
      <c r="R98" s="27" t="e">
        <v>#N/A</v>
      </c>
      <c r="S98" s="27" t="e">
        <v>#N/A</v>
      </c>
    </row>
    <row r="99" spans="1:19" x14ac:dyDescent="0.25">
      <c r="A99" s="103" t="s">
        <v>303</v>
      </c>
      <c r="B99" s="103" t="s">
        <v>304</v>
      </c>
      <c r="C99" s="103" t="s">
        <v>81</v>
      </c>
      <c r="D99" s="103" t="s">
        <v>398</v>
      </c>
      <c r="E99" s="105" t="e">
        <v>#N/A</v>
      </c>
      <c r="F99" s="105" t="e">
        <v>#N/A</v>
      </c>
      <c r="G99" s="27" t="e">
        <v>#N/A</v>
      </c>
      <c r="H99" s="27" t="e">
        <v>#N/A</v>
      </c>
      <c r="I99" s="27" t="e">
        <v>#N/A</v>
      </c>
      <c r="K99" s="103" t="s">
        <v>303</v>
      </c>
      <c r="L99" s="103" t="s">
        <v>304</v>
      </c>
      <c r="M99" s="103" t="s">
        <v>81</v>
      </c>
      <c r="N99" s="103" t="s">
        <v>398</v>
      </c>
      <c r="O99" s="105" t="e">
        <v>#N/A</v>
      </c>
      <c r="P99" s="105" t="e">
        <v>#N/A</v>
      </c>
      <c r="Q99" s="27" t="e">
        <v>#N/A</v>
      </c>
      <c r="R99" s="27" t="e">
        <v>#N/A</v>
      </c>
      <c r="S99" s="27" t="e">
        <v>#N/A</v>
      </c>
    </row>
    <row r="100" spans="1:19" x14ac:dyDescent="0.25">
      <c r="A100" s="103" t="s">
        <v>303</v>
      </c>
      <c r="B100" s="103" t="s">
        <v>304</v>
      </c>
      <c r="C100" s="103" t="s">
        <v>82</v>
      </c>
      <c r="D100" s="103" t="s">
        <v>399</v>
      </c>
      <c r="E100" s="105" t="e">
        <v>#N/A</v>
      </c>
      <c r="F100" s="105" t="e">
        <v>#N/A</v>
      </c>
      <c r="G100" s="27" t="e">
        <v>#N/A</v>
      </c>
      <c r="H100" s="27" t="e">
        <v>#N/A</v>
      </c>
      <c r="I100" s="27" t="e">
        <v>#N/A</v>
      </c>
      <c r="K100" s="103" t="s">
        <v>303</v>
      </c>
      <c r="L100" s="103" t="s">
        <v>304</v>
      </c>
      <c r="M100" s="103" t="s">
        <v>82</v>
      </c>
      <c r="N100" s="103" t="s">
        <v>399</v>
      </c>
      <c r="O100" s="105" t="e">
        <v>#N/A</v>
      </c>
      <c r="P100" s="105" t="e">
        <v>#N/A</v>
      </c>
      <c r="Q100" s="27" t="e">
        <v>#N/A</v>
      </c>
      <c r="R100" s="27" t="e">
        <v>#N/A</v>
      </c>
      <c r="S100" s="27" t="e">
        <v>#N/A</v>
      </c>
    </row>
    <row r="101" spans="1:19" x14ac:dyDescent="0.25">
      <c r="A101" s="103" t="s">
        <v>303</v>
      </c>
      <c r="B101" s="103" t="s">
        <v>304</v>
      </c>
      <c r="C101" s="103" t="s">
        <v>85</v>
      </c>
      <c r="D101" s="103" t="s">
        <v>400</v>
      </c>
      <c r="E101" s="105" t="e">
        <v>#N/A</v>
      </c>
      <c r="F101" s="105" t="e">
        <v>#N/A</v>
      </c>
      <c r="G101" s="27" t="e">
        <v>#N/A</v>
      </c>
      <c r="H101" s="27" t="e">
        <v>#N/A</v>
      </c>
      <c r="I101" s="27" t="e">
        <v>#N/A</v>
      </c>
      <c r="K101" s="103" t="s">
        <v>303</v>
      </c>
      <c r="L101" s="103" t="s">
        <v>304</v>
      </c>
      <c r="M101" s="103" t="s">
        <v>85</v>
      </c>
      <c r="N101" s="103" t="s">
        <v>400</v>
      </c>
      <c r="O101" s="105" t="e">
        <v>#N/A</v>
      </c>
      <c r="P101" s="105" t="e">
        <v>#N/A</v>
      </c>
      <c r="Q101" s="27" t="e">
        <v>#N/A</v>
      </c>
      <c r="R101" s="27" t="e">
        <v>#N/A</v>
      </c>
      <c r="S101" s="27" t="e">
        <v>#N/A</v>
      </c>
    </row>
    <row r="102" spans="1:19" x14ac:dyDescent="0.25">
      <c r="A102" s="103" t="s">
        <v>303</v>
      </c>
      <c r="B102" s="103" t="s">
        <v>304</v>
      </c>
      <c r="C102" s="103" t="s">
        <v>93</v>
      </c>
      <c r="D102" s="103" t="s">
        <v>401</v>
      </c>
      <c r="E102" s="105" t="e">
        <v>#N/A</v>
      </c>
      <c r="F102" s="105" t="e">
        <v>#N/A</v>
      </c>
      <c r="G102" s="27" t="e">
        <v>#N/A</v>
      </c>
      <c r="H102" s="27" t="e">
        <v>#N/A</v>
      </c>
      <c r="I102" s="27" t="e">
        <v>#N/A</v>
      </c>
      <c r="K102" s="103" t="s">
        <v>303</v>
      </c>
      <c r="L102" s="103" t="s">
        <v>304</v>
      </c>
      <c r="M102" s="103" t="s">
        <v>93</v>
      </c>
      <c r="N102" s="103" t="s">
        <v>401</v>
      </c>
      <c r="O102" s="105" t="e">
        <v>#N/A</v>
      </c>
      <c r="P102" s="105" t="e">
        <v>#N/A</v>
      </c>
      <c r="Q102" s="27" t="e">
        <v>#N/A</v>
      </c>
      <c r="R102" s="27" t="e">
        <v>#N/A</v>
      </c>
      <c r="S102" s="27" t="e">
        <v>#N/A</v>
      </c>
    </row>
    <row r="103" spans="1:19" x14ac:dyDescent="0.25">
      <c r="A103" s="103" t="s">
        <v>303</v>
      </c>
      <c r="B103" s="103" t="s">
        <v>304</v>
      </c>
      <c r="C103" s="103" t="s">
        <v>96</v>
      </c>
      <c r="D103" s="103" t="s">
        <v>402</v>
      </c>
      <c r="E103" s="105" t="e">
        <v>#N/A</v>
      </c>
      <c r="F103" s="105" t="e">
        <v>#N/A</v>
      </c>
      <c r="G103" s="27" t="e">
        <v>#N/A</v>
      </c>
      <c r="H103" s="27" t="e">
        <v>#N/A</v>
      </c>
      <c r="I103" s="27" t="e">
        <v>#N/A</v>
      </c>
      <c r="K103" s="103" t="s">
        <v>303</v>
      </c>
      <c r="L103" s="103" t="s">
        <v>304</v>
      </c>
      <c r="M103" s="103" t="s">
        <v>96</v>
      </c>
      <c r="N103" s="103" t="s">
        <v>402</v>
      </c>
      <c r="O103" s="105" t="e">
        <v>#N/A</v>
      </c>
      <c r="P103" s="105" t="e">
        <v>#N/A</v>
      </c>
      <c r="Q103" s="27" t="e">
        <v>#N/A</v>
      </c>
      <c r="R103" s="27" t="e">
        <v>#N/A</v>
      </c>
      <c r="S103" s="27" t="e">
        <v>#N/A</v>
      </c>
    </row>
    <row r="104" spans="1:19" x14ac:dyDescent="0.25">
      <c r="A104" s="103" t="s">
        <v>303</v>
      </c>
      <c r="B104" s="103" t="s">
        <v>304</v>
      </c>
      <c r="C104" s="103" t="s">
        <v>97</v>
      </c>
      <c r="D104" s="103" t="s">
        <v>403</v>
      </c>
      <c r="E104" s="105" t="e">
        <v>#N/A</v>
      </c>
      <c r="F104" s="105" t="e">
        <v>#N/A</v>
      </c>
      <c r="G104" s="27" t="e">
        <v>#N/A</v>
      </c>
      <c r="H104" s="27" t="e">
        <v>#N/A</v>
      </c>
      <c r="I104" s="27" t="e">
        <v>#N/A</v>
      </c>
      <c r="K104" s="103" t="s">
        <v>303</v>
      </c>
      <c r="L104" s="103" t="s">
        <v>304</v>
      </c>
      <c r="M104" s="103" t="s">
        <v>97</v>
      </c>
      <c r="N104" s="103" t="s">
        <v>403</v>
      </c>
      <c r="O104" s="105" t="e">
        <v>#N/A</v>
      </c>
      <c r="P104" s="105" t="e">
        <v>#N/A</v>
      </c>
      <c r="Q104" s="27" t="e">
        <v>#N/A</v>
      </c>
      <c r="R104" s="27" t="e">
        <v>#N/A</v>
      </c>
      <c r="S104" s="27" t="e">
        <v>#N/A</v>
      </c>
    </row>
    <row r="105" spans="1:19" x14ac:dyDescent="0.25">
      <c r="A105" s="103" t="s">
        <v>303</v>
      </c>
      <c r="B105" s="103" t="s">
        <v>304</v>
      </c>
      <c r="C105" s="103" t="s">
        <v>104</v>
      </c>
      <c r="D105" s="103" t="s">
        <v>404</v>
      </c>
      <c r="E105" s="105" t="e">
        <v>#N/A</v>
      </c>
      <c r="F105" s="105" t="e">
        <v>#N/A</v>
      </c>
      <c r="G105" s="27" t="e">
        <v>#N/A</v>
      </c>
      <c r="H105" s="27" t="e">
        <v>#N/A</v>
      </c>
      <c r="I105" s="27" t="e">
        <v>#N/A</v>
      </c>
      <c r="K105" s="103" t="s">
        <v>303</v>
      </c>
      <c r="L105" s="103" t="s">
        <v>304</v>
      </c>
      <c r="M105" s="103" t="s">
        <v>104</v>
      </c>
      <c r="N105" s="103" t="s">
        <v>404</v>
      </c>
      <c r="O105" s="105" t="e">
        <v>#N/A</v>
      </c>
      <c r="P105" s="105" t="e">
        <v>#N/A</v>
      </c>
      <c r="Q105" s="27" t="e">
        <v>#N/A</v>
      </c>
      <c r="R105" s="27" t="e">
        <v>#N/A</v>
      </c>
      <c r="S105" s="27" t="e">
        <v>#N/A</v>
      </c>
    </row>
    <row r="106" spans="1:19" x14ac:dyDescent="0.25">
      <c r="A106" s="103" t="s">
        <v>303</v>
      </c>
      <c r="B106" s="103" t="s">
        <v>304</v>
      </c>
      <c r="C106" s="103" t="s">
        <v>113</v>
      </c>
      <c r="D106" s="103" t="s">
        <v>405</v>
      </c>
      <c r="E106" s="105" t="e">
        <v>#N/A</v>
      </c>
      <c r="F106" s="105" t="e">
        <v>#N/A</v>
      </c>
      <c r="G106" s="27" t="e">
        <v>#N/A</v>
      </c>
      <c r="H106" s="27" t="e">
        <v>#N/A</v>
      </c>
      <c r="I106" s="27" t="e">
        <v>#N/A</v>
      </c>
      <c r="K106" s="103" t="s">
        <v>303</v>
      </c>
      <c r="L106" s="103" t="s">
        <v>304</v>
      </c>
      <c r="M106" s="103" t="s">
        <v>113</v>
      </c>
      <c r="N106" s="103" t="s">
        <v>405</v>
      </c>
      <c r="O106" s="105" t="e">
        <v>#N/A</v>
      </c>
      <c r="P106" s="105" t="e">
        <v>#N/A</v>
      </c>
      <c r="Q106" s="27" t="e">
        <v>#N/A</v>
      </c>
      <c r="R106" s="27" t="e">
        <v>#N/A</v>
      </c>
      <c r="S106" s="27" t="e">
        <v>#N/A</v>
      </c>
    </row>
    <row r="107" spans="1:19" x14ac:dyDescent="0.25">
      <c r="A107" s="103" t="s">
        <v>303</v>
      </c>
      <c r="B107" s="103" t="s">
        <v>304</v>
      </c>
      <c r="C107" s="103" t="s">
        <v>115</v>
      </c>
      <c r="D107" s="103" t="s">
        <v>406</v>
      </c>
      <c r="E107" s="105" t="e">
        <v>#N/A</v>
      </c>
      <c r="F107" s="105" t="e">
        <v>#N/A</v>
      </c>
      <c r="G107" s="27" t="e">
        <v>#N/A</v>
      </c>
      <c r="H107" s="27" t="e">
        <v>#N/A</v>
      </c>
      <c r="I107" s="27" t="e">
        <v>#N/A</v>
      </c>
      <c r="K107" s="103" t="s">
        <v>303</v>
      </c>
      <c r="L107" s="103" t="s">
        <v>304</v>
      </c>
      <c r="M107" s="103" t="s">
        <v>115</v>
      </c>
      <c r="N107" s="103" t="s">
        <v>406</v>
      </c>
      <c r="O107" s="105" t="e">
        <v>#N/A</v>
      </c>
      <c r="P107" s="105" t="e">
        <v>#N/A</v>
      </c>
      <c r="Q107" s="27" t="e">
        <v>#N/A</v>
      </c>
      <c r="R107" s="27" t="e">
        <v>#N/A</v>
      </c>
      <c r="S107" s="27" t="e">
        <v>#N/A</v>
      </c>
    </row>
    <row r="108" spans="1:19" x14ac:dyDescent="0.25">
      <c r="A108" s="103" t="s">
        <v>303</v>
      </c>
      <c r="B108" s="103" t="s">
        <v>304</v>
      </c>
      <c r="C108" s="103" t="s">
        <v>119</v>
      </c>
      <c r="D108" s="103" t="s">
        <v>407</v>
      </c>
      <c r="E108" s="105" t="e">
        <v>#N/A</v>
      </c>
      <c r="F108" s="105" t="e">
        <v>#N/A</v>
      </c>
      <c r="G108" s="27" t="e">
        <v>#N/A</v>
      </c>
      <c r="H108" s="27" t="e">
        <v>#N/A</v>
      </c>
      <c r="I108" s="27" t="e">
        <v>#N/A</v>
      </c>
      <c r="K108" s="103" t="s">
        <v>303</v>
      </c>
      <c r="L108" s="103" t="s">
        <v>304</v>
      </c>
      <c r="M108" s="103" t="s">
        <v>119</v>
      </c>
      <c r="N108" s="103" t="s">
        <v>407</v>
      </c>
      <c r="O108" s="105" t="e">
        <v>#N/A</v>
      </c>
      <c r="P108" s="105" t="e">
        <v>#N/A</v>
      </c>
      <c r="Q108" s="27" t="e">
        <v>#N/A</v>
      </c>
      <c r="R108" s="27" t="e">
        <v>#N/A</v>
      </c>
      <c r="S108" s="27" t="e">
        <v>#N/A</v>
      </c>
    </row>
    <row r="109" spans="1:19" x14ac:dyDescent="0.25">
      <c r="A109" s="103" t="s">
        <v>303</v>
      </c>
      <c r="B109" s="103" t="s">
        <v>304</v>
      </c>
      <c r="C109" s="103" t="s">
        <v>120</v>
      </c>
      <c r="D109" s="103" t="s">
        <v>408</v>
      </c>
      <c r="E109" s="105" t="e">
        <v>#N/A</v>
      </c>
      <c r="F109" s="105" t="e">
        <v>#N/A</v>
      </c>
      <c r="G109" s="27" t="e">
        <v>#N/A</v>
      </c>
      <c r="H109" s="27" t="e">
        <v>#N/A</v>
      </c>
      <c r="I109" s="27" t="e">
        <v>#N/A</v>
      </c>
      <c r="K109" s="103" t="s">
        <v>303</v>
      </c>
      <c r="L109" s="103" t="s">
        <v>304</v>
      </c>
      <c r="M109" s="103" t="s">
        <v>120</v>
      </c>
      <c r="N109" s="103" t="s">
        <v>408</v>
      </c>
      <c r="O109" s="105" t="e">
        <v>#N/A</v>
      </c>
      <c r="P109" s="105" t="e">
        <v>#N/A</v>
      </c>
      <c r="Q109" s="27" t="e">
        <v>#N/A</v>
      </c>
      <c r="R109" s="27" t="e">
        <v>#N/A</v>
      </c>
      <c r="S109" s="27" t="e">
        <v>#N/A</v>
      </c>
    </row>
    <row r="110" spans="1:19" x14ac:dyDescent="0.25">
      <c r="A110" s="103" t="s">
        <v>303</v>
      </c>
      <c r="B110" s="103" t="s">
        <v>304</v>
      </c>
      <c r="C110" s="103" t="s">
        <v>125</v>
      </c>
      <c r="D110" s="103" t="s">
        <v>409</v>
      </c>
      <c r="E110" s="105" t="e">
        <v>#N/A</v>
      </c>
      <c r="F110" s="105" t="e">
        <v>#N/A</v>
      </c>
      <c r="G110" s="27" t="e">
        <v>#N/A</v>
      </c>
      <c r="H110" s="27" t="e">
        <v>#N/A</v>
      </c>
      <c r="I110" s="27" t="e">
        <v>#N/A</v>
      </c>
      <c r="K110" s="103" t="s">
        <v>303</v>
      </c>
      <c r="L110" s="103" t="s">
        <v>304</v>
      </c>
      <c r="M110" s="103" t="s">
        <v>125</v>
      </c>
      <c r="N110" s="103" t="s">
        <v>409</v>
      </c>
      <c r="O110" s="105" t="e">
        <v>#N/A</v>
      </c>
      <c r="P110" s="105" t="e">
        <v>#N/A</v>
      </c>
      <c r="Q110" s="27" t="e">
        <v>#N/A</v>
      </c>
      <c r="R110" s="27" t="e">
        <v>#N/A</v>
      </c>
      <c r="S110" s="27" t="e">
        <v>#N/A</v>
      </c>
    </row>
    <row r="111" spans="1:19" x14ac:dyDescent="0.25">
      <c r="A111" s="103" t="s">
        <v>303</v>
      </c>
      <c r="B111" s="103" t="s">
        <v>304</v>
      </c>
      <c r="C111" s="103" t="s">
        <v>135</v>
      </c>
      <c r="D111" s="103" t="s">
        <v>410</v>
      </c>
      <c r="E111" s="105" t="e">
        <v>#N/A</v>
      </c>
      <c r="F111" s="105" t="e">
        <v>#N/A</v>
      </c>
      <c r="G111" s="27" t="e">
        <v>#N/A</v>
      </c>
      <c r="H111" s="27" t="e">
        <v>#N/A</v>
      </c>
      <c r="I111" s="27" t="e">
        <v>#N/A</v>
      </c>
      <c r="K111" s="103" t="s">
        <v>303</v>
      </c>
      <c r="L111" s="103" t="s">
        <v>304</v>
      </c>
      <c r="M111" s="103" t="s">
        <v>135</v>
      </c>
      <c r="N111" s="103" t="s">
        <v>410</v>
      </c>
      <c r="O111" s="105" t="e">
        <v>#N/A</v>
      </c>
      <c r="P111" s="105" t="e">
        <v>#N/A</v>
      </c>
      <c r="Q111" s="27" t="e">
        <v>#N/A</v>
      </c>
      <c r="R111" s="27" t="e">
        <v>#N/A</v>
      </c>
      <c r="S111" s="27" t="e">
        <v>#N/A</v>
      </c>
    </row>
    <row r="112" spans="1:19" x14ac:dyDescent="0.25">
      <c r="A112" s="103" t="s">
        <v>303</v>
      </c>
      <c r="B112" s="103" t="s">
        <v>304</v>
      </c>
      <c r="C112" s="103" t="s">
        <v>138</v>
      </c>
      <c r="D112" s="103" t="s">
        <v>411</v>
      </c>
      <c r="E112" s="105" t="e">
        <v>#N/A</v>
      </c>
      <c r="F112" s="105" t="e">
        <v>#N/A</v>
      </c>
      <c r="G112" s="27" t="e">
        <v>#N/A</v>
      </c>
      <c r="H112" s="27" t="e">
        <v>#N/A</v>
      </c>
      <c r="I112" s="27" t="e">
        <v>#N/A</v>
      </c>
      <c r="K112" s="103" t="s">
        <v>303</v>
      </c>
      <c r="L112" s="103" t="s">
        <v>304</v>
      </c>
      <c r="M112" s="103" t="s">
        <v>138</v>
      </c>
      <c r="N112" s="103" t="s">
        <v>411</v>
      </c>
      <c r="O112" s="105" t="e">
        <v>#N/A</v>
      </c>
      <c r="P112" s="105" t="e">
        <v>#N/A</v>
      </c>
      <c r="Q112" s="27" t="e">
        <v>#N/A</v>
      </c>
      <c r="R112" s="27" t="e">
        <v>#N/A</v>
      </c>
      <c r="S112" s="27" t="e">
        <v>#N/A</v>
      </c>
    </row>
    <row r="113" spans="1:19" x14ac:dyDescent="0.25">
      <c r="A113" s="103" t="s">
        <v>303</v>
      </c>
      <c r="B113" s="103" t="s">
        <v>304</v>
      </c>
      <c r="C113" s="103" t="s">
        <v>143</v>
      </c>
      <c r="D113" s="103" t="s">
        <v>412</v>
      </c>
      <c r="E113" s="105" t="e">
        <v>#N/A</v>
      </c>
      <c r="F113" s="105" t="e">
        <v>#N/A</v>
      </c>
      <c r="G113" s="27" t="e">
        <v>#N/A</v>
      </c>
      <c r="H113" s="27" t="e">
        <v>#N/A</v>
      </c>
      <c r="I113" s="27" t="e">
        <v>#N/A</v>
      </c>
      <c r="K113" s="103" t="s">
        <v>303</v>
      </c>
      <c r="L113" s="103" t="s">
        <v>304</v>
      </c>
      <c r="M113" s="103" t="s">
        <v>143</v>
      </c>
      <c r="N113" s="103" t="s">
        <v>412</v>
      </c>
      <c r="O113" s="105" t="e">
        <v>#N/A</v>
      </c>
      <c r="P113" s="105" t="e">
        <v>#N/A</v>
      </c>
      <c r="Q113" s="27" t="e">
        <v>#N/A</v>
      </c>
      <c r="R113" s="27" t="e">
        <v>#N/A</v>
      </c>
      <c r="S113" s="27" t="e">
        <v>#N/A</v>
      </c>
    </row>
    <row r="114" spans="1:19" x14ac:dyDescent="0.25">
      <c r="A114" s="103" t="s">
        <v>303</v>
      </c>
      <c r="B114" s="103" t="s">
        <v>304</v>
      </c>
      <c r="C114" s="103" t="s">
        <v>148</v>
      </c>
      <c r="D114" s="103" t="s">
        <v>413</v>
      </c>
      <c r="E114" s="105" t="e">
        <v>#N/A</v>
      </c>
      <c r="F114" s="105" t="e">
        <v>#N/A</v>
      </c>
      <c r="G114" s="27" t="e">
        <v>#N/A</v>
      </c>
      <c r="H114" s="27" t="e">
        <v>#N/A</v>
      </c>
      <c r="I114" s="27" t="e">
        <v>#N/A</v>
      </c>
      <c r="K114" s="103" t="s">
        <v>303</v>
      </c>
      <c r="L114" s="103" t="s">
        <v>304</v>
      </c>
      <c r="M114" s="103" t="s">
        <v>148</v>
      </c>
      <c r="N114" s="103" t="s">
        <v>413</v>
      </c>
      <c r="O114" s="105" t="e">
        <v>#N/A</v>
      </c>
      <c r="P114" s="105" t="e">
        <v>#N/A</v>
      </c>
      <c r="Q114" s="27" t="e">
        <v>#N/A</v>
      </c>
      <c r="R114" s="27" t="e">
        <v>#N/A</v>
      </c>
      <c r="S114" s="27" t="e">
        <v>#N/A</v>
      </c>
    </row>
    <row r="115" spans="1:19" x14ac:dyDescent="0.25">
      <c r="A115" s="103" t="s">
        <v>303</v>
      </c>
      <c r="B115" s="103" t="s">
        <v>304</v>
      </c>
      <c r="C115" s="103" t="s">
        <v>149</v>
      </c>
      <c r="D115" s="103" t="s">
        <v>414</v>
      </c>
      <c r="E115" s="105" t="e">
        <v>#N/A</v>
      </c>
      <c r="F115" s="105" t="e">
        <v>#N/A</v>
      </c>
      <c r="G115" s="27" t="e">
        <v>#N/A</v>
      </c>
      <c r="H115" s="27" t="e">
        <v>#N/A</v>
      </c>
      <c r="I115" s="27" t="e">
        <v>#N/A</v>
      </c>
      <c r="K115" s="103" t="s">
        <v>303</v>
      </c>
      <c r="L115" s="103" t="s">
        <v>304</v>
      </c>
      <c r="M115" s="103" t="s">
        <v>149</v>
      </c>
      <c r="N115" s="103" t="s">
        <v>414</v>
      </c>
      <c r="O115" s="105" t="e">
        <v>#N/A</v>
      </c>
      <c r="P115" s="105" t="e">
        <v>#N/A</v>
      </c>
      <c r="Q115" s="27" t="e">
        <v>#N/A</v>
      </c>
      <c r="R115" s="27" t="e">
        <v>#N/A</v>
      </c>
      <c r="S115" s="27" t="e">
        <v>#N/A</v>
      </c>
    </row>
    <row r="116" spans="1:19" x14ac:dyDescent="0.25">
      <c r="A116" s="103" t="s">
        <v>303</v>
      </c>
      <c r="B116" s="103" t="s">
        <v>304</v>
      </c>
      <c r="C116" s="103" t="s">
        <v>150</v>
      </c>
      <c r="D116" s="103" t="s">
        <v>415</v>
      </c>
      <c r="E116" s="105" t="e">
        <v>#N/A</v>
      </c>
      <c r="F116" s="105" t="e">
        <v>#N/A</v>
      </c>
      <c r="G116" s="27" t="e">
        <v>#N/A</v>
      </c>
      <c r="H116" s="27" t="e">
        <v>#N/A</v>
      </c>
      <c r="I116" s="27" t="e">
        <v>#N/A</v>
      </c>
      <c r="K116" s="103" t="s">
        <v>303</v>
      </c>
      <c r="L116" s="103" t="s">
        <v>304</v>
      </c>
      <c r="M116" s="103" t="s">
        <v>150</v>
      </c>
      <c r="N116" s="103" t="s">
        <v>415</v>
      </c>
      <c r="O116" s="105" t="e">
        <v>#N/A</v>
      </c>
      <c r="P116" s="105" t="e">
        <v>#N/A</v>
      </c>
      <c r="Q116" s="27" t="e">
        <v>#N/A</v>
      </c>
      <c r="R116" s="27" t="e">
        <v>#N/A</v>
      </c>
      <c r="S116" s="27" t="e">
        <v>#N/A</v>
      </c>
    </row>
    <row r="117" spans="1:19" x14ac:dyDescent="0.25">
      <c r="A117" s="103" t="s">
        <v>303</v>
      </c>
      <c r="B117" s="103" t="s">
        <v>304</v>
      </c>
      <c r="C117" s="103" t="s">
        <v>161</v>
      </c>
      <c r="D117" s="103" t="s">
        <v>416</v>
      </c>
      <c r="E117" s="105" t="e">
        <v>#N/A</v>
      </c>
      <c r="F117" s="105" t="e">
        <v>#N/A</v>
      </c>
      <c r="G117" s="27" t="e">
        <v>#N/A</v>
      </c>
      <c r="H117" s="27" t="e">
        <v>#N/A</v>
      </c>
      <c r="I117" s="27" t="e">
        <v>#N/A</v>
      </c>
      <c r="K117" s="103" t="s">
        <v>303</v>
      </c>
      <c r="L117" s="103" t="s">
        <v>304</v>
      </c>
      <c r="M117" s="103" t="s">
        <v>161</v>
      </c>
      <c r="N117" s="103" t="s">
        <v>416</v>
      </c>
      <c r="O117" s="105" t="e">
        <v>#N/A</v>
      </c>
      <c r="P117" s="105" t="e">
        <v>#N/A</v>
      </c>
      <c r="Q117" s="27" t="e">
        <v>#N/A</v>
      </c>
      <c r="R117" s="27" t="e">
        <v>#N/A</v>
      </c>
      <c r="S117" s="27" t="e">
        <v>#N/A</v>
      </c>
    </row>
    <row r="118" spans="1:19" x14ac:dyDescent="0.25">
      <c r="A118" s="103" t="s">
        <v>303</v>
      </c>
      <c r="B118" s="103" t="s">
        <v>304</v>
      </c>
      <c r="C118" s="103" t="s">
        <v>162</v>
      </c>
      <c r="D118" s="103" t="s">
        <v>417</v>
      </c>
      <c r="E118" s="105" t="e">
        <v>#N/A</v>
      </c>
      <c r="F118" s="105" t="e">
        <v>#N/A</v>
      </c>
      <c r="G118" s="27" t="e">
        <v>#N/A</v>
      </c>
      <c r="H118" s="27" t="e">
        <v>#N/A</v>
      </c>
      <c r="I118" s="27" t="e">
        <v>#N/A</v>
      </c>
      <c r="K118" s="103" t="s">
        <v>303</v>
      </c>
      <c r="L118" s="103" t="s">
        <v>304</v>
      </c>
      <c r="M118" s="103" t="s">
        <v>162</v>
      </c>
      <c r="N118" s="103" t="s">
        <v>417</v>
      </c>
      <c r="O118" s="105" t="e">
        <v>#N/A</v>
      </c>
      <c r="P118" s="105" t="e">
        <v>#N/A</v>
      </c>
      <c r="Q118" s="27" t="e">
        <v>#N/A</v>
      </c>
      <c r="R118" s="27" t="e">
        <v>#N/A</v>
      </c>
      <c r="S118" s="27" t="e">
        <v>#N/A</v>
      </c>
    </row>
    <row r="119" spans="1:19" x14ac:dyDescent="0.25">
      <c r="A119" s="103" t="s">
        <v>303</v>
      </c>
      <c r="B119" s="103" t="s">
        <v>304</v>
      </c>
      <c r="C119" s="103" t="s">
        <v>168</v>
      </c>
      <c r="D119" s="103" t="s">
        <v>418</v>
      </c>
      <c r="E119" s="105" t="e">
        <v>#N/A</v>
      </c>
      <c r="F119" s="105" t="e">
        <v>#N/A</v>
      </c>
      <c r="G119" s="27" t="e">
        <v>#N/A</v>
      </c>
      <c r="H119" s="27" t="e">
        <v>#N/A</v>
      </c>
      <c r="I119" s="27" t="e">
        <v>#N/A</v>
      </c>
      <c r="K119" s="103" t="s">
        <v>303</v>
      </c>
      <c r="L119" s="103" t="s">
        <v>304</v>
      </c>
      <c r="M119" s="103" t="s">
        <v>168</v>
      </c>
      <c r="N119" s="103" t="s">
        <v>418</v>
      </c>
      <c r="O119" s="105" t="e">
        <v>#N/A</v>
      </c>
      <c r="P119" s="105" t="e">
        <v>#N/A</v>
      </c>
      <c r="Q119" s="27" t="e">
        <v>#N/A</v>
      </c>
      <c r="R119" s="27" t="e">
        <v>#N/A</v>
      </c>
      <c r="S119" s="27" t="e">
        <v>#N/A</v>
      </c>
    </row>
    <row r="120" spans="1:19" x14ac:dyDescent="0.25">
      <c r="A120" s="103" t="s">
        <v>303</v>
      </c>
      <c r="B120" s="103" t="s">
        <v>304</v>
      </c>
      <c r="C120" s="103" t="s">
        <v>173</v>
      </c>
      <c r="D120" s="103" t="s">
        <v>419</v>
      </c>
      <c r="E120" s="105" t="e">
        <v>#N/A</v>
      </c>
      <c r="F120" s="105" t="e">
        <v>#N/A</v>
      </c>
      <c r="G120" s="27" t="e">
        <v>#N/A</v>
      </c>
      <c r="H120" s="27" t="e">
        <v>#N/A</v>
      </c>
      <c r="I120" s="27" t="e">
        <v>#N/A</v>
      </c>
      <c r="K120" s="103" t="s">
        <v>303</v>
      </c>
      <c r="L120" s="103" t="s">
        <v>304</v>
      </c>
      <c r="M120" s="103" t="s">
        <v>173</v>
      </c>
      <c r="N120" s="103" t="s">
        <v>419</v>
      </c>
      <c r="O120" s="105" t="e">
        <v>#N/A</v>
      </c>
      <c r="P120" s="105" t="e">
        <v>#N/A</v>
      </c>
      <c r="Q120" s="27" t="e">
        <v>#N/A</v>
      </c>
      <c r="R120" s="27" t="e">
        <v>#N/A</v>
      </c>
      <c r="S120" s="27" t="e">
        <v>#N/A</v>
      </c>
    </row>
    <row r="121" spans="1:19" x14ac:dyDescent="0.25">
      <c r="A121" s="103" t="s">
        <v>303</v>
      </c>
      <c r="B121" s="103" t="s">
        <v>304</v>
      </c>
      <c r="C121" s="103" t="s">
        <v>185</v>
      </c>
      <c r="D121" s="103" t="s">
        <v>420</v>
      </c>
      <c r="E121" s="105" t="e">
        <v>#N/A</v>
      </c>
      <c r="F121" s="105" t="e">
        <v>#N/A</v>
      </c>
      <c r="G121" s="27" t="e">
        <v>#N/A</v>
      </c>
      <c r="H121" s="27" t="e">
        <v>#N/A</v>
      </c>
      <c r="I121" s="27" t="e">
        <v>#N/A</v>
      </c>
      <c r="K121" s="103" t="s">
        <v>303</v>
      </c>
      <c r="L121" s="103" t="s">
        <v>304</v>
      </c>
      <c r="M121" s="103" t="s">
        <v>185</v>
      </c>
      <c r="N121" s="103" t="s">
        <v>420</v>
      </c>
      <c r="O121" s="105" t="e">
        <v>#N/A</v>
      </c>
      <c r="P121" s="105" t="e">
        <v>#N/A</v>
      </c>
      <c r="Q121" s="27" t="e">
        <v>#N/A</v>
      </c>
      <c r="R121" s="27" t="e">
        <v>#N/A</v>
      </c>
      <c r="S121" s="27" t="e">
        <v>#N/A</v>
      </c>
    </row>
    <row r="122" spans="1:19" x14ac:dyDescent="0.25">
      <c r="A122" s="103" t="s">
        <v>303</v>
      </c>
      <c r="B122" s="103" t="s">
        <v>304</v>
      </c>
      <c r="C122" s="103" t="s">
        <v>189</v>
      </c>
      <c r="D122" s="103" t="s">
        <v>421</v>
      </c>
      <c r="E122" s="105" t="e">
        <v>#N/A</v>
      </c>
      <c r="F122" s="105" t="e">
        <v>#N/A</v>
      </c>
      <c r="G122" s="27" t="e">
        <v>#N/A</v>
      </c>
      <c r="H122" s="27" t="e">
        <v>#N/A</v>
      </c>
      <c r="I122" s="27" t="e">
        <v>#N/A</v>
      </c>
      <c r="K122" s="103" t="s">
        <v>303</v>
      </c>
      <c r="L122" s="103" t="s">
        <v>304</v>
      </c>
      <c r="M122" s="103" t="s">
        <v>189</v>
      </c>
      <c r="N122" s="103" t="s">
        <v>421</v>
      </c>
      <c r="O122" s="105" t="e">
        <v>#N/A</v>
      </c>
      <c r="P122" s="105" t="e">
        <v>#N/A</v>
      </c>
      <c r="Q122" s="27" t="e">
        <v>#N/A</v>
      </c>
      <c r="R122" s="27" t="e">
        <v>#N/A</v>
      </c>
      <c r="S122" s="27" t="e">
        <v>#N/A</v>
      </c>
    </row>
    <row r="123" spans="1:19" x14ac:dyDescent="0.25">
      <c r="A123" s="103" t="s">
        <v>303</v>
      </c>
      <c r="B123" s="103" t="s">
        <v>304</v>
      </c>
      <c r="C123" s="103" t="s">
        <v>190</v>
      </c>
      <c r="D123" s="103" t="s">
        <v>422</v>
      </c>
      <c r="E123" s="105" t="e">
        <v>#N/A</v>
      </c>
      <c r="F123" s="105" t="e">
        <v>#N/A</v>
      </c>
      <c r="G123" s="27" t="e">
        <v>#N/A</v>
      </c>
      <c r="H123" s="27" t="e">
        <v>#N/A</v>
      </c>
      <c r="I123" s="27" t="e">
        <v>#N/A</v>
      </c>
      <c r="K123" s="103" t="s">
        <v>303</v>
      </c>
      <c r="L123" s="103" t="s">
        <v>304</v>
      </c>
      <c r="M123" s="103" t="s">
        <v>190</v>
      </c>
      <c r="N123" s="103" t="s">
        <v>422</v>
      </c>
      <c r="O123" s="105" t="e">
        <v>#N/A</v>
      </c>
      <c r="P123" s="105" t="e">
        <v>#N/A</v>
      </c>
      <c r="Q123" s="27" t="e">
        <v>#N/A</v>
      </c>
      <c r="R123" s="27" t="e">
        <v>#N/A</v>
      </c>
      <c r="S123" s="27" t="e">
        <v>#N/A</v>
      </c>
    </row>
    <row r="124" spans="1:19" x14ac:dyDescent="0.25">
      <c r="A124" s="103" t="s">
        <v>303</v>
      </c>
      <c r="B124" s="103" t="s">
        <v>304</v>
      </c>
      <c r="C124" s="103" t="s">
        <v>203</v>
      </c>
      <c r="D124" s="103" t="s">
        <v>423</v>
      </c>
      <c r="E124" s="105" t="e">
        <v>#N/A</v>
      </c>
      <c r="F124" s="105" t="e">
        <v>#N/A</v>
      </c>
      <c r="G124" s="27" t="e">
        <v>#N/A</v>
      </c>
      <c r="H124" s="27" t="e">
        <v>#N/A</v>
      </c>
      <c r="I124" s="27" t="e">
        <v>#N/A</v>
      </c>
      <c r="K124" s="103" t="s">
        <v>303</v>
      </c>
      <c r="L124" s="103" t="s">
        <v>304</v>
      </c>
      <c r="M124" s="103" t="s">
        <v>203</v>
      </c>
      <c r="N124" s="103" t="s">
        <v>423</v>
      </c>
      <c r="O124" s="105" t="e">
        <v>#N/A</v>
      </c>
      <c r="P124" s="105" t="e">
        <v>#N/A</v>
      </c>
      <c r="Q124" s="27" t="e">
        <v>#N/A</v>
      </c>
      <c r="R124" s="27" t="e">
        <v>#N/A</v>
      </c>
      <c r="S124" s="27" t="e">
        <v>#N/A</v>
      </c>
    </row>
    <row r="125" spans="1:19" x14ac:dyDescent="0.25">
      <c r="A125" s="103" t="s">
        <v>303</v>
      </c>
      <c r="B125" s="103" t="s">
        <v>304</v>
      </c>
      <c r="C125" s="103" t="s">
        <v>217</v>
      </c>
      <c r="D125" s="103" t="s">
        <v>424</v>
      </c>
      <c r="E125" s="105" t="e">
        <v>#N/A</v>
      </c>
      <c r="F125" s="105" t="e">
        <v>#N/A</v>
      </c>
      <c r="G125" s="27" t="e">
        <v>#N/A</v>
      </c>
      <c r="H125" s="27" t="e">
        <v>#N/A</v>
      </c>
      <c r="I125" s="27" t="e">
        <v>#N/A</v>
      </c>
      <c r="K125" s="103" t="s">
        <v>303</v>
      </c>
      <c r="L125" s="103" t="s">
        <v>304</v>
      </c>
      <c r="M125" s="103" t="s">
        <v>217</v>
      </c>
      <c r="N125" s="103" t="s">
        <v>424</v>
      </c>
      <c r="O125" s="105" t="e">
        <v>#N/A</v>
      </c>
      <c r="P125" s="105" t="e">
        <v>#N/A</v>
      </c>
      <c r="Q125" s="27" t="e">
        <v>#N/A</v>
      </c>
      <c r="R125" s="27" t="e">
        <v>#N/A</v>
      </c>
      <c r="S125" s="27" t="e">
        <v>#N/A</v>
      </c>
    </row>
    <row r="126" spans="1:19" x14ac:dyDescent="0.25">
      <c r="A126" s="103" t="s">
        <v>303</v>
      </c>
      <c r="B126" s="103" t="s">
        <v>304</v>
      </c>
      <c r="C126" s="103" t="s">
        <v>218</v>
      </c>
      <c r="D126" s="103" t="s">
        <v>425</v>
      </c>
      <c r="E126" s="105" t="e">
        <v>#N/A</v>
      </c>
      <c r="F126" s="105" t="e">
        <v>#N/A</v>
      </c>
      <c r="G126" s="27" t="e">
        <v>#N/A</v>
      </c>
      <c r="H126" s="27" t="e">
        <v>#N/A</v>
      </c>
      <c r="I126" s="27" t="e">
        <v>#N/A</v>
      </c>
      <c r="K126" s="103" t="s">
        <v>303</v>
      </c>
      <c r="L126" s="103" t="s">
        <v>304</v>
      </c>
      <c r="M126" s="103" t="s">
        <v>218</v>
      </c>
      <c r="N126" s="103" t="s">
        <v>425</v>
      </c>
      <c r="O126" s="105" t="e">
        <v>#N/A</v>
      </c>
      <c r="P126" s="105" t="e">
        <v>#N/A</v>
      </c>
      <c r="Q126" s="27" t="e">
        <v>#N/A</v>
      </c>
      <c r="R126" s="27" t="e">
        <v>#N/A</v>
      </c>
      <c r="S126" s="27" t="e">
        <v>#N/A</v>
      </c>
    </row>
    <row r="127" spans="1:19" x14ac:dyDescent="0.25">
      <c r="A127" s="103" t="s">
        <v>303</v>
      </c>
      <c r="B127" s="103" t="s">
        <v>304</v>
      </c>
      <c r="C127" s="103" t="s">
        <v>221</v>
      </c>
      <c r="D127" s="103" t="s">
        <v>426</v>
      </c>
      <c r="E127" s="105" t="e">
        <v>#N/A</v>
      </c>
      <c r="F127" s="105" t="e">
        <v>#N/A</v>
      </c>
      <c r="G127" s="27" t="e">
        <v>#N/A</v>
      </c>
      <c r="H127" s="27" t="e">
        <v>#N/A</v>
      </c>
      <c r="I127" s="27" t="e">
        <v>#N/A</v>
      </c>
      <c r="K127" s="103" t="s">
        <v>303</v>
      </c>
      <c r="L127" s="103" t="s">
        <v>304</v>
      </c>
      <c r="M127" s="103" t="s">
        <v>221</v>
      </c>
      <c r="N127" s="103" t="s">
        <v>426</v>
      </c>
      <c r="O127" s="105" t="e">
        <v>#N/A</v>
      </c>
      <c r="P127" s="105" t="e">
        <v>#N/A</v>
      </c>
      <c r="Q127" s="27" t="e">
        <v>#N/A</v>
      </c>
      <c r="R127" s="27" t="e">
        <v>#N/A</v>
      </c>
      <c r="S127" s="27" t="e">
        <v>#N/A</v>
      </c>
    </row>
    <row r="128" spans="1:19" x14ac:dyDescent="0.25">
      <c r="A128" s="103" t="s">
        <v>303</v>
      </c>
      <c r="B128" s="103" t="s">
        <v>304</v>
      </c>
      <c r="C128" s="103" t="s">
        <v>222</v>
      </c>
      <c r="D128" s="103" t="s">
        <v>427</v>
      </c>
      <c r="E128" s="105" t="e">
        <v>#N/A</v>
      </c>
      <c r="F128" s="105" t="e">
        <v>#N/A</v>
      </c>
      <c r="G128" s="27" t="e">
        <v>#N/A</v>
      </c>
      <c r="H128" s="27" t="e">
        <v>#N/A</v>
      </c>
      <c r="I128" s="27" t="e">
        <v>#N/A</v>
      </c>
      <c r="K128" s="103" t="s">
        <v>303</v>
      </c>
      <c r="L128" s="103" t="s">
        <v>304</v>
      </c>
      <c r="M128" s="103" t="s">
        <v>222</v>
      </c>
      <c r="N128" s="103" t="s">
        <v>427</v>
      </c>
      <c r="O128" s="105" t="e">
        <v>#N/A</v>
      </c>
      <c r="P128" s="105" t="e">
        <v>#N/A</v>
      </c>
      <c r="Q128" s="27" t="e">
        <v>#N/A</v>
      </c>
      <c r="R128" s="27" t="e">
        <v>#N/A</v>
      </c>
      <c r="S128" s="27" t="e">
        <v>#N/A</v>
      </c>
    </row>
    <row r="129" spans="1:19" x14ac:dyDescent="0.25">
      <c r="A129" s="103" t="s">
        <v>303</v>
      </c>
      <c r="B129" s="103" t="s">
        <v>304</v>
      </c>
      <c r="C129" s="103" t="s">
        <v>223</v>
      </c>
      <c r="D129" s="103" t="s">
        <v>428</v>
      </c>
      <c r="E129" s="105" t="e">
        <v>#N/A</v>
      </c>
      <c r="F129" s="105" t="e">
        <v>#N/A</v>
      </c>
      <c r="G129" s="27" t="e">
        <v>#N/A</v>
      </c>
      <c r="H129" s="27" t="e">
        <v>#N/A</v>
      </c>
      <c r="I129" s="27" t="e">
        <v>#N/A</v>
      </c>
      <c r="K129" s="103" t="s">
        <v>303</v>
      </c>
      <c r="L129" s="103" t="s">
        <v>304</v>
      </c>
      <c r="M129" s="103" t="s">
        <v>223</v>
      </c>
      <c r="N129" s="103" t="s">
        <v>428</v>
      </c>
      <c r="O129" s="105" t="e">
        <v>#N/A</v>
      </c>
      <c r="P129" s="105" t="e">
        <v>#N/A</v>
      </c>
      <c r="Q129" s="27" t="e">
        <v>#N/A</v>
      </c>
      <c r="R129" s="27" t="e">
        <v>#N/A</v>
      </c>
      <c r="S129" s="27" t="e">
        <v>#N/A</v>
      </c>
    </row>
    <row r="130" spans="1:19" x14ac:dyDescent="0.25">
      <c r="A130" s="103" t="s">
        <v>303</v>
      </c>
      <c r="B130" s="103" t="s">
        <v>304</v>
      </c>
      <c r="C130" s="103" t="s">
        <v>229</v>
      </c>
      <c r="D130" s="103" t="s">
        <v>429</v>
      </c>
      <c r="E130" s="105" t="e">
        <v>#N/A</v>
      </c>
      <c r="F130" s="105" t="e">
        <v>#N/A</v>
      </c>
      <c r="G130" s="27" t="e">
        <v>#N/A</v>
      </c>
      <c r="H130" s="27" t="e">
        <v>#N/A</v>
      </c>
      <c r="I130" s="27" t="e">
        <v>#N/A</v>
      </c>
      <c r="K130" s="103" t="s">
        <v>303</v>
      </c>
      <c r="L130" s="103" t="s">
        <v>304</v>
      </c>
      <c r="M130" s="103" t="s">
        <v>229</v>
      </c>
      <c r="N130" s="103" t="s">
        <v>429</v>
      </c>
      <c r="O130" s="105" t="e">
        <v>#N/A</v>
      </c>
      <c r="P130" s="105" t="e">
        <v>#N/A</v>
      </c>
      <c r="Q130" s="27" t="e">
        <v>#N/A</v>
      </c>
      <c r="R130" s="27" t="e">
        <v>#N/A</v>
      </c>
      <c r="S130" s="27" t="e">
        <v>#N/A</v>
      </c>
    </row>
    <row r="131" spans="1:19" x14ac:dyDescent="0.25">
      <c r="A131" s="103" t="s">
        <v>303</v>
      </c>
      <c r="B131" s="103" t="s">
        <v>304</v>
      </c>
      <c r="C131" s="103" t="s">
        <v>237</v>
      </c>
      <c r="D131" s="103" t="s">
        <v>430</v>
      </c>
      <c r="E131" s="105" t="e">
        <v>#N/A</v>
      </c>
      <c r="F131" s="105" t="e">
        <v>#N/A</v>
      </c>
      <c r="G131" s="27" t="e">
        <v>#N/A</v>
      </c>
      <c r="H131" s="27" t="e">
        <v>#N/A</v>
      </c>
      <c r="I131" s="27" t="e">
        <v>#N/A</v>
      </c>
      <c r="K131" s="103" t="s">
        <v>303</v>
      </c>
      <c r="L131" s="103" t="s">
        <v>304</v>
      </c>
      <c r="M131" s="103" t="s">
        <v>237</v>
      </c>
      <c r="N131" s="103" t="s">
        <v>430</v>
      </c>
      <c r="O131" s="105" t="e">
        <v>#N/A</v>
      </c>
      <c r="P131" s="105" t="e">
        <v>#N/A</v>
      </c>
      <c r="Q131" s="27" t="e">
        <v>#N/A</v>
      </c>
      <c r="R131" s="27" t="e">
        <v>#N/A</v>
      </c>
      <c r="S131" s="27" t="e">
        <v>#N/A</v>
      </c>
    </row>
    <row r="132" spans="1:19" x14ac:dyDescent="0.25">
      <c r="A132" s="103" t="s">
        <v>303</v>
      </c>
      <c r="B132" s="103" t="s">
        <v>304</v>
      </c>
      <c r="C132" s="103" t="s">
        <v>240</v>
      </c>
      <c r="D132" s="103" t="s">
        <v>431</v>
      </c>
      <c r="E132" s="105" t="e">
        <v>#N/A</v>
      </c>
      <c r="F132" s="105" t="e">
        <v>#N/A</v>
      </c>
      <c r="G132" s="27" t="e">
        <v>#N/A</v>
      </c>
      <c r="H132" s="27" t="e">
        <v>#N/A</v>
      </c>
      <c r="I132" s="27" t="e">
        <v>#N/A</v>
      </c>
      <c r="K132" s="103" t="s">
        <v>303</v>
      </c>
      <c r="L132" s="103" t="s">
        <v>304</v>
      </c>
      <c r="M132" s="103" t="s">
        <v>240</v>
      </c>
      <c r="N132" s="103" t="s">
        <v>431</v>
      </c>
      <c r="O132" s="105" t="e">
        <v>#N/A</v>
      </c>
      <c r="P132" s="105" t="e">
        <v>#N/A</v>
      </c>
      <c r="Q132" s="27" t="e">
        <v>#N/A</v>
      </c>
      <c r="R132" s="27" t="e">
        <v>#N/A</v>
      </c>
      <c r="S132" s="27" t="e">
        <v>#N/A</v>
      </c>
    </row>
    <row r="133" spans="1:19" x14ac:dyDescent="0.25">
      <c r="A133" s="103" t="s">
        <v>303</v>
      </c>
      <c r="B133" s="103" t="s">
        <v>304</v>
      </c>
      <c r="C133" s="103" t="s">
        <v>245</v>
      </c>
      <c r="D133" s="103" t="s">
        <v>432</v>
      </c>
      <c r="E133" s="105" t="e">
        <v>#N/A</v>
      </c>
      <c r="F133" s="105" t="e">
        <v>#N/A</v>
      </c>
      <c r="G133" s="27" t="e">
        <v>#N/A</v>
      </c>
      <c r="H133" s="27" t="e">
        <v>#N/A</v>
      </c>
      <c r="I133" s="27" t="e">
        <v>#N/A</v>
      </c>
      <c r="K133" s="103" t="s">
        <v>303</v>
      </c>
      <c r="L133" s="103" t="s">
        <v>304</v>
      </c>
      <c r="M133" s="103" t="s">
        <v>245</v>
      </c>
      <c r="N133" s="103" t="s">
        <v>432</v>
      </c>
      <c r="O133" s="105" t="e">
        <v>#N/A</v>
      </c>
      <c r="P133" s="105" t="e">
        <v>#N/A</v>
      </c>
      <c r="Q133" s="27" t="e">
        <v>#N/A</v>
      </c>
      <c r="R133" s="27" t="e">
        <v>#N/A</v>
      </c>
      <c r="S133" s="27" t="e">
        <v>#N/A</v>
      </c>
    </row>
    <row r="134" spans="1:19" x14ac:dyDescent="0.25">
      <c r="A134" s="103" t="s">
        <v>303</v>
      </c>
      <c r="B134" s="103" t="s">
        <v>304</v>
      </c>
      <c r="C134" s="103" t="s">
        <v>246</v>
      </c>
      <c r="D134" s="103" t="s">
        <v>433</v>
      </c>
      <c r="E134" s="105" t="e">
        <v>#N/A</v>
      </c>
      <c r="F134" s="105" t="e">
        <v>#N/A</v>
      </c>
      <c r="G134" s="27" t="e">
        <v>#N/A</v>
      </c>
      <c r="H134" s="27" t="e">
        <v>#N/A</v>
      </c>
      <c r="I134" s="27" t="e">
        <v>#N/A</v>
      </c>
      <c r="K134" s="103" t="s">
        <v>303</v>
      </c>
      <c r="L134" s="103" t="s">
        <v>304</v>
      </c>
      <c r="M134" s="103" t="s">
        <v>246</v>
      </c>
      <c r="N134" s="103" t="s">
        <v>433</v>
      </c>
      <c r="O134" s="105" t="e">
        <v>#N/A</v>
      </c>
      <c r="P134" s="105" t="e">
        <v>#N/A</v>
      </c>
      <c r="Q134" s="27" t="e">
        <v>#N/A</v>
      </c>
      <c r="R134" s="27" t="e">
        <v>#N/A</v>
      </c>
      <c r="S134" s="27" t="e">
        <v>#N/A</v>
      </c>
    </row>
    <row r="135" spans="1:19" x14ac:dyDescent="0.25">
      <c r="A135" s="103" t="s">
        <v>303</v>
      </c>
      <c r="B135" s="103" t="s">
        <v>304</v>
      </c>
      <c r="C135" s="103" t="s">
        <v>247</v>
      </c>
      <c r="D135" s="103" t="s">
        <v>434</v>
      </c>
      <c r="E135" s="105" t="e">
        <v>#N/A</v>
      </c>
      <c r="F135" s="105" t="e">
        <v>#N/A</v>
      </c>
      <c r="G135" s="27" t="e">
        <v>#N/A</v>
      </c>
      <c r="H135" s="27" t="e">
        <v>#N/A</v>
      </c>
      <c r="I135" s="27" t="e">
        <v>#N/A</v>
      </c>
      <c r="K135" s="103" t="s">
        <v>303</v>
      </c>
      <c r="L135" s="103" t="s">
        <v>304</v>
      </c>
      <c r="M135" s="103" t="s">
        <v>247</v>
      </c>
      <c r="N135" s="103" t="s">
        <v>434</v>
      </c>
      <c r="O135" s="105" t="e">
        <v>#N/A</v>
      </c>
      <c r="P135" s="105" t="e">
        <v>#N/A</v>
      </c>
      <c r="Q135" s="27" t="e">
        <v>#N/A</v>
      </c>
      <c r="R135" s="27" t="e">
        <v>#N/A</v>
      </c>
      <c r="S135" s="27" t="e">
        <v>#N/A</v>
      </c>
    </row>
    <row r="136" spans="1:19" x14ac:dyDescent="0.25">
      <c r="A136" s="103" t="s">
        <v>303</v>
      </c>
      <c r="B136" s="103" t="s">
        <v>304</v>
      </c>
      <c r="C136" s="103" t="s">
        <v>250</v>
      </c>
      <c r="D136" s="103" t="s">
        <v>435</v>
      </c>
      <c r="E136" s="105" t="e">
        <v>#N/A</v>
      </c>
      <c r="F136" s="105" t="e">
        <v>#N/A</v>
      </c>
      <c r="G136" s="27" t="e">
        <v>#N/A</v>
      </c>
      <c r="H136" s="27" t="e">
        <v>#N/A</v>
      </c>
      <c r="I136" s="27" t="e">
        <v>#N/A</v>
      </c>
      <c r="K136" s="103" t="s">
        <v>303</v>
      </c>
      <c r="L136" s="103" t="s">
        <v>304</v>
      </c>
      <c r="M136" s="103" t="s">
        <v>250</v>
      </c>
      <c r="N136" s="103" t="s">
        <v>435</v>
      </c>
      <c r="O136" s="105" t="e">
        <v>#N/A</v>
      </c>
      <c r="P136" s="105" t="e">
        <v>#N/A</v>
      </c>
      <c r="Q136" s="27" t="e">
        <v>#N/A</v>
      </c>
      <c r="R136" s="27" t="e">
        <v>#N/A</v>
      </c>
      <c r="S136" s="27" t="e">
        <v>#N/A</v>
      </c>
    </row>
    <row r="137" spans="1:19" x14ac:dyDescent="0.25">
      <c r="A137" s="103" t="s">
        <v>303</v>
      </c>
      <c r="B137" s="103" t="s">
        <v>304</v>
      </c>
      <c r="C137" s="103" t="s">
        <v>253</v>
      </c>
      <c r="D137" s="103" t="s">
        <v>436</v>
      </c>
      <c r="E137" s="105" t="e">
        <v>#N/A</v>
      </c>
      <c r="F137" s="105" t="e">
        <v>#N/A</v>
      </c>
      <c r="G137" s="27" t="e">
        <v>#N/A</v>
      </c>
      <c r="H137" s="27" t="e">
        <v>#N/A</v>
      </c>
      <c r="I137" s="27" t="e">
        <v>#N/A</v>
      </c>
      <c r="K137" s="103" t="s">
        <v>303</v>
      </c>
      <c r="L137" s="103" t="s">
        <v>304</v>
      </c>
      <c r="M137" s="103" t="s">
        <v>253</v>
      </c>
      <c r="N137" s="103" t="s">
        <v>436</v>
      </c>
      <c r="O137" s="105" t="e">
        <v>#N/A</v>
      </c>
      <c r="P137" s="105" t="e">
        <v>#N/A</v>
      </c>
      <c r="Q137" s="27" t="e">
        <v>#N/A</v>
      </c>
      <c r="R137" s="27" t="e">
        <v>#N/A</v>
      </c>
      <c r="S137" s="27" t="e">
        <v>#N/A</v>
      </c>
    </row>
    <row r="138" spans="1:19" x14ac:dyDescent="0.25">
      <c r="A138" s="103" t="s">
        <v>303</v>
      </c>
      <c r="B138" s="103" t="s">
        <v>304</v>
      </c>
      <c r="C138" s="103" t="s">
        <v>258</v>
      </c>
      <c r="D138" s="103" t="s">
        <v>437</v>
      </c>
      <c r="E138" s="105" t="e">
        <v>#N/A</v>
      </c>
      <c r="F138" s="105" t="e">
        <v>#N/A</v>
      </c>
      <c r="G138" s="27" t="e">
        <v>#N/A</v>
      </c>
      <c r="H138" s="27" t="e">
        <v>#N/A</v>
      </c>
      <c r="I138" s="27" t="e">
        <v>#N/A</v>
      </c>
      <c r="K138" s="103" t="s">
        <v>303</v>
      </c>
      <c r="L138" s="103" t="s">
        <v>304</v>
      </c>
      <c r="M138" s="103" t="s">
        <v>258</v>
      </c>
      <c r="N138" s="103" t="s">
        <v>437</v>
      </c>
      <c r="O138" s="105" t="e">
        <v>#N/A</v>
      </c>
      <c r="P138" s="105" t="e">
        <v>#N/A</v>
      </c>
      <c r="Q138" s="27" t="e">
        <v>#N/A</v>
      </c>
      <c r="R138" s="27" t="e">
        <v>#N/A</v>
      </c>
      <c r="S138" s="27" t="e">
        <v>#N/A</v>
      </c>
    </row>
    <row r="139" spans="1:19" x14ac:dyDescent="0.25">
      <c r="A139" s="103" t="s">
        <v>303</v>
      </c>
      <c r="B139" s="103" t="s">
        <v>304</v>
      </c>
      <c r="C139" s="103" t="s">
        <v>261</v>
      </c>
      <c r="D139" s="103" t="s">
        <v>438</v>
      </c>
      <c r="E139" s="105" t="e">
        <v>#N/A</v>
      </c>
      <c r="F139" s="105" t="e">
        <v>#N/A</v>
      </c>
      <c r="G139" s="27" t="e">
        <v>#N/A</v>
      </c>
      <c r="H139" s="27" t="e">
        <v>#N/A</v>
      </c>
      <c r="I139" s="27" t="e">
        <v>#N/A</v>
      </c>
      <c r="K139" s="103" t="s">
        <v>303</v>
      </c>
      <c r="L139" s="103" t="s">
        <v>304</v>
      </c>
      <c r="M139" s="103" t="s">
        <v>261</v>
      </c>
      <c r="N139" s="103" t="s">
        <v>438</v>
      </c>
      <c r="O139" s="105" t="e">
        <v>#N/A</v>
      </c>
      <c r="P139" s="105" t="e">
        <v>#N/A</v>
      </c>
      <c r="Q139" s="27" t="e">
        <v>#N/A</v>
      </c>
      <c r="R139" s="27" t="e">
        <v>#N/A</v>
      </c>
      <c r="S139" s="27" t="e">
        <v>#N/A</v>
      </c>
    </row>
    <row r="140" spans="1:19" x14ac:dyDescent="0.25">
      <c r="A140" s="103" t="s">
        <v>303</v>
      </c>
      <c r="B140" s="103" t="s">
        <v>304</v>
      </c>
      <c r="C140" s="103" t="s">
        <v>275</v>
      </c>
      <c r="D140" s="103" t="s">
        <v>439</v>
      </c>
      <c r="E140" s="105" t="e">
        <v>#N/A</v>
      </c>
      <c r="F140" s="105" t="e">
        <v>#N/A</v>
      </c>
      <c r="G140" s="27" t="e">
        <v>#N/A</v>
      </c>
      <c r="H140" s="27" t="e">
        <v>#N/A</v>
      </c>
      <c r="I140" s="27" t="e">
        <v>#N/A</v>
      </c>
      <c r="K140" s="103" t="s">
        <v>303</v>
      </c>
      <c r="L140" s="103" t="s">
        <v>304</v>
      </c>
      <c r="M140" s="103" t="s">
        <v>275</v>
      </c>
      <c r="N140" s="103" t="s">
        <v>439</v>
      </c>
      <c r="O140" s="105" t="e">
        <v>#N/A</v>
      </c>
      <c r="P140" s="105" t="e">
        <v>#N/A</v>
      </c>
      <c r="Q140" s="27" t="e">
        <v>#N/A</v>
      </c>
      <c r="R140" s="27" t="e">
        <v>#N/A</v>
      </c>
      <c r="S140" s="27" t="e">
        <v>#N/A</v>
      </c>
    </row>
  </sheetData>
  <conditionalFormatting sqref="H2:H140">
    <cfRule type="cellIs" dxfId="65" priority="8" stopIfTrue="1" operator="lessThan">
      <formula>-0.1</formula>
    </cfRule>
  </conditionalFormatting>
  <conditionalFormatting sqref="I2:I140">
    <cfRule type="cellIs" dxfId="64" priority="7" stopIfTrue="1" operator="greaterThan">
      <formula>0.2</formula>
    </cfRule>
  </conditionalFormatting>
  <conditionalFormatting sqref="G2:G140">
    <cfRule type="cellIs" dxfId="63" priority="6" stopIfTrue="1" operator="greaterThan">
      <formula>0.05</formula>
    </cfRule>
  </conditionalFormatting>
  <conditionalFormatting sqref="G2:G140">
    <cfRule type="cellIs" dxfId="62" priority="5" stopIfTrue="1" operator="lessThan">
      <formula>0</formula>
    </cfRule>
  </conditionalFormatting>
  <conditionalFormatting sqref="R2:R140">
    <cfRule type="cellIs" dxfId="61" priority="4" stopIfTrue="1" operator="lessThan">
      <formula>-0.1</formula>
    </cfRule>
  </conditionalFormatting>
  <conditionalFormatting sqref="S2:S140">
    <cfRule type="cellIs" dxfId="60" priority="3" stopIfTrue="1" operator="greaterThan">
      <formula>0.2</formula>
    </cfRule>
  </conditionalFormatting>
  <conditionalFormatting sqref="Q2:Q140">
    <cfRule type="cellIs" dxfId="59" priority="2" stopIfTrue="1" operator="greaterThan">
      <formula>0.05</formula>
    </cfRule>
  </conditionalFormatting>
  <conditionalFormatting sqref="Q2:Q140">
    <cfRule type="cellIs" dxfId="58" priority="1" stopIfTrue="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158"/>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RowHeight="12.75" x14ac:dyDescent="0.2"/>
  <cols>
    <col min="1" max="1" width="5.28515625" style="75" bestFit="1" customWidth="1"/>
    <col min="2" max="2" width="64.42578125" style="75" customWidth="1"/>
    <col min="3" max="6" width="10.42578125" style="75" customWidth="1"/>
    <col min="7" max="8" width="9.140625" style="75" customWidth="1"/>
    <col min="9" max="9" width="9.140625" style="75"/>
    <col min="10" max="10" width="13.42578125" style="75" bestFit="1" customWidth="1"/>
    <col min="11" max="11" width="9.28515625" style="75" customWidth="1"/>
    <col min="12" max="12" width="9.140625" style="75" customWidth="1"/>
    <col min="13" max="13" width="9.140625" style="75"/>
    <col min="14" max="14" width="13.42578125" style="75" bestFit="1" customWidth="1"/>
    <col min="15" max="16" width="9.140625" style="75" customWidth="1"/>
    <col min="17" max="17" width="9.140625" style="75"/>
    <col min="18" max="18" width="13.42578125" style="75" bestFit="1" customWidth="1"/>
    <col min="19" max="20" width="9.140625" style="75" customWidth="1"/>
    <col min="21" max="21" width="9.140625" style="75"/>
    <col min="22" max="22" width="13.42578125" style="75" bestFit="1" customWidth="1"/>
    <col min="23" max="23" width="9.140625" style="75" customWidth="1"/>
    <col min="24" max="24" width="9.140625" style="75"/>
    <col min="25" max="25" width="9.140625" style="75" customWidth="1"/>
    <col min="26" max="26" width="9.28515625" style="75" bestFit="1" customWidth="1"/>
    <col min="27" max="30" width="9.140625" style="75"/>
    <col min="31" max="34" width="10.7109375" style="131" customWidth="1"/>
    <col min="35" max="35" width="9.140625" style="131"/>
    <col min="36" max="36" width="9.140625" style="234"/>
    <col min="37" max="16384" width="9.140625" style="75"/>
  </cols>
  <sheetData>
    <row r="1" spans="1:36" ht="18" x14ac:dyDescent="0.25">
      <c r="A1" s="152" t="s">
        <v>1465</v>
      </c>
      <c r="B1" s="151"/>
    </row>
    <row r="3" spans="1:36" x14ac:dyDescent="0.2">
      <c r="A3" s="77" t="s">
        <v>1374</v>
      </c>
    </row>
    <row r="4" spans="1:36" x14ac:dyDescent="0.2">
      <c r="A4" s="78" t="s">
        <v>1443</v>
      </c>
    </row>
    <row r="6" spans="1:36" x14ac:dyDescent="0.2">
      <c r="C6" s="290" t="s">
        <v>62</v>
      </c>
      <c r="D6" s="291"/>
      <c r="E6" s="291"/>
      <c r="F6" s="292"/>
      <c r="G6" s="290" t="s">
        <v>63</v>
      </c>
      <c r="H6" s="291"/>
      <c r="I6" s="291"/>
      <c r="J6" s="291"/>
      <c r="K6" s="291"/>
      <c r="L6" s="291"/>
      <c r="M6" s="291"/>
      <c r="N6" s="291"/>
      <c r="O6" s="291"/>
      <c r="P6" s="291"/>
      <c r="Q6" s="291"/>
      <c r="R6" s="291"/>
      <c r="S6" s="291"/>
      <c r="T6" s="291"/>
      <c r="U6" s="291"/>
      <c r="V6" s="292"/>
      <c r="W6" s="290" t="s">
        <v>64</v>
      </c>
      <c r="X6" s="291"/>
      <c r="Y6" s="291"/>
      <c r="Z6" s="291"/>
      <c r="AA6" s="291"/>
      <c r="AB6" s="291"/>
      <c r="AC6" s="291"/>
      <c r="AD6" s="292"/>
    </row>
    <row r="7" spans="1:36" x14ac:dyDescent="0.2">
      <c r="C7" s="191" t="s">
        <v>1395</v>
      </c>
      <c r="D7" s="189" t="s">
        <v>1462</v>
      </c>
      <c r="E7" s="189" t="s">
        <v>1463</v>
      </c>
      <c r="F7" s="190" t="s">
        <v>1464</v>
      </c>
      <c r="G7" s="293" t="s">
        <v>1395</v>
      </c>
      <c r="H7" s="288"/>
      <c r="I7" s="288"/>
      <c r="J7" s="288"/>
      <c r="K7" s="288" t="s">
        <v>1462</v>
      </c>
      <c r="L7" s="288"/>
      <c r="M7" s="288"/>
      <c r="N7" s="288"/>
      <c r="O7" s="288" t="s">
        <v>1463</v>
      </c>
      <c r="P7" s="288"/>
      <c r="Q7" s="288"/>
      <c r="R7" s="288"/>
      <c r="S7" s="288" t="s">
        <v>1464</v>
      </c>
      <c r="T7" s="288"/>
      <c r="U7" s="288"/>
      <c r="V7" s="289"/>
      <c r="W7" s="293" t="s">
        <v>1395</v>
      </c>
      <c r="X7" s="288"/>
      <c r="Y7" s="288" t="s">
        <v>1462</v>
      </c>
      <c r="Z7" s="288"/>
      <c r="AA7" s="288" t="s">
        <v>1463</v>
      </c>
      <c r="AB7" s="288"/>
      <c r="AC7" s="288" t="s">
        <v>1464</v>
      </c>
      <c r="AD7" s="289"/>
    </row>
    <row r="8" spans="1:36" ht="39" thickBot="1" x14ac:dyDescent="0.25">
      <c r="A8" s="79" t="s">
        <v>69</v>
      </c>
      <c r="B8" s="79" t="s">
        <v>70</v>
      </c>
      <c r="C8" s="80" t="s">
        <v>33</v>
      </c>
      <c r="D8" s="81" t="s">
        <v>33</v>
      </c>
      <c r="E8" s="81" t="s">
        <v>33</v>
      </c>
      <c r="F8" s="82" t="s">
        <v>33</v>
      </c>
      <c r="G8" s="83" t="s">
        <v>71</v>
      </c>
      <c r="H8" s="84" t="s">
        <v>72</v>
      </c>
      <c r="I8" s="81" t="s">
        <v>36</v>
      </c>
      <c r="J8" s="85" t="s">
        <v>57</v>
      </c>
      <c r="K8" s="84" t="s">
        <v>71</v>
      </c>
      <c r="L8" s="84" t="s">
        <v>72</v>
      </c>
      <c r="M8" s="81" t="s">
        <v>36</v>
      </c>
      <c r="N8" s="85" t="s">
        <v>57</v>
      </c>
      <c r="O8" s="84" t="s">
        <v>71</v>
      </c>
      <c r="P8" s="84" t="s">
        <v>72</v>
      </c>
      <c r="Q8" s="81" t="s">
        <v>36</v>
      </c>
      <c r="R8" s="85" t="s">
        <v>57</v>
      </c>
      <c r="S8" s="84" t="s">
        <v>71</v>
      </c>
      <c r="T8" s="84" t="s">
        <v>72</v>
      </c>
      <c r="U8" s="81" t="s">
        <v>36</v>
      </c>
      <c r="V8" s="86" t="s">
        <v>57</v>
      </c>
      <c r="W8" s="87" t="s">
        <v>33</v>
      </c>
      <c r="X8" s="88" t="s">
        <v>36</v>
      </c>
      <c r="Y8" s="88" t="s">
        <v>33</v>
      </c>
      <c r="Z8" s="88" t="s">
        <v>36</v>
      </c>
      <c r="AA8" s="88" t="s">
        <v>33</v>
      </c>
      <c r="AB8" s="88" t="s">
        <v>36</v>
      </c>
      <c r="AC8" s="88" t="s">
        <v>33</v>
      </c>
      <c r="AD8" s="89" t="s">
        <v>36</v>
      </c>
      <c r="AE8" s="267" t="s">
        <v>1395</v>
      </c>
      <c r="AF8" s="267" t="s">
        <v>1462</v>
      </c>
      <c r="AG8" s="267" t="s">
        <v>1463</v>
      </c>
      <c r="AH8" s="267" t="s">
        <v>1464</v>
      </c>
    </row>
    <row r="9" spans="1:36" s="76" customFormat="1" x14ac:dyDescent="0.2">
      <c r="A9" s="75" t="s">
        <v>73</v>
      </c>
      <c r="B9" s="75" t="s">
        <v>74</v>
      </c>
      <c r="C9" s="209">
        <v>568</v>
      </c>
      <c r="D9" s="209"/>
      <c r="E9" s="209"/>
      <c r="F9" s="209"/>
      <c r="G9" s="211">
        <v>124</v>
      </c>
      <c r="H9" s="209">
        <v>444</v>
      </c>
      <c r="I9" s="212">
        <f>H9/C9</f>
        <v>0.78169014084507038</v>
      </c>
      <c r="J9" s="215" t="str">
        <f>IF(ISNUMBER(I9),TEXT(((2*H9)+(1.96^2)-(1.96*((1.96^2)+(4*H9*(100%-I9)))^0.5))/(2*(C9+(1.96^2))),"0.0%")&amp;" - "&amp;TEXT(((2*H9)+(1.96^2)+(1.96*((1.96^2)+(4*H9*(100%-I9)))^0.5))/(2*(C9+(1.96^2))),"0.0%"),"")</f>
        <v>74.6% - 81.4%</v>
      </c>
      <c r="K9" s="209"/>
      <c r="L9" s="209"/>
      <c r="M9" s="212"/>
      <c r="N9" s="215"/>
      <c r="O9" s="209"/>
      <c r="P9" s="209"/>
      <c r="Q9" s="212"/>
      <c r="R9" s="215"/>
      <c r="S9" s="209"/>
      <c r="T9" s="209"/>
      <c r="U9" s="212"/>
      <c r="V9" s="216"/>
      <c r="W9" s="208">
        <v>0</v>
      </c>
      <c r="X9" s="212">
        <f>W9/C9</f>
        <v>0</v>
      </c>
      <c r="Y9" s="206"/>
      <c r="Z9" s="212"/>
      <c r="AA9" s="206"/>
      <c r="AB9" s="212"/>
      <c r="AC9" s="75"/>
      <c r="AD9" s="192"/>
      <c r="AE9" s="131">
        <v>0</v>
      </c>
      <c r="AF9" s="131"/>
      <c r="AG9" s="131"/>
      <c r="AH9" s="131"/>
      <c r="AI9" s="131"/>
      <c r="AJ9" s="234"/>
    </row>
    <row r="10" spans="1:36" s="76" customFormat="1" x14ac:dyDescent="0.2">
      <c r="A10" s="75" t="s">
        <v>75</v>
      </c>
      <c r="B10" s="75" t="s">
        <v>1337</v>
      </c>
      <c r="C10" s="209">
        <v>1028</v>
      </c>
      <c r="D10" s="209"/>
      <c r="E10" s="209"/>
      <c r="F10" s="209"/>
      <c r="G10" s="211">
        <v>151</v>
      </c>
      <c r="H10" s="209">
        <v>877</v>
      </c>
      <c r="I10" s="212">
        <f t="shared" ref="I10:I73" si="0">H10/C10</f>
        <v>0.85311284046692604</v>
      </c>
      <c r="J10" s="215" t="str">
        <f t="shared" ref="J10:J73" si="1">IF(ISNUMBER(I10),TEXT(((2*H10)+(1.96^2)-(1.96*((1.96^2)+(4*H10*(100%-I10)))^0.5))/(2*(C10+(1.96^2))),"0.0%")&amp;" - "&amp;TEXT(((2*H10)+(1.96^2)+(1.96*((1.96^2)+(4*H10*(100%-I10)))^0.5))/(2*(C10+(1.96^2))),"0.0%"),"")</f>
        <v>83.0% - 87.3%</v>
      </c>
      <c r="K10" s="209"/>
      <c r="L10" s="209"/>
      <c r="M10" s="212"/>
      <c r="N10" s="215"/>
      <c r="O10" s="209"/>
      <c r="P10" s="209"/>
      <c r="Q10" s="212"/>
      <c r="R10" s="215"/>
      <c r="S10" s="209"/>
      <c r="T10" s="209"/>
      <c r="U10" s="212"/>
      <c r="V10" s="216"/>
      <c r="W10" s="259">
        <v>0</v>
      </c>
      <c r="X10" s="212">
        <f t="shared" ref="X10:X73" si="2">W10/C10</f>
        <v>0</v>
      </c>
      <c r="Y10" s="238"/>
      <c r="Z10" s="212"/>
      <c r="AA10" s="238"/>
      <c r="AB10" s="212"/>
      <c r="AC10" s="75"/>
      <c r="AD10" s="94"/>
      <c r="AE10" s="131">
        <v>0</v>
      </c>
      <c r="AF10" s="131"/>
      <c r="AG10" s="131"/>
      <c r="AH10" s="131"/>
      <c r="AI10" s="131"/>
      <c r="AJ10" s="234"/>
    </row>
    <row r="11" spans="1:36" s="76" customFormat="1" x14ac:dyDescent="0.2">
      <c r="A11" s="75" t="s">
        <v>76</v>
      </c>
      <c r="B11" s="75" t="s">
        <v>1338</v>
      </c>
      <c r="C11" s="209">
        <v>2060</v>
      </c>
      <c r="D11" s="209"/>
      <c r="E11" s="209"/>
      <c r="F11" s="209"/>
      <c r="G11" s="211">
        <v>748</v>
      </c>
      <c r="H11" s="209">
        <v>1303</v>
      </c>
      <c r="I11" s="212">
        <f t="shared" si="0"/>
        <v>0.6325242718446602</v>
      </c>
      <c r="J11" s="215" t="str">
        <f t="shared" si="1"/>
        <v>61.1% - 65.3%</v>
      </c>
      <c r="K11" s="209"/>
      <c r="L11" s="209"/>
      <c r="M11" s="212"/>
      <c r="N11" s="215"/>
      <c r="O11" s="209"/>
      <c r="P11" s="209"/>
      <c r="Q11" s="212"/>
      <c r="R11" s="215"/>
      <c r="S11" s="209"/>
      <c r="T11" s="209"/>
      <c r="U11" s="212"/>
      <c r="V11" s="216"/>
      <c r="W11" s="259">
        <v>9</v>
      </c>
      <c r="X11" s="212">
        <f t="shared" si="2"/>
        <v>4.3689320388349516E-3</v>
      </c>
      <c r="Y11" s="238"/>
      <c r="Z11" s="212"/>
      <c r="AA11" s="238"/>
      <c r="AB11" s="212"/>
      <c r="AC11" s="75"/>
      <c r="AD11" s="94"/>
      <c r="AE11" s="131">
        <v>0</v>
      </c>
      <c r="AF11" s="131"/>
      <c r="AG11" s="131"/>
      <c r="AH11" s="131"/>
      <c r="AI11" s="131"/>
      <c r="AJ11" s="234"/>
    </row>
    <row r="12" spans="1:36" s="76" customFormat="1" x14ac:dyDescent="0.2">
      <c r="A12" s="75" t="s">
        <v>77</v>
      </c>
      <c r="B12" s="75" t="s">
        <v>1439</v>
      </c>
      <c r="C12" s="209"/>
      <c r="D12" s="209"/>
      <c r="E12" s="209"/>
      <c r="F12" s="209"/>
      <c r="G12" s="211"/>
      <c r="H12" s="209"/>
      <c r="I12" s="212"/>
      <c r="J12" s="215" t="str">
        <f t="shared" si="1"/>
        <v/>
      </c>
      <c r="K12" s="209"/>
      <c r="L12" s="209"/>
      <c r="M12" s="212"/>
      <c r="N12" s="215"/>
      <c r="O12" s="209"/>
      <c r="P12" s="209"/>
      <c r="Q12" s="212"/>
      <c r="R12" s="215"/>
      <c r="S12" s="209"/>
      <c r="T12" s="209"/>
      <c r="U12" s="212"/>
      <c r="V12" s="216"/>
      <c r="W12" s="259"/>
      <c r="X12" s="212"/>
      <c r="Y12" s="238"/>
      <c r="Z12" s="212"/>
      <c r="AA12" s="238"/>
      <c r="AB12" s="212"/>
      <c r="AC12" s="75"/>
      <c r="AD12" s="94"/>
      <c r="AE12" s="131"/>
      <c r="AF12" s="131"/>
      <c r="AG12" s="131"/>
      <c r="AH12" s="131"/>
      <c r="AI12" s="131"/>
      <c r="AJ12" s="234"/>
    </row>
    <row r="13" spans="1:36" s="76" customFormat="1" x14ac:dyDescent="0.2">
      <c r="A13" s="75" t="s">
        <v>78</v>
      </c>
      <c r="B13" s="75" t="s">
        <v>79</v>
      </c>
      <c r="C13" s="209">
        <v>1032</v>
      </c>
      <c r="D13" s="209"/>
      <c r="E13" s="209"/>
      <c r="F13" s="209"/>
      <c r="G13" s="211">
        <v>584</v>
      </c>
      <c r="H13" s="209">
        <v>445</v>
      </c>
      <c r="I13" s="212"/>
      <c r="J13" s="215" t="str">
        <f t="shared" si="1"/>
        <v/>
      </c>
      <c r="K13" s="209"/>
      <c r="L13" s="209"/>
      <c r="M13" s="212"/>
      <c r="N13" s="215"/>
      <c r="O13" s="209"/>
      <c r="P13" s="209"/>
      <c r="Q13" s="212"/>
      <c r="R13" s="215"/>
      <c r="S13" s="209"/>
      <c r="T13" s="209"/>
      <c r="U13" s="212"/>
      <c r="V13" s="216"/>
      <c r="W13" s="259">
        <v>3</v>
      </c>
      <c r="X13" s="212"/>
      <c r="Y13" s="238"/>
      <c r="Z13" s="212"/>
      <c r="AA13" s="238"/>
      <c r="AB13" s="212"/>
      <c r="AC13" s="75"/>
      <c r="AD13" s="94"/>
      <c r="AE13" s="131">
        <v>1</v>
      </c>
      <c r="AF13" s="131"/>
      <c r="AG13" s="131"/>
      <c r="AH13" s="131"/>
      <c r="AI13" s="131"/>
      <c r="AJ13" s="234"/>
    </row>
    <row r="14" spans="1:36" s="76" customFormat="1" x14ac:dyDescent="0.2">
      <c r="A14" s="75" t="s">
        <v>80</v>
      </c>
      <c r="B14" s="75" t="s">
        <v>1339</v>
      </c>
      <c r="C14" s="209">
        <v>4002</v>
      </c>
      <c r="D14" s="209"/>
      <c r="E14" s="209"/>
      <c r="F14" s="209"/>
      <c r="G14" s="211">
        <v>439</v>
      </c>
      <c r="H14" s="209">
        <v>3347</v>
      </c>
      <c r="I14" s="212"/>
      <c r="J14" s="215" t="str">
        <f t="shared" si="1"/>
        <v/>
      </c>
      <c r="K14" s="209"/>
      <c r="L14" s="209"/>
      <c r="M14" s="212"/>
      <c r="N14" s="215"/>
      <c r="O14" s="209"/>
      <c r="P14" s="209"/>
      <c r="Q14" s="212"/>
      <c r="R14" s="215"/>
      <c r="S14" s="209"/>
      <c r="T14" s="209"/>
      <c r="U14" s="212"/>
      <c r="V14" s="216"/>
      <c r="W14" s="259">
        <v>216</v>
      </c>
      <c r="X14" s="212">
        <f t="shared" si="2"/>
        <v>5.3973013493253376E-2</v>
      </c>
      <c r="Y14" s="238"/>
      <c r="Z14" s="212"/>
      <c r="AA14" s="238"/>
      <c r="AB14" s="212"/>
      <c r="AC14" s="75"/>
      <c r="AD14" s="94"/>
      <c r="AE14" s="131">
        <v>0</v>
      </c>
      <c r="AF14" s="131"/>
      <c r="AG14" s="131"/>
      <c r="AH14" s="131"/>
      <c r="AI14" s="131"/>
      <c r="AJ14" s="234"/>
    </row>
    <row r="15" spans="1:36" s="76" customFormat="1" x14ac:dyDescent="0.2">
      <c r="A15" s="75" t="s">
        <v>81</v>
      </c>
      <c r="B15" s="75" t="s">
        <v>1340</v>
      </c>
      <c r="C15" s="209">
        <v>1086</v>
      </c>
      <c r="D15" s="209"/>
      <c r="E15" s="209"/>
      <c r="F15" s="209"/>
      <c r="G15" s="211">
        <v>297</v>
      </c>
      <c r="H15" s="209">
        <v>788</v>
      </c>
      <c r="I15" s="212">
        <f t="shared" si="0"/>
        <v>0.72559852670349911</v>
      </c>
      <c r="J15" s="215" t="str">
        <f t="shared" si="1"/>
        <v>69.8% - 75.1%</v>
      </c>
      <c r="K15" s="209"/>
      <c r="L15" s="209"/>
      <c r="M15" s="212"/>
      <c r="N15" s="215"/>
      <c r="O15" s="209"/>
      <c r="P15" s="209"/>
      <c r="Q15" s="212"/>
      <c r="R15" s="215"/>
      <c r="S15" s="209"/>
      <c r="T15" s="209"/>
      <c r="U15" s="212"/>
      <c r="V15" s="216"/>
      <c r="W15" s="259">
        <v>1</v>
      </c>
      <c r="X15" s="212">
        <f t="shared" si="2"/>
        <v>9.2081031307550648E-4</v>
      </c>
      <c r="Y15" s="238"/>
      <c r="Z15" s="212"/>
      <c r="AA15" s="238"/>
      <c r="AB15" s="212"/>
      <c r="AC15" s="75"/>
      <c r="AD15" s="94"/>
      <c r="AE15" s="131">
        <v>0</v>
      </c>
      <c r="AF15" s="131"/>
      <c r="AG15" s="131"/>
      <c r="AH15" s="131"/>
      <c r="AI15" s="131"/>
      <c r="AJ15" s="234"/>
    </row>
    <row r="16" spans="1:36" s="76" customFormat="1" x14ac:dyDescent="0.2">
      <c r="A16" s="75" t="s">
        <v>82</v>
      </c>
      <c r="B16" s="75" t="s">
        <v>1341</v>
      </c>
      <c r="C16" s="209">
        <v>708</v>
      </c>
      <c r="D16" s="209"/>
      <c r="E16" s="209"/>
      <c r="F16" s="209"/>
      <c r="G16" s="211">
        <v>125</v>
      </c>
      <c r="H16" s="209">
        <v>583</v>
      </c>
      <c r="I16" s="212">
        <f t="shared" si="0"/>
        <v>0.82344632768361581</v>
      </c>
      <c r="J16" s="215" t="str">
        <f t="shared" si="1"/>
        <v>79.4% - 85.0%</v>
      </c>
      <c r="K16" s="209"/>
      <c r="L16" s="209"/>
      <c r="M16" s="212"/>
      <c r="N16" s="215"/>
      <c r="O16" s="209"/>
      <c r="P16" s="209"/>
      <c r="Q16" s="212"/>
      <c r="R16" s="215"/>
      <c r="S16" s="209"/>
      <c r="T16" s="209"/>
      <c r="U16" s="212"/>
      <c r="V16" s="216"/>
      <c r="W16" s="259">
        <v>0</v>
      </c>
      <c r="X16" s="212">
        <f t="shared" si="2"/>
        <v>0</v>
      </c>
      <c r="Y16" s="238"/>
      <c r="Z16" s="212"/>
      <c r="AA16" s="238"/>
      <c r="AB16" s="212"/>
      <c r="AC16" s="75"/>
      <c r="AD16" s="94"/>
      <c r="AE16" s="131">
        <v>0</v>
      </c>
      <c r="AF16" s="131"/>
      <c r="AG16" s="131"/>
      <c r="AH16" s="131"/>
      <c r="AI16" s="131"/>
      <c r="AJ16" s="234"/>
    </row>
    <row r="17" spans="1:36" s="76" customFormat="1" x14ac:dyDescent="0.2">
      <c r="A17" s="75" t="s">
        <v>83</v>
      </c>
      <c r="B17" s="75" t="s">
        <v>84</v>
      </c>
      <c r="C17" s="209">
        <v>2013</v>
      </c>
      <c r="D17" s="209"/>
      <c r="E17" s="209"/>
      <c r="F17" s="209"/>
      <c r="G17" s="211">
        <v>476</v>
      </c>
      <c r="H17" s="209">
        <v>1496</v>
      </c>
      <c r="I17" s="212">
        <f t="shared" si="0"/>
        <v>0.74316939890710387</v>
      </c>
      <c r="J17" s="215" t="str">
        <f t="shared" si="1"/>
        <v>72.4% - 76.2%</v>
      </c>
      <c r="K17" s="209"/>
      <c r="L17" s="209"/>
      <c r="M17" s="212"/>
      <c r="N17" s="215"/>
      <c r="O17" s="209"/>
      <c r="P17" s="209"/>
      <c r="Q17" s="212"/>
      <c r="R17" s="215"/>
      <c r="S17" s="209"/>
      <c r="T17" s="209"/>
      <c r="U17" s="212"/>
      <c r="V17" s="216"/>
      <c r="W17" s="259">
        <v>41</v>
      </c>
      <c r="X17" s="212">
        <f t="shared" si="2"/>
        <v>2.0367610531544959E-2</v>
      </c>
      <c r="Y17" s="238"/>
      <c r="Z17" s="212"/>
      <c r="AA17" s="238"/>
      <c r="AB17" s="212"/>
      <c r="AC17" s="75"/>
      <c r="AD17" s="94"/>
      <c r="AE17" s="131">
        <v>0</v>
      </c>
      <c r="AF17" s="131"/>
      <c r="AG17" s="131"/>
      <c r="AH17" s="131"/>
      <c r="AI17" s="131"/>
      <c r="AJ17" s="234"/>
    </row>
    <row r="18" spans="1:36" s="76" customFormat="1" x14ac:dyDescent="0.2">
      <c r="A18" s="75" t="s">
        <v>85</v>
      </c>
      <c r="B18" s="75" t="s">
        <v>86</v>
      </c>
      <c r="C18" s="209">
        <v>724</v>
      </c>
      <c r="D18" s="209"/>
      <c r="E18" s="209"/>
      <c r="F18" s="209"/>
      <c r="G18" s="211">
        <v>245</v>
      </c>
      <c r="H18" s="209">
        <v>479</v>
      </c>
      <c r="I18" s="212">
        <f t="shared" si="0"/>
        <v>0.66160220994475138</v>
      </c>
      <c r="J18" s="215" t="str">
        <f t="shared" si="1"/>
        <v>62.6% - 69.5%</v>
      </c>
      <c r="K18" s="209"/>
      <c r="L18" s="209"/>
      <c r="M18" s="212"/>
      <c r="N18" s="215"/>
      <c r="O18" s="209"/>
      <c r="P18" s="209"/>
      <c r="Q18" s="212"/>
      <c r="R18" s="215"/>
      <c r="S18" s="209"/>
      <c r="T18" s="209"/>
      <c r="U18" s="212"/>
      <c r="V18" s="216"/>
      <c r="W18" s="259">
        <v>0</v>
      </c>
      <c r="X18" s="212">
        <f t="shared" si="2"/>
        <v>0</v>
      </c>
      <c r="Y18" s="238"/>
      <c r="Z18" s="212"/>
      <c r="AA18" s="238"/>
      <c r="AB18" s="212"/>
      <c r="AC18" s="75"/>
      <c r="AD18" s="94"/>
      <c r="AE18" s="131">
        <v>0</v>
      </c>
      <c r="AF18" s="131"/>
      <c r="AG18" s="131"/>
      <c r="AH18" s="131"/>
      <c r="AI18" s="131"/>
      <c r="AJ18" s="234"/>
    </row>
    <row r="19" spans="1:36" s="76" customFormat="1" x14ac:dyDescent="0.2">
      <c r="A19" s="75" t="s">
        <v>87</v>
      </c>
      <c r="B19" s="75" t="s">
        <v>88</v>
      </c>
      <c r="C19" s="209">
        <v>1390</v>
      </c>
      <c r="D19" s="209"/>
      <c r="E19" s="209"/>
      <c r="F19" s="209"/>
      <c r="G19" s="211">
        <v>461</v>
      </c>
      <c r="H19" s="209">
        <v>929</v>
      </c>
      <c r="I19" s="212">
        <f t="shared" si="0"/>
        <v>0.66834532374100719</v>
      </c>
      <c r="J19" s="215" t="str">
        <f t="shared" si="1"/>
        <v>64.3% - 69.3%</v>
      </c>
      <c r="K19" s="209"/>
      <c r="L19" s="209"/>
      <c r="M19" s="212"/>
      <c r="N19" s="215"/>
      <c r="O19" s="209"/>
      <c r="P19" s="209"/>
      <c r="Q19" s="212"/>
      <c r="R19" s="215"/>
      <c r="S19" s="209"/>
      <c r="T19" s="209"/>
      <c r="U19" s="212"/>
      <c r="V19" s="216"/>
      <c r="W19" s="259">
        <v>0</v>
      </c>
      <c r="X19" s="212">
        <f t="shared" si="2"/>
        <v>0</v>
      </c>
      <c r="Y19" s="238"/>
      <c r="Z19" s="212"/>
      <c r="AA19" s="238"/>
      <c r="AB19" s="212"/>
      <c r="AC19" s="75"/>
      <c r="AD19" s="94"/>
      <c r="AE19" s="131">
        <v>0</v>
      </c>
      <c r="AF19" s="131"/>
      <c r="AG19" s="131"/>
      <c r="AH19" s="131"/>
      <c r="AI19" s="131"/>
      <c r="AJ19" s="234"/>
    </row>
    <row r="20" spans="1:36" s="76" customFormat="1" x14ac:dyDescent="0.2">
      <c r="A20" s="75" t="s">
        <v>89</v>
      </c>
      <c r="B20" s="75" t="s">
        <v>90</v>
      </c>
      <c r="C20" s="209">
        <v>1451</v>
      </c>
      <c r="D20" s="209"/>
      <c r="E20" s="209"/>
      <c r="F20" s="209"/>
      <c r="G20" s="211">
        <v>423</v>
      </c>
      <c r="H20" s="209">
        <v>1028</v>
      </c>
      <c r="I20" s="212">
        <f t="shared" si="0"/>
        <v>0.70847691247415578</v>
      </c>
      <c r="J20" s="215" t="str">
        <f t="shared" si="1"/>
        <v>68.5% - 73.1%</v>
      </c>
      <c r="K20" s="209"/>
      <c r="L20" s="209"/>
      <c r="M20" s="212"/>
      <c r="N20" s="215"/>
      <c r="O20" s="209"/>
      <c r="P20" s="209"/>
      <c r="Q20" s="212"/>
      <c r="R20" s="215"/>
      <c r="S20" s="209"/>
      <c r="T20" s="209"/>
      <c r="U20" s="212"/>
      <c r="V20" s="216"/>
      <c r="W20" s="259">
        <v>0</v>
      </c>
      <c r="X20" s="212">
        <f t="shared" si="2"/>
        <v>0</v>
      </c>
      <c r="Y20" s="238"/>
      <c r="Z20" s="212"/>
      <c r="AA20" s="238"/>
      <c r="AB20" s="212"/>
      <c r="AC20" s="75"/>
      <c r="AD20" s="94"/>
      <c r="AE20" s="131">
        <v>0</v>
      </c>
      <c r="AF20" s="131"/>
      <c r="AG20" s="131"/>
      <c r="AH20" s="131"/>
      <c r="AI20" s="131"/>
      <c r="AJ20" s="234"/>
    </row>
    <row r="21" spans="1:36" s="76" customFormat="1" x14ac:dyDescent="0.2">
      <c r="A21" s="75" t="s">
        <v>91</v>
      </c>
      <c r="B21" s="75" t="s">
        <v>92</v>
      </c>
      <c r="C21" s="209">
        <v>1403</v>
      </c>
      <c r="D21" s="209"/>
      <c r="E21" s="209"/>
      <c r="F21" s="209"/>
      <c r="G21" s="211">
        <v>161</v>
      </c>
      <c r="H21" s="209">
        <v>1230</v>
      </c>
      <c r="I21" s="212">
        <f t="shared" si="0"/>
        <v>0.87669280114041337</v>
      </c>
      <c r="J21" s="215" t="str">
        <f t="shared" si="1"/>
        <v>85.8% - 89.3%</v>
      </c>
      <c r="K21" s="209"/>
      <c r="L21" s="209"/>
      <c r="M21" s="212"/>
      <c r="N21" s="215"/>
      <c r="O21" s="209"/>
      <c r="P21" s="209"/>
      <c r="Q21" s="212"/>
      <c r="R21" s="215"/>
      <c r="S21" s="209"/>
      <c r="T21" s="209"/>
      <c r="U21" s="212"/>
      <c r="V21" s="216"/>
      <c r="W21" s="259">
        <v>12</v>
      </c>
      <c r="X21" s="212">
        <f t="shared" si="2"/>
        <v>8.5531004989308629E-3</v>
      </c>
      <c r="Y21" s="238"/>
      <c r="Z21" s="212"/>
      <c r="AA21" s="238"/>
      <c r="AB21" s="212"/>
      <c r="AC21" s="75"/>
      <c r="AD21" s="94"/>
      <c r="AE21" s="131">
        <v>0</v>
      </c>
      <c r="AF21" s="131"/>
      <c r="AG21" s="131"/>
      <c r="AH21" s="131"/>
      <c r="AI21" s="131"/>
      <c r="AJ21" s="234"/>
    </row>
    <row r="22" spans="1:36" s="76" customFormat="1" x14ac:dyDescent="0.2">
      <c r="A22" s="75" t="s">
        <v>93</v>
      </c>
      <c r="B22" s="75" t="s">
        <v>1342</v>
      </c>
      <c r="C22" s="209">
        <v>1389</v>
      </c>
      <c r="D22" s="209"/>
      <c r="E22" s="209"/>
      <c r="F22" s="209"/>
      <c r="G22" s="211">
        <v>263</v>
      </c>
      <c r="H22" s="209">
        <v>1034</v>
      </c>
      <c r="I22" s="212"/>
      <c r="J22" s="215" t="str">
        <f t="shared" si="1"/>
        <v/>
      </c>
      <c r="K22" s="209"/>
      <c r="L22" s="209"/>
      <c r="M22" s="212"/>
      <c r="N22" s="215"/>
      <c r="O22" s="209"/>
      <c r="P22" s="209"/>
      <c r="Q22" s="212"/>
      <c r="R22" s="215"/>
      <c r="S22" s="209"/>
      <c r="T22" s="209"/>
      <c r="U22" s="212"/>
      <c r="V22" s="216"/>
      <c r="W22" s="259">
        <v>92</v>
      </c>
      <c r="X22" s="212">
        <f t="shared" si="2"/>
        <v>6.6234701223902084E-2</v>
      </c>
      <c r="Y22" s="238"/>
      <c r="Z22" s="212"/>
      <c r="AA22" s="238"/>
      <c r="AB22" s="212"/>
      <c r="AC22" s="75"/>
      <c r="AD22" s="94"/>
      <c r="AE22" s="131">
        <v>0</v>
      </c>
      <c r="AF22" s="131"/>
      <c r="AG22" s="131"/>
      <c r="AH22" s="131"/>
      <c r="AI22" s="131"/>
      <c r="AJ22" s="234"/>
    </row>
    <row r="23" spans="1:36" s="76" customFormat="1" x14ac:dyDescent="0.2">
      <c r="A23" s="75" t="s">
        <v>94</v>
      </c>
      <c r="B23" s="75" t="s">
        <v>95</v>
      </c>
      <c r="C23" s="209">
        <v>864</v>
      </c>
      <c r="D23" s="209"/>
      <c r="E23" s="209"/>
      <c r="F23" s="209"/>
      <c r="G23" s="211">
        <v>251</v>
      </c>
      <c r="H23" s="209">
        <v>613</v>
      </c>
      <c r="I23" s="212">
        <f t="shared" si="0"/>
        <v>0.7094907407407407</v>
      </c>
      <c r="J23" s="215" t="str">
        <f t="shared" si="1"/>
        <v>67.8% - 73.9%</v>
      </c>
      <c r="K23" s="209"/>
      <c r="L23" s="209"/>
      <c r="M23" s="212"/>
      <c r="N23" s="215"/>
      <c r="O23" s="209"/>
      <c r="P23" s="209"/>
      <c r="Q23" s="212"/>
      <c r="R23" s="215"/>
      <c r="S23" s="209"/>
      <c r="T23" s="209"/>
      <c r="U23" s="212"/>
      <c r="V23" s="216"/>
      <c r="W23" s="259">
        <v>0</v>
      </c>
      <c r="X23" s="212">
        <f t="shared" si="2"/>
        <v>0</v>
      </c>
      <c r="Y23" s="238"/>
      <c r="Z23" s="212"/>
      <c r="AA23" s="238"/>
      <c r="AB23" s="212"/>
      <c r="AC23" s="75"/>
      <c r="AD23" s="94"/>
      <c r="AE23" s="131">
        <v>0</v>
      </c>
      <c r="AF23" s="131"/>
      <c r="AG23" s="131"/>
      <c r="AH23" s="131"/>
      <c r="AI23" s="131"/>
      <c r="AJ23" s="234"/>
    </row>
    <row r="24" spans="1:36" s="76" customFormat="1" x14ac:dyDescent="0.2">
      <c r="A24" s="75" t="s">
        <v>96</v>
      </c>
      <c r="B24" s="75" t="s">
        <v>1343</v>
      </c>
      <c r="C24" s="209">
        <v>1155</v>
      </c>
      <c r="D24" s="209"/>
      <c r="E24" s="209"/>
      <c r="F24" s="209"/>
      <c r="G24" s="211">
        <v>236</v>
      </c>
      <c r="H24" s="209">
        <v>919</v>
      </c>
      <c r="I24" s="212"/>
      <c r="J24" s="215" t="str">
        <f t="shared" si="1"/>
        <v/>
      </c>
      <c r="K24" s="209"/>
      <c r="L24" s="209"/>
      <c r="M24" s="212"/>
      <c r="N24" s="215"/>
      <c r="O24" s="209"/>
      <c r="P24" s="209"/>
      <c r="Q24" s="212"/>
      <c r="R24" s="215"/>
      <c r="S24" s="209"/>
      <c r="T24" s="209"/>
      <c r="U24" s="212"/>
      <c r="V24" s="216"/>
      <c r="W24" s="259">
        <v>0</v>
      </c>
      <c r="X24" s="212"/>
      <c r="Y24" s="238"/>
      <c r="Z24" s="212"/>
      <c r="AA24" s="238"/>
      <c r="AB24" s="212"/>
      <c r="AC24" s="75"/>
      <c r="AD24" s="94"/>
      <c r="AE24" s="131">
        <v>1</v>
      </c>
      <c r="AF24" s="131"/>
      <c r="AG24" s="131"/>
      <c r="AH24" s="131"/>
      <c r="AI24" s="131"/>
      <c r="AJ24" s="234"/>
    </row>
    <row r="25" spans="1:36" s="76" customFormat="1" x14ac:dyDescent="0.2">
      <c r="A25" s="75" t="s">
        <v>97</v>
      </c>
      <c r="B25" s="75" t="s">
        <v>1478</v>
      </c>
      <c r="C25" s="209"/>
      <c r="D25" s="209"/>
      <c r="E25" s="209"/>
      <c r="F25" s="209"/>
      <c r="G25" s="211"/>
      <c r="H25" s="209"/>
      <c r="I25" s="212"/>
      <c r="J25" s="215" t="str">
        <f t="shared" si="1"/>
        <v/>
      </c>
      <c r="K25" s="209"/>
      <c r="L25" s="209"/>
      <c r="M25" s="212"/>
      <c r="N25" s="215"/>
      <c r="O25" s="209"/>
      <c r="P25" s="209"/>
      <c r="Q25" s="212"/>
      <c r="R25" s="215"/>
      <c r="S25" s="209"/>
      <c r="T25" s="209"/>
      <c r="U25" s="212"/>
      <c r="V25" s="216"/>
      <c r="W25" s="259"/>
      <c r="X25" s="212"/>
      <c r="Y25" s="238"/>
      <c r="Z25" s="212"/>
      <c r="AA25" s="238"/>
      <c r="AB25" s="212"/>
      <c r="AC25" s="75"/>
      <c r="AD25" s="94"/>
      <c r="AE25" s="131"/>
      <c r="AF25" s="131"/>
      <c r="AG25" s="131"/>
      <c r="AH25" s="131"/>
      <c r="AI25" s="131"/>
      <c r="AJ25" s="234"/>
    </row>
    <row r="26" spans="1:36" s="76" customFormat="1" x14ac:dyDescent="0.2">
      <c r="A26" s="75" t="s">
        <v>98</v>
      </c>
      <c r="B26" s="75" t="s">
        <v>99</v>
      </c>
      <c r="C26" s="209">
        <v>2247</v>
      </c>
      <c r="D26" s="209"/>
      <c r="E26" s="209"/>
      <c r="F26" s="209"/>
      <c r="G26" s="211">
        <v>703</v>
      </c>
      <c r="H26" s="209">
        <v>1544</v>
      </c>
      <c r="I26" s="212">
        <f t="shared" si="0"/>
        <v>0.68713840676457494</v>
      </c>
      <c r="J26" s="215" t="str">
        <f t="shared" si="1"/>
        <v>66.8% - 70.6%</v>
      </c>
      <c r="K26" s="209"/>
      <c r="L26" s="209"/>
      <c r="M26" s="212"/>
      <c r="N26" s="215"/>
      <c r="O26" s="209"/>
      <c r="P26" s="209"/>
      <c r="Q26" s="212"/>
      <c r="R26" s="215"/>
      <c r="S26" s="209"/>
      <c r="T26" s="209"/>
      <c r="U26" s="212"/>
      <c r="V26" s="216"/>
      <c r="W26" s="259">
        <v>0</v>
      </c>
      <c r="X26" s="212">
        <f t="shared" si="2"/>
        <v>0</v>
      </c>
      <c r="Y26" s="238"/>
      <c r="Z26" s="212"/>
      <c r="AA26" s="238"/>
      <c r="AB26" s="212"/>
      <c r="AC26" s="75"/>
      <c r="AD26" s="94"/>
      <c r="AE26" s="131">
        <v>0</v>
      </c>
      <c r="AF26" s="131"/>
      <c r="AG26" s="131"/>
      <c r="AH26" s="131"/>
      <c r="AI26" s="131"/>
      <c r="AJ26" s="234"/>
    </row>
    <row r="27" spans="1:36" s="76" customFormat="1" x14ac:dyDescent="0.2">
      <c r="A27" s="75" t="s">
        <v>100</v>
      </c>
      <c r="B27" s="75" t="s">
        <v>101</v>
      </c>
      <c r="C27" s="209">
        <v>1530</v>
      </c>
      <c r="D27" s="209"/>
      <c r="E27" s="209"/>
      <c r="F27" s="209"/>
      <c r="G27" s="211">
        <v>187</v>
      </c>
      <c r="H27" s="209">
        <v>1343</v>
      </c>
      <c r="I27" s="212">
        <f t="shared" si="0"/>
        <v>0.87777777777777777</v>
      </c>
      <c r="J27" s="215" t="str">
        <f t="shared" si="1"/>
        <v>86.0% - 89.3%</v>
      </c>
      <c r="K27" s="209"/>
      <c r="L27" s="209"/>
      <c r="M27" s="212"/>
      <c r="N27" s="215"/>
      <c r="O27" s="209"/>
      <c r="P27" s="209"/>
      <c r="Q27" s="212"/>
      <c r="R27" s="215"/>
      <c r="S27" s="209"/>
      <c r="T27" s="209"/>
      <c r="U27" s="212"/>
      <c r="V27" s="216"/>
      <c r="W27" s="259">
        <v>0</v>
      </c>
      <c r="X27" s="212">
        <f t="shared" si="2"/>
        <v>0</v>
      </c>
      <c r="Y27" s="238"/>
      <c r="Z27" s="212"/>
      <c r="AA27" s="238"/>
      <c r="AB27" s="212"/>
      <c r="AC27" s="75"/>
      <c r="AD27" s="94"/>
      <c r="AE27" s="131">
        <v>0</v>
      </c>
      <c r="AF27" s="131"/>
      <c r="AG27" s="131"/>
      <c r="AH27" s="131"/>
      <c r="AI27" s="131"/>
      <c r="AJ27" s="234"/>
    </row>
    <row r="28" spans="1:36" s="76" customFormat="1" x14ac:dyDescent="0.2">
      <c r="A28" s="75" t="s">
        <v>102</v>
      </c>
      <c r="B28" s="75" t="s">
        <v>103</v>
      </c>
      <c r="C28" s="209">
        <v>730</v>
      </c>
      <c r="D28" s="209"/>
      <c r="E28" s="209"/>
      <c r="F28" s="209"/>
      <c r="G28" s="211">
        <v>168</v>
      </c>
      <c r="H28" s="209">
        <v>562</v>
      </c>
      <c r="I28" s="212">
        <f t="shared" si="0"/>
        <v>0.76986301369863008</v>
      </c>
      <c r="J28" s="215" t="str">
        <f t="shared" si="1"/>
        <v>73.8% - 79.9%</v>
      </c>
      <c r="K28" s="209"/>
      <c r="L28" s="209"/>
      <c r="M28" s="212"/>
      <c r="N28" s="215"/>
      <c r="O28" s="209"/>
      <c r="P28" s="209"/>
      <c r="Q28" s="212"/>
      <c r="R28" s="215"/>
      <c r="S28" s="209"/>
      <c r="T28" s="209"/>
      <c r="U28" s="212"/>
      <c r="V28" s="216"/>
      <c r="W28" s="259">
        <v>0</v>
      </c>
      <c r="X28" s="212">
        <f t="shared" si="2"/>
        <v>0</v>
      </c>
      <c r="Y28" s="238"/>
      <c r="Z28" s="212"/>
      <c r="AA28" s="238"/>
      <c r="AB28" s="212"/>
      <c r="AC28" s="75"/>
      <c r="AD28" s="94"/>
      <c r="AE28" s="131">
        <v>0</v>
      </c>
      <c r="AF28" s="131"/>
      <c r="AG28" s="131"/>
      <c r="AH28" s="131"/>
      <c r="AI28" s="131"/>
      <c r="AJ28" s="234"/>
    </row>
    <row r="29" spans="1:36" s="76" customFormat="1" x14ac:dyDescent="0.2">
      <c r="A29" s="75" t="s">
        <v>104</v>
      </c>
      <c r="B29" s="75" t="s">
        <v>1344</v>
      </c>
      <c r="C29" s="209">
        <v>785</v>
      </c>
      <c r="D29" s="209"/>
      <c r="E29" s="209"/>
      <c r="F29" s="209"/>
      <c r="G29" s="211">
        <v>351</v>
      </c>
      <c r="H29" s="209">
        <v>434</v>
      </c>
      <c r="I29" s="212">
        <f t="shared" si="0"/>
        <v>0.55286624203821655</v>
      </c>
      <c r="J29" s="215" t="str">
        <f t="shared" si="1"/>
        <v>51.8% - 58.7%</v>
      </c>
      <c r="K29" s="209"/>
      <c r="L29" s="209"/>
      <c r="M29" s="212"/>
      <c r="N29" s="215"/>
      <c r="O29" s="209"/>
      <c r="P29" s="209"/>
      <c r="Q29" s="212"/>
      <c r="R29" s="215"/>
      <c r="S29" s="209"/>
      <c r="T29" s="209"/>
      <c r="U29" s="212"/>
      <c r="V29" s="216"/>
      <c r="W29" s="259">
        <v>0</v>
      </c>
      <c r="X29" s="212">
        <f t="shared" si="2"/>
        <v>0</v>
      </c>
      <c r="Y29" s="238"/>
      <c r="Z29" s="212"/>
      <c r="AA29" s="238"/>
      <c r="AB29" s="212"/>
      <c r="AC29" s="75"/>
      <c r="AD29" s="94"/>
      <c r="AE29" s="131">
        <v>0</v>
      </c>
      <c r="AF29" s="131"/>
      <c r="AG29" s="131"/>
      <c r="AH29" s="131"/>
      <c r="AI29" s="131"/>
      <c r="AJ29" s="234"/>
    </row>
    <row r="30" spans="1:36" s="76" customFormat="1" x14ac:dyDescent="0.2">
      <c r="A30" s="75" t="s">
        <v>105</v>
      </c>
      <c r="B30" s="75" t="s">
        <v>106</v>
      </c>
      <c r="C30" s="209">
        <v>937</v>
      </c>
      <c r="D30" s="209"/>
      <c r="E30" s="209"/>
      <c r="F30" s="209"/>
      <c r="G30" s="211">
        <v>192</v>
      </c>
      <c r="H30" s="209">
        <v>743</v>
      </c>
      <c r="I30" s="212">
        <f t="shared" si="0"/>
        <v>0.79295624332977588</v>
      </c>
      <c r="J30" s="215" t="str">
        <f t="shared" si="1"/>
        <v>76.6% - 81.8%</v>
      </c>
      <c r="K30" s="209"/>
      <c r="L30" s="209"/>
      <c r="M30" s="212"/>
      <c r="N30" s="215"/>
      <c r="O30" s="209"/>
      <c r="P30" s="209"/>
      <c r="Q30" s="212"/>
      <c r="R30" s="215"/>
      <c r="S30" s="209"/>
      <c r="T30" s="209"/>
      <c r="U30" s="212"/>
      <c r="V30" s="216"/>
      <c r="W30" s="259">
        <v>2</v>
      </c>
      <c r="X30" s="212">
        <f t="shared" si="2"/>
        <v>2.1344717182497333E-3</v>
      </c>
      <c r="Y30" s="238"/>
      <c r="Z30" s="212"/>
      <c r="AA30" s="238"/>
      <c r="AB30" s="212"/>
      <c r="AC30" s="75"/>
      <c r="AD30" s="94"/>
      <c r="AE30" s="131">
        <v>0</v>
      </c>
      <c r="AF30" s="131"/>
      <c r="AG30" s="131"/>
      <c r="AH30" s="131"/>
      <c r="AI30" s="131"/>
      <c r="AJ30" s="234"/>
    </row>
    <row r="31" spans="1:36" s="76" customFormat="1" x14ac:dyDescent="0.2">
      <c r="A31" s="75" t="s">
        <v>107</v>
      </c>
      <c r="B31" s="75" t="s">
        <v>108</v>
      </c>
      <c r="C31" s="209">
        <v>590</v>
      </c>
      <c r="D31" s="209"/>
      <c r="E31" s="209"/>
      <c r="F31" s="209"/>
      <c r="G31" s="211">
        <v>195</v>
      </c>
      <c r="H31" s="209">
        <v>395</v>
      </c>
      <c r="I31" s="212">
        <f t="shared" si="0"/>
        <v>0.66949152542372881</v>
      </c>
      <c r="J31" s="215" t="str">
        <f t="shared" si="1"/>
        <v>63.1% - 70.6%</v>
      </c>
      <c r="K31" s="209"/>
      <c r="L31" s="209"/>
      <c r="M31" s="212"/>
      <c r="N31" s="215"/>
      <c r="O31" s="209"/>
      <c r="P31" s="209"/>
      <c r="Q31" s="212"/>
      <c r="R31" s="215"/>
      <c r="S31" s="209"/>
      <c r="T31" s="209"/>
      <c r="U31" s="212"/>
      <c r="V31" s="216"/>
      <c r="W31" s="259">
        <v>0</v>
      </c>
      <c r="X31" s="212">
        <f t="shared" si="2"/>
        <v>0</v>
      </c>
      <c r="Y31" s="238"/>
      <c r="Z31" s="212"/>
      <c r="AA31" s="238"/>
      <c r="AB31" s="212"/>
      <c r="AC31" s="75"/>
      <c r="AD31" s="94"/>
      <c r="AE31" s="131">
        <v>0</v>
      </c>
      <c r="AF31" s="131"/>
      <c r="AG31" s="131"/>
      <c r="AH31" s="131"/>
      <c r="AI31" s="131"/>
      <c r="AJ31" s="234"/>
    </row>
    <row r="32" spans="1:36" s="76" customFormat="1" x14ac:dyDescent="0.2">
      <c r="A32" s="75" t="s">
        <v>109</v>
      </c>
      <c r="B32" s="75" t="s">
        <v>110</v>
      </c>
      <c r="C32" s="209">
        <v>1288</v>
      </c>
      <c r="D32" s="209"/>
      <c r="E32" s="209"/>
      <c r="F32" s="209"/>
      <c r="G32" s="211">
        <v>547</v>
      </c>
      <c r="H32" s="209">
        <v>741</v>
      </c>
      <c r="I32" s="212">
        <f t="shared" si="0"/>
        <v>0.5753105590062112</v>
      </c>
      <c r="J32" s="215" t="str">
        <f t="shared" si="1"/>
        <v>54.8% - 60.2%</v>
      </c>
      <c r="K32" s="209"/>
      <c r="L32" s="209"/>
      <c r="M32" s="212"/>
      <c r="N32" s="215"/>
      <c r="O32" s="209"/>
      <c r="P32" s="209"/>
      <c r="Q32" s="212"/>
      <c r="R32" s="215"/>
      <c r="S32" s="209"/>
      <c r="T32" s="209"/>
      <c r="U32" s="212"/>
      <c r="V32" s="216"/>
      <c r="W32" s="259">
        <v>0</v>
      </c>
      <c r="X32" s="212">
        <f t="shared" si="2"/>
        <v>0</v>
      </c>
      <c r="Y32" s="238"/>
      <c r="Z32" s="212"/>
      <c r="AA32" s="238"/>
      <c r="AB32" s="212"/>
      <c r="AC32" s="75"/>
      <c r="AD32" s="94"/>
      <c r="AE32" s="131">
        <v>0</v>
      </c>
      <c r="AF32" s="131"/>
      <c r="AG32" s="131"/>
      <c r="AH32" s="131"/>
      <c r="AI32" s="131"/>
      <c r="AJ32" s="234"/>
    </row>
    <row r="33" spans="1:36" s="76" customFormat="1" x14ac:dyDescent="0.2">
      <c r="A33" s="75" t="s">
        <v>111</v>
      </c>
      <c r="B33" s="75" t="s">
        <v>112</v>
      </c>
      <c r="C33" s="209">
        <v>986</v>
      </c>
      <c r="D33" s="209"/>
      <c r="E33" s="209"/>
      <c r="F33" s="209"/>
      <c r="G33" s="211">
        <v>199</v>
      </c>
      <c r="H33" s="209">
        <v>764</v>
      </c>
      <c r="I33" s="212">
        <f t="shared" si="0"/>
        <v>0.77484787018255574</v>
      </c>
      <c r="J33" s="215" t="str">
        <f t="shared" si="1"/>
        <v>74.8% - 80.0%</v>
      </c>
      <c r="K33" s="209"/>
      <c r="L33" s="209"/>
      <c r="M33" s="212"/>
      <c r="N33" s="215"/>
      <c r="O33" s="209"/>
      <c r="P33" s="209"/>
      <c r="Q33" s="212"/>
      <c r="R33" s="215"/>
      <c r="S33" s="209"/>
      <c r="T33" s="209"/>
      <c r="U33" s="212"/>
      <c r="V33" s="216"/>
      <c r="W33" s="259">
        <v>23</v>
      </c>
      <c r="X33" s="212">
        <f t="shared" si="2"/>
        <v>2.332657200811359E-2</v>
      </c>
      <c r="Y33" s="238"/>
      <c r="Z33" s="212"/>
      <c r="AA33" s="238"/>
      <c r="AB33" s="212"/>
      <c r="AC33" s="75"/>
      <c r="AD33" s="94"/>
      <c r="AE33" s="131">
        <v>0</v>
      </c>
      <c r="AF33" s="131"/>
      <c r="AG33" s="131"/>
      <c r="AH33" s="131"/>
      <c r="AI33" s="131"/>
      <c r="AJ33" s="234"/>
    </row>
    <row r="34" spans="1:36" s="76" customFormat="1" x14ac:dyDescent="0.2">
      <c r="A34" s="75" t="s">
        <v>113</v>
      </c>
      <c r="B34" s="75" t="s">
        <v>1345</v>
      </c>
      <c r="C34" s="209">
        <v>1230</v>
      </c>
      <c r="D34" s="209"/>
      <c r="E34" s="209"/>
      <c r="F34" s="209"/>
      <c r="G34" s="211">
        <v>371</v>
      </c>
      <c r="H34" s="209">
        <v>859</v>
      </c>
      <c r="I34" s="212">
        <f t="shared" si="0"/>
        <v>0.69837398373983739</v>
      </c>
      <c r="J34" s="215" t="str">
        <f t="shared" si="1"/>
        <v>67.2% - 72.3%</v>
      </c>
      <c r="K34" s="209"/>
      <c r="L34" s="209"/>
      <c r="M34" s="212"/>
      <c r="N34" s="215"/>
      <c r="O34" s="209"/>
      <c r="P34" s="209"/>
      <c r="Q34" s="212"/>
      <c r="R34" s="215"/>
      <c r="S34" s="209"/>
      <c r="T34" s="209"/>
      <c r="U34" s="212"/>
      <c r="V34" s="216"/>
      <c r="W34" s="259">
        <v>0</v>
      </c>
      <c r="X34" s="212">
        <f t="shared" si="2"/>
        <v>0</v>
      </c>
      <c r="Y34" s="238"/>
      <c r="Z34" s="212"/>
      <c r="AA34" s="238"/>
      <c r="AB34" s="212"/>
      <c r="AC34" s="75"/>
      <c r="AD34" s="94"/>
      <c r="AE34" s="131">
        <v>0</v>
      </c>
      <c r="AF34" s="131"/>
      <c r="AG34" s="131"/>
      <c r="AH34" s="131"/>
      <c r="AI34" s="131"/>
      <c r="AJ34" s="234"/>
    </row>
    <row r="35" spans="1:36" s="76" customFormat="1" x14ac:dyDescent="0.2">
      <c r="A35" s="75" t="s">
        <v>114</v>
      </c>
      <c r="B35" s="75" t="s">
        <v>1455</v>
      </c>
      <c r="C35" s="209">
        <v>1509</v>
      </c>
      <c r="D35" s="209"/>
      <c r="E35" s="209"/>
      <c r="F35" s="209"/>
      <c r="G35" s="211">
        <v>381</v>
      </c>
      <c r="H35" s="209">
        <v>1128</v>
      </c>
      <c r="I35" s="212">
        <f t="shared" si="0"/>
        <v>0.74751491053677932</v>
      </c>
      <c r="J35" s="215" t="str">
        <f t="shared" si="1"/>
        <v>72.5% - 76.9%</v>
      </c>
      <c r="K35" s="209"/>
      <c r="L35" s="209"/>
      <c r="M35" s="212"/>
      <c r="N35" s="215"/>
      <c r="O35" s="209"/>
      <c r="P35" s="209"/>
      <c r="Q35" s="212"/>
      <c r="R35" s="215"/>
      <c r="S35" s="209"/>
      <c r="T35" s="209"/>
      <c r="U35" s="212"/>
      <c r="V35" s="216"/>
      <c r="W35" s="259">
        <v>0</v>
      </c>
      <c r="X35" s="212">
        <f t="shared" si="2"/>
        <v>0</v>
      </c>
      <c r="Y35" s="238"/>
      <c r="Z35" s="212"/>
      <c r="AA35" s="238"/>
      <c r="AB35" s="212"/>
      <c r="AC35" s="75"/>
      <c r="AD35" s="94"/>
      <c r="AE35" s="131">
        <v>0</v>
      </c>
      <c r="AF35" s="131"/>
      <c r="AG35" s="131"/>
      <c r="AH35" s="131"/>
      <c r="AI35" s="131"/>
      <c r="AJ35" s="234"/>
    </row>
    <row r="36" spans="1:36" s="76" customFormat="1" x14ac:dyDescent="0.2">
      <c r="A36" s="75" t="s">
        <v>115</v>
      </c>
      <c r="B36" s="75" t="s">
        <v>1346</v>
      </c>
      <c r="C36" s="209">
        <v>1252</v>
      </c>
      <c r="D36" s="209"/>
      <c r="E36" s="209"/>
      <c r="F36" s="209"/>
      <c r="G36" s="211">
        <v>433</v>
      </c>
      <c r="H36" s="209">
        <v>819</v>
      </c>
      <c r="I36" s="212">
        <f t="shared" si="0"/>
        <v>0.65415335463258784</v>
      </c>
      <c r="J36" s="215" t="str">
        <f t="shared" si="1"/>
        <v>62.7% - 68.0%</v>
      </c>
      <c r="K36" s="209"/>
      <c r="L36" s="209"/>
      <c r="M36" s="212"/>
      <c r="N36" s="215"/>
      <c r="O36" s="209"/>
      <c r="P36" s="209"/>
      <c r="Q36" s="212"/>
      <c r="R36" s="215"/>
      <c r="S36" s="209"/>
      <c r="T36" s="209"/>
      <c r="U36" s="212"/>
      <c r="V36" s="216"/>
      <c r="W36" s="259">
        <v>0</v>
      </c>
      <c r="X36" s="212">
        <f t="shared" si="2"/>
        <v>0</v>
      </c>
      <c r="Y36" s="238"/>
      <c r="Z36" s="212"/>
      <c r="AA36" s="238"/>
      <c r="AB36" s="212"/>
      <c r="AC36" s="75"/>
      <c r="AD36" s="94"/>
      <c r="AE36" s="131">
        <v>0</v>
      </c>
      <c r="AF36" s="131"/>
      <c r="AG36" s="131"/>
      <c r="AH36" s="131"/>
      <c r="AI36" s="131"/>
      <c r="AJ36" s="234"/>
    </row>
    <row r="37" spans="1:36" s="76" customFormat="1" x14ac:dyDescent="0.2">
      <c r="A37" s="75" t="s">
        <v>116</v>
      </c>
      <c r="B37" s="75" t="s">
        <v>117</v>
      </c>
      <c r="C37" s="209">
        <v>472</v>
      </c>
      <c r="D37" s="209"/>
      <c r="E37" s="209"/>
      <c r="F37" s="209"/>
      <c r="G37" s="211">
        <v>100</v>
      </c>
      <c r="H37" s="209">
        <v>367</v>
      </c>
      <c r="I37" s="212">
        <f t="shared" si="0"/>
        <v>0.77754237288135597</v>
      </c>
      <c r="J37" s="215" t="str">
        <f t="shared" si="1"/>
        <v>73.8% - 81.3%</v>
      </c>
      <c r="K37" s="209"/>
      <c r="L37" s="209"/>
      <c r="M37" s="212"/>
      <c r="N37" s="215"/>
      <c r="O37" s="209"/>
      <c r="P37" s="209"/>
      <c r="Q37" s="212"/>
      <c r="R37" s="215"/>
      <c r="S37" s="209"/>
      <c r="T37" s="209"/>
      <c r="U37" s="212"/>
      <c r="V37" s="216"/>
      <c r="W37" s="259">
        <v>5</v>
      </c>
      <c r="X37" s="212">
        <f t="shared" si="2"/>
        <v>1.059322033898305E-2</v>
      </c>
      <c r="Y37" s="238"/>
      <c r="Z37" s="212"/>
      <c r="AA37" s="238"/>
      <c r="AB37" s="212"/>
      <c r="AC37" s="75"/>
      <c r="AD37" s="94"/>
      <c r="AE37" s="131">
        <v>0</v>
      </c>
      <c r="AF37" s="131"/>
      <c r="AG37" s="131"/>
      <c r="AH37" s="131"/>
      <c r="AI37" s="131"/>
      <c r="AJ37" s="234"/>
    </row>
    <row r="38" spans="1:36" s="76" customFormat="1" x14ac:dyDescent="0.2">
      <c r="A38" s="75" t="s">
        <v>118</v>
      </c>
      <c r="B38" s="75" t="s">
        <v>1451</v>
      </c>
      <c r="C38" s="209"/>
      <c r="D38" s="209"/>
      <c r="E38" s="209"/>
      <c r="F38" s="209"/>
      <c r="G38" s="211"/>
      <c r="H38" s="209"/>
      <c r="I38" s="212"/>
      <c r="J38" s="215" t="str">
        <f t="shared" si="1"/>
        <v/>
      </c>
      <c r="K38" s="209"/>
      <c r="L38" s="209"/>
      <c r="M38" s="212"/>
      <c r="N38" s="215"/>
      <c r="O38" s="209"/>
      <c r="P38" s="209"/>
      <c r="Q38" s="212"/>
      <c r="R38" s="215"/>
      <c r="S38" s="209"/>
      <c r="T38" s="209"/>
      <c r="U38" s="212"/>
      <c r="V38" s="216"/>
      <c r="W38" s="259"/>
      <c r="X38" s="212"/>
      <c r="Y38" s="238"/>
      <c r="Z38" s="212"/>
      <c r="AA38" s="238"/>
      <c r="AB38" s="212"/>
      <c r="AC38" s="75"/>
      <c r="AD38" s="94"/>
      <c r="AE38" s="131"/>
      <c r="AF38" s="131"/>
      <c r="AG38" s="131"/>
      <c r="AH38" s="131"/>
      <c r="AI38" s="131"/>
      <c r="AJ38" s="234"/>
    </row>
    <row r="39" spans="1:36" s="76" customFormat="1" x14ac:dyDescent="0.2">
      <c r="A39" s="75" t="s">
        <v>119</v>
      </c>
      <c r="B39" s="75" t="s">
        <v>1347</v>
      </c>
      <c r="C39" s="209">
        <v>1374</v>
      </c>
      <c r="D39" s="209"/>
      <c r="E39" s="209"/>
      <c r="F39" s="209"/>
      <c r="G39" s="211">
        <v>320</v>
      </c>
      <c r="H39" s="209">
        <v>1054</v>
      </c>
      <c r="I39" s="212">
        <f t="shared" si="0"/>
        <v>0.76710334788937407</v>
      </c>
      <c r="J39" s="215" t="str">
        <f t="shared" si="1"/>
        <v>74.4% - 78.9%</v>
      </c>
      <c r="K39" s="209"/>
      <c r="L39" s="209"/>
      <c r="M39" s="212"/>
      <c r="N39" s="215"/>
      <c r="O39" s="209"/>
      <c r="P39" s="209"/>
      <c r="Q39" s="212"/>
      <c r="R39" s="215"/>
      <c r="S39" s="209"/>
      <c r="T39" s="209"/>
      <c r="U39" s="212"/>
      <c r="V39" s="216"/>
      <c r="W39" s="259">
        <v>0</v>
      </c>
      <c r="X39" s="212">
        <f t="shared" si="2"/>
        <v>0</v>
      </c>
      <c r="Y39" s="238"/>
      <c r="Z39" s="212"/>
      <c r="AA39" s="238"/>
      <c r="AB39" s="212"/>
      <c r="AC39" s="75"/>
      <c r="AD39" s="94"/>
      <c r="AE39" s="131">
        <v>0</v>
      </c>
      <c r="AF39" s="131"/>
      <c r="AG39" s="131"/>
      <c r="AH39" s="131"/>
      <c r="AI39" s="131"/>
      <c r="AJ39" s="234"/>
    </row>
    <row r="40" spans="1:36" s="76" customFormat="1" x14ac:dyDescent="0.2">
      <c r="A40" s="75" t="s">
        <v>120</v>
      </c>
      <c r="B40" s="75" t="s">
        <v>1348</v>
      </c>
      <c r="C40" s="209">
        <v>423</v>
      </c>
      <c r="D40" s="209"/>
      <c r="E40" s="209"/>
      <c r="F40" s="209"/>
      <c r="G40" s="211">
        <v>95</v>
      </c>
      <c r="H40" s="209">
        <v>313</v>
      </c>
      <c r="I40" s="212">
        <f t="shared" si="0"/>
        <v>0.73995271867612289</v>
      </c>
      <c r="J40" s="215" t="str">
        <f t="shared" si="1"/>
        <v>69.6% - 77.9%</v>
      </c>
      <c r="K40" s="209"/>
      <c r="L40" s="209"/>
      <c r="M40" s="212"/>
      <c r="N40" s="215"/>
      <c r="O40" s="209"/>
      <c r="P40" s="209"/>
      <c r="Q40" s="212"/>
      <c r="R40" s="215"/>
      <c r="S40" s="209"/>
      <c r="T40" s="209"/>
      <c r="U40" s="212"/>
      <c r="V40" s="216"/>
      <c r="W40" s="259">
        <v>15</v>
      </c>
      <c r="X40" s="212">
        <f t="shared" si="2"/>
        <v>3.5460992907801421E-2</v>
      </c>
      <c r="Y40" s="238"/>
      <c r="Z40" s="212"/>
      <c r="AA40" s="238"/>
      <c r="AB40" s="212"/>
      <c r="AC40" s="75"/>
      <c r="AD40" s="94"/>
      <c r="AE40" s="131">
        <v>0</v>
      </c>
      <c r="AF40" s="131"/>
      <c r="AG40" s="131"/>
      <c r="AH40" s="131"/>
      <c r="AI40" s="131"/>
      <c r="AJ40" s="234"/>
    </row>
    <row r="41" spans="1:36" s="76" customFormat="1" x14ac:dyDescent="0.2">
      <c r="A41" s="75" t="s">
        <v>121</v>
      </c>
      <c r="B41" s="75" t="s">
        <v>122</v>
      </c>
      <c r="C41" s="209">
        <v>1690</v>
      </c>
      <c r="D41" s="209"/>
      <c r="E41" s="209"/>
      <c r="F41" s="209"/>
      <c r="G41" s="211">
        <v>426</v>
      </c>
      <c r="H41" s="209">
        <v>1185</v>
      </c>
      <c r="I41" s="212">
        <f t="shared" si="0"/>
        <v>0.70118343195266275</v>
      </c>
      <c r="J41" s="215" t="str">
        <f t="shared" si="1"/>
        <v>67.9% - 72.3%</v>
      </c>
      <c r="K41" s="209"/>
      <c r="L41" s="209"/>
      <c r="M41" s="212"/>
      <c r="N41" s="215"/>
      <c r="O41" s="209"/>
      <c r="P41" s="209"/>
      <c r="Q41" s="212"/>
      <c r="R41" s="215"/>
      <c r="S41" s="209"/>
      <c r="T41" s="209"/>
      <c r="U41" s="212"/>
      <c r="V41" s="216"/>
      <c r="W41" s="259">
        <v>79</v>
      </c>
      <c r="X41" s="212">
        <f t="shared" si="2"/>
        <v>4.6745562130177512E-2</v>
      </c>
      <c r="Y41" s="238"/>
      <c r="Z41" s="212"/>
      <c r="AA41" s="238"/>
      <c r="AB41" s="212"/>
      <c r="AC41" s="75"/>
      <c r="AD41" s="94"/>
      <c r="AE41" s="131">
        <v>0</v>
      </c>
      <c r="AF41" s="131"/>
      <c r="AG41" s="131"/>
      <c r="AH41" s="131"/>
      <c r="AI41" s="131"/>
      <c r="AJ41" s="234"/>
    </row>
    <row r="42" spans="1:36" s="76" customFormat="1" x14ac:dyDescent="0.2">
      <c r="A42" s="75" t="s">
        <v>123</v>
      </c>
      <c r="B42" s="75" t="s">
        <v>124</v>
      </c>
      <c r="C42" s="209">
        <v>1513</v>
      </c>
      <c r="D42" s="209"/>
      <c r="E42" s="209"/>
      <c r="F42" s="209"/>
      <c r="G42" s="211">
        <v>386</v>
      </c>
      <c r="H42" s="209">
        <v>1127</v>
      </c>
      <c r="I42" s="212">
        <f t="shared" si="0"/>
        <v>0.74487772637144745</v>
      </c>
      <c r="J42" s="215" t="str">
        <f t="shared" si="1"/>
        <v>72.2% - 76.6%</v>
      </c>
      <c r="K42" s="209"/>
      <c r="L42" s="209"/>
      <c r="M42" s="212"/>
      <c r="N42" s="215"/>
      <c r="O42" s="209"/>
      <c r="P42" s="209"/>
      <c r="Q42" s="212"/>
      <c r="R42" s="215"/>
      <c r="S42" s="209"/>
      <c r="T42" s="209"/>
      <c r="U42" s="212"/>
      <c r="V42" s="216"/>
      <c r="W42" s="259">
        <v>0</v>
      </c>
      <c r="X42" s="212">
        <f t="shared" si="2"/>
        <v>0</v>
      </c>
      <c r="Y42" s="238"/>
      <c r="Z42" s="212"/>
      <c r="AA42" s="238"/>
      <c r="AB42" s="212"/>
      <c r="AC42" s="75"/>
      <c r="AD42" s="94"/>
      <c r="AE42" s="131">
        <v>0</v>
      </c>
      <c r="AF42" s="131"/>
      <c r="AG42" s="131"/>
      <c r="AH42" s="131"/>
      <c r="AI42" s="131"/>
      <c r="AJ42" s="234"/>
    </row>
    <row r="43" spans="1:36" s="76" customFormat="1" x14ac:dyDescent="0.2">
      <c r="A43" s="75" t="s">
        <v>125</v>
      </c>
      <c r="B43" s="75" t="s">
        <v>1349</v>
      </c>
      <c r="C43" s="209">
        <v>881</v>
      </c>
      <c r="D43" s="209"/>
      <c r="E43" s="209"/>
      <c r="F43" s="209"/>
      <c r="G43" s="211">
        <v>283</v>
      </c>
      <c r="H43" s="209">
        <v>598</v>
      </c>
      <c r="I43" s="212">
        <f t="shared" si="0"/>
        <v>0.6787741203178207</v>
      </c>
      <c r="J43" s="215" t="str">
        <f t="shared" si="1"/>
        <v>64.7% - 70.9%</v>
      </c>
      <c r="K43" s="209"/>
      <c r="L43" s="209"/>
      <c r="M43" s="212"/>
      <c r="N43" s="215"/>
      <c r="O43" s="209"/>
      <c r="P43" s="209"/>
      <c r="Q43" s="212"/>
      <c r="R43" s="215"/>
      <c r="S43" s="209"/>
      <c r="T43" s="209"/>
      <c r="U43" s="212"/>
      <c r="V43" s="216"/>
      <c r="W43" s="259">
        <v>0</v>
      </c>
      <c r="X43" s="212">
        <f t="shared" si="2"/>
        <v>0</v>
      </c>
      <c r="Y43" s="238"/>
      <c r="Z43" s="212"/>
      <c r="AA43" s="238"/>
      <c r="AB43" s="212"/>
      <c r="AC43" s="75"/>
      <c r="AD43" s="94"/>
      <c r="AE43" s="131">
        <v>0</v>
      </c>
      <c r="AF43" s="131"/>
      <c r="AG43" s="131"/>
      <c r="AH43" s="131"/>
      <c r="AI43" s="131"/>
      <c r="AJ43" s="234"/>
    </row>
    <row r="44" spans="1:36" s="76" customFormat="1" x14ac:dyDescent="0.2">
      <c r="A44" s="75" t="s">
        <v>126</v>
      </c>
      <c r="B44" s="75" t="s">
        <v>127</v>
      </c>
      <c r="C44" s="209"/>
      <c r="D44" s="209"/>
      <c r="E44" s="209"/>
      <c r="F44" s="209"/>
      <c r="G44" s="211"/>
      <c r="H44" s="209"/>
      <c r="I44" s="212"/>
      <c r="J44" s="215" t="str">
        <f t="shared" si="1"/>
        <v/>
      </c>
      <c r="K44" s="209"/>
      <c r="L44" s="209"/>
      <c r="M44" s="212"/>
      <c r="N44" s="215"/>
      <c r="O44" s="209"/>
      <c r="P44" s="209"/>
      <c r="Q44" s="212"/>
      <c r="R44" s="215"/>
      <c r="S44" s="209"/>
      <c r="T44" s="209"/>
      <c r="U44" s="212"/>
      <c r="V44" s="216"/>
      <c r="W44" s="259"/>
      <c r="X44" s="212"/>
      <c r="Y44" s="238"/>
      <c r="Z44" s="212"/>
      <c r="AA44" s="238"/>
      <c r="AB44" s="212"/>
      <c r="AC44" s="75"/>
      <c r="AD44" s="94"/>
      <c r="AE44" s="131"/>
      <c r="AF44" s="131"/>
      <c r="AG44" s="131"/>
      <c r="AH44" s="131"/>
      <c r="AI44" s="131"/>
      <c r="AJ44" s="234"/>
    </row>
    <row r="45" spans="1:36" s="76" customFormat="1" x14ac:dyDescent="0.2">
      <c r="A45" s="75" t="s">
        <v>128</v>
      </c>
      <c r="B45" s="75" t="s">
        <v>1449</v>
      </c>
      <c r="C45" s="209">
        <v>2451</v>
      </c>
      <c r="D45" s="209"/>
      <c r="E45" s="209"/>
      <c r="F45" s="209"/>
      <c r="G45" s="211">
        <v>492</v>
      </c>
      <c r="H45" s="209">
        <v>1944</v>
      </c>
      <c r="I45" s="212">
        <f t="shared" si="0"/>
        <v>0.79314565483476129</v>
      </c>
      <c r="J45" s="215" t="str">
        <f t="shared" si="1"/>
        <v>77.7% - 80.9%</v>
      </c>
      <c r="K45" s="209"/>
      <c r="L45" s="209"/>
      <c r="M45" s="212"/>
      <c r="N45" s="215"/>
      <c r="O45" s="209"/>
      <c r="P45" s="209"/>
      <c r="Q45" s="212"/>
      <c r="R45" s="215"/>
      <c r="S45" s="209"/>
      <c r="T45" s="209"/>
      <c r="U45" s="212"/>
      <c r="V45" s="216"/>
      <c r="W45" s="259">
        <v>15</v>
      </c>
      <c r="X45" s="212">
        <f t="shared" si="2"/>
        <v>6.1199510403916772E-3</v>
      </c>
      <c r="Y45" s="238"/>
      <c r="Z45" s="212"/>
      <c r="AA45" s="238"/>
      <c r="AB45" s="212"/>
      <c r="AC45" s="75"/>
      <c r="AD45" s="94"/>
      <c r="AE45" s="131">
        <v>0</v>
      </c>
      <c r="AF45" s="131"/>
      <c r="AG45" s="131"/>
      <c r="AH45" s="131"/>
      <c r="AI45" s="131"/>
      <c r="AJ45" s="234"/>
    </row>
    <row r="46" spans="1:36" s="76" customFormat="1" x14ac:dyDescent="0.2">
      <c r="A46" s="75" t="s">
        <v>129</v>
      </c>
      <c r="B46" s="75" t="s">
        <v>130</v>
      </c>
      <c r="C46" s="209">
        <v>463</v>
      </c>
      <c r="D46" s="209"/>
      <c r="E46" s="209"/>
      <c r="F46" s="209"/>
      <c r="G46" s="211">
        <v>159</v>
      </c>
      <c r="H46" s="209">
        <v>304</v>
      </c>
      <c r="I46" s="212">
        <f t="shared" si="0"/>
        <v>0.6565874730021598</v>
      </c>
      <c r="J46" s="215" t="str">
        <f t="shared" si="1"/>
        <v>61.2% - 69.8%</v>
      </c>
      <c r="K46" s="209"/>
      <c r="L46" s="209"/>
      <c r="M46" s="212"/>
      <c r="N46" s="215"/>
      <c r="O46" s="209"/>
      <c r="P46" s="209"/>
      <c r="Q46" s="212"/>
      <c r="R46" s="215"/>
      <c r="S46" s="209"/>
      <c r="T46" s="209"/>
      <c r="U46" s="212"/>
      <c r="V46" s="216"/>
      <c r="W46" s="259">
        <v>0</v>
      </c>
      <c r="X46" s="212">
        <f t="shared" si="2"/>
        <v>0</v>
      </c>
      <c r="Y46" s="238"/>
      <c r="Z46" s="212"/>
      <c r="AA46" s="238"/>
      <c r="AB46" s="212"/>
      <c r="AC46" s="75"/>
      <c r="AD46" s="94"/>
      <c r="AE46" s="131">
        <v>0</v>
      </c>
      <c r="AF46" s="131"/>
      <c r="AG46" s="131"/>
      <c r="AH46" s="131"/>
      <c r="AI46" s="131"/>
      <c r="AJ46" s="234"/>
    </row>
    <row r="47" spans="1:36" s="76" customFormat="1" x14ac:dyDescent="0.2">
      <c r="A47" s="75" t="s">
        <v>131</v>
      </c>
      <c r="B47" s="75" t="s">
        <v>132</v>
      </c>
      <c r="C47" s="209">
        <v>482</v>
      </c>
      <c r="D47" s="209"/>
      <c r="E47" s="209"/>
      <c r="F47" s="209"/>
      <c r="G47" s="211">
        <v>168</v>
      </c>
      <c r="H47" s="209">
        <v>310</v>
      </c>
      <c r="I47" s="212">
        <f t="shared" si="0"/>
        <v>0.6431535269709544</v>
      </c>
      <c r="J47" s="215" t="str">
        <f t="shared" si="1"/>
        <v>59.9% - 68.5%</v>
      </c>
      <c r="K47" s="209"/>
      <c r="L47" s="209"/>
      <c r="M47" s="212"/>
      <c r="N47" s="215"/>
      <c r="O47" s="209"/>
      <c r="P47" s="209"/>
      <c r="Q47" s="212"/>
      <c r="R47" s="215"/>
      <c r="S47" s="209"/>
      <c r="T47" s="209"/>
      <c r="U47" s="212"/>
      <c r="V47" s="216"/>
      <c r="W47" s="259">
        <v>4</v>
      </c>
      <c r="X47" s="212">
        <f t="shared" si="2"/>
        <v>8.2987551867219917E-3</v>
      </c>
      <c r="Y47" s="238"/>
      <c r="Z47" s="212"/>
      <c r="AA47" s="238"/>
      <c r="AB47" s="212"/>
      <c r="AC47" s="75"/>
      <c r="AD47" s="94"/>
      <c r="AE47" s="131">
        <v>0</v>
      </c>
      <c r="AF47" s="131"/>
      <c r="AG47" s="131"/>
      <c r="AH47" s="131"/>
      <c r="AI47" s="131"/>
      <c r="AJ47" s="234"/>
    </row>
    <row r="48" spans="1:36" s="76" customFormat="1" x14ac:dyDescent="0.2">
      <c r="A48" s="75" t="s">
        <v>133</v>
      </c>
      <c r="B48" s="75" t="s">
        <v>134</v>
      </c>
      <c r="C48" s="209">
        <v>1547</v>
      </c>
      <c r="D48" s="209"/>
      <c r="E48" s="209"/>
      <c r="F48" s="209"/>
      <c r="G48" s="211">
        <v>356</v>
      </c>
      <c r="H48" s="209">
        <v>1191</v>
      </c>
      <c r="I48" s="212">
        <f t="shared" si="0"/>
        <v>0.76987718164188756</v>
      </c>
      <c r="J48" s="215" t="str">
        <f t="shared" si="1"/>
        <v>74.8% - 79.0%</v>
      </c>
      <c r="K48" s="209"/>
      <c r="L48" s="209"/>
      <c r="M48" s="212"/>
      <c r="N48" s="215"/>
      <c r="O48" s="209"/>
      <c r="P48" s="209"/>
      <c r="Q48" s="212"/>
      <c r="R48" s="215"/>
      <c r="S48" s="209"/>
      <c r="T48" s="209"/>
      <c r="U48" s="212"/>
      <c r="V48" s="216"/>
      <c r="W48" s="259">
        <v>0</v>
      </c>
      <c r="X48" s="212">
        <f t="shared" si="2"/>
        <v>0</v>
      </c>
      <c r="Y48" s="238"/>
      <c r="Z48" s="212"/>
      <c r="AA48" s="238"/>
      <c r="AB48" s="212"/>
      <c r="AC48" s="75"/>
      <c r="AD48" s="94"/>
      <c r="AE48" s="131">
        <v>0</v>
      </c>
      <c r="AF48" s="131"/>
      <c r="AG48" s="131"/>
      <c r="AH48" s="131"/>
      <c r="AI48" s="131"/>
      <c r="AJ48" s="234"/>
    </row>
    <row r="49" spans="1:36" s="76" customFormat="1" x14ac:dyDescent="0.2">
      <c r="A49" s="75" t="s">
        <v>135</v>
      </c>
      <c r="B49" s="75" t="s">
        <v>1441</v>
      </c>
      <c r="C49" s="209">
        <v>1038</v>
      </c>
      <c r="D49" s="209"/>
      <c r="E49" s="209"/>
      <c r="F49" s="209"/>
      <c r="G49" s="211">
        <v>221</v>
      </c>
      <c r="H49" s="209">
        <v>813</v>
      </c>
      <c r="I49" s="212">
        <f t="shared" si="0"/>
        <v>0.7832369942196532</v>
      </c>
      <c r="J49" s="215" t="str">
        <f t="shared" si="1"/>
        <v>75.7% - 80.7%</v>
      </c>
      <c r="K49" s="209"/>
      <c r="L49" s="209"/>
      <c r="M49" s="212"/>
      <c r="N49" s="215"/>
      <c r="O49" s="209"/>
      <c r="P49" s="209"/>
      <c r="Q49" s="212"/>
      <c r="R49" s="215"/>
      <c r="S49" s="209"/>
      <c r="T49" s="209"/>
      <c r="U49" s="212"/>
      <c r="V49" s="216"/>
      <c r="W49" s="259">
        <v>4</v>
      </c>
      <c r="X49" s="212">
        <f t="shared" si="2"/>
        <v>3.8535645472061657E-3</v>
      </c>
      <c r="Y49" s="238"/>
      <c r="Z49" s="212"/>
      <c r="AA49" s="238"/>
      <c r="AB49" s="212"/>
      <c r="AC49" s="75"/>
      <c r="AD49" s="94"/>
      <c r="AE49" s="131">
        <v>0</v>
      </c>
      <c r="AF49" s="131"/>
      <c r="AG49" s="131"/>
      <c r="AH49" s="131"/>
      <c r="AI49" s="131"/>
      <c r="AJ49" s="234"/>
    </row>
    <row r="50" spans="1:36" s="76" customFormat="1" x14ac:dyDescent="0.2">
      <c r="A50" s="75" t="s">
        <v>136</v>
      </c>
      <c r="B50" s="75" t="s">
        <v>137</v>
      </c>
      <c r="C50" s="209">
        <v>1706</v>
      </c>
      <c r="D50" s="209"/>
      <c r="E50" s="209"/>
      <c r="F50" s="209"/>
      <c r="G50" s="211">
        <v>154</v>
      </c>
      <c r="H50" s="209">
        <v>1552</v>
      </c>
      <c r="I50" s="212">
        <f t="shared" si="0"/>
        <v>0.90973036342321223</v>
      </c>
      <c r="J50" s="215" t="str">
        <f t="shared" si="1"/>
        <v>89.5% - 92.2%</v>
      </c>
      <c r="K50" s="209"/>
      <c r="L50" s="209"/>
      <c r="M50" s="212"/>
      <c r="N50" s="215"/>
      <c r="O50" s="209"/>
      <c r="P50" s="209"/>
      <c r="Q50" s="212"/>
      <c r="R50" s="215"/>
      <c r="S50" s="209"/>
      <c r="T50" s="209"/>
      <c r="U50" s="212"/>
      <c r="V50" s="216"/>
      <c r="W50" s="259">
        <v>0</v>
      </c>
      <c r="X50" s="212">
        <f t="shared" si="2"/>
        <v>0</v>
      </c>
      <c r="Y50" s="238"/>
      <c r="Z50" s="212"/>
      <c r="AA50" s="238"/>
      <c r="AB50" s="212"/>
      <c r="AC50" s="75"/>
      <c r="AD50" s="94"/>
      <c r="AE50" s="131">
        <v>0</v>
      </c>
      <c r="AF50" s="131"/>
      <c r="AG50" s="131"/>
      <c r="AH50" s="131"/>
      <c r="AI50" s="131"/>
      <c r="AJ50" s="234"/>
    </row>
    <row r="51" spans="1:36" s="76" customFormat="1" x14ac:dyDescent="0.2">
      <c r="A51" s="75" t="s">
        <v>138</v>
      </c>
      <c r="B51" s="75" t="s">
        <v>1350</v>
      </c>
      <c r="C51" s="209">
        <v>1314</v>
      </c>
      <c r="D51" s="209"/>
      <c r="E51" s="209"/>
      <c r="F51" s="209"/>
      <c r="G51" s="211">
        <v>231</v>
      </c>
      <c r="H51" s="209">
        <v>1075</v>
      </c>
      <c r="I51" s="212">
        <f t="shared" si="0"/>
        <v>0.81811263318112637</v>
      </c>
      <c r="J51" s="215" t="str">
        <f t="shared" si="1"/>
        <v>79.6% - 83.8%</v>
      </c>
      <c r="K51" s="209"/>
      <c r="L51" s="209"/>
      <c r="M51" s="212"/>
      <c r="N51" s="215"/>
      <c r="O51" s="209"/>
      <c r="P51" s="209"/>
      <c r="Q51" s="212"/>
      <c r="R51" s="215"/>
      <c r="S51" s="209"/>
      <c r="T51" s="209"/>
      <c r="U51" s="212"/>
      <c r="V51" s="216"/>
      <c r="W51" s="259">
        <v>8</v>
      </c>
      <c r="X51" s="212">
        <f t="shared" si="2"/>
        <v>6.0882800608828003E-3</v>
      </c>
      <c r="Y51" s="238"/>
      <c r="Z51" s="212"/>
      <c r="AA51" s="238"/>
      <c r="AB51" s="212"/>
      <c r="AC51" s="75"/>
      <c r="AD51" s="94"/>
      <c r="AE51" s="131">
        <v>0</v>
      </c>
      <c r="AF51" s="131"/>
      <c r="AG51" s="131"/>
      <c r="AH51" s="131"/>
      <c r="AI51" s="131"/>
      <c r="AJ51" s="234"/>
    </row>
    <row r="52" spans="1:36" s="76" customFormat="1" x14ac:dyDescent="0.2">
      <c r="A52" s="75" t="s">
        <v>139</v>
      </c>
      <c r="B52" s="75" t="s">
        <v>140</v>
      </c>
      <c r="C52" s="209">
        <v>467</v>
      </c>
      <c r="D52" s="209"/>
      <c r="E52" s="209"/>
      <c r="F52" s="209"/>
      <c r="G52" s="211">
        <v>59</v>
      </c>
      <c r="H52" s="209">
        <v>401</v>
      </c>
      <c r="I52" s="212">
        <f t="shared" si="0"/>
        <v>0.85867237687366171</v>
      </c>
      <c r="J52" s="215" t="str">
        <f t="shared" si="1"/>
        <v>82.4% - 88.7%</v>
      </c>
      <c r="K52" s="209"/>
      <c r="L52" s="209"/>
      <c r="M52" s="212"/>
      <c r="N52" s="215"/>
      <c r="O52" s="209"/>
      <c r="P52" s="209"/>
      <c r="Q52" s="212"/>
      <c r="R52" s="215"/>
      <c r="S52" s="209"/>
      <c r="T52" s="209"/>
      <c r="U52" s="212"/>
      <c r="V52" s="216"/>
      <c r="W52" s="259">
        <v>7</v>
      </c>
      <c r="X52" s="212">
        <f t="shared" si="2"/>
        <v>1.4989293361884369E-2</v>
      </c>
      <c r="Y52" s="238"/>
      <c r="Z52" s="212"/>
      <c r="AA52" s="238"/>
      <c r="AB52" s="212"/>
      <c r="AC52" s="75"/>
      <c r="AD52" s="94"/>
      <c r="AE52" s="131">
        <v>0</v>
      </c>
      <c r="AF52" s="131"/>
      <c r="AG52" s="131"/>
      <c r="AH52" s="131"/>
      <c r="AI52" s="131"/>
      <c r="AJ52" s="234"/>
    </row>
    <row r="53" spans="1:36" s="76" customFormat="1" x14ac:dyDescent="0.2">
      <c r="A53" s="75" t="s">
        <v>141</v>
      </c>
      <c r="B53" s="75" t="s">
        <v>142</v>
      </c>
      <c r="C53" s="209">
        <v>2403</v>
      </c>
      <c r="D53" s="209"/>
      <c r="E53" s="209"/>
      <c r="F53" s="209"/>
      <c r="G53" s="211">
        <v>613</v>
      </c>
      <c r="H53" s="209">
        <v>1629</v>
      </c>
      <c r="I53" s="212"/>
      <c r="J53" s="215" t="str">
        <f t="shared" si="1"/>
        <v/>
      </c>
      <c r="K53" s="209"/>
      <c r="L53" s="209"/>
      <c r="M53" s="212"/>
      <c r="N53" s="215"/>
      <c r="O53" s="209"/>
      <c r="P53" s="209"/>
      <c r="Q53" s="212"/>
      <c r="R53" s="215"/>
      <c r="S53" s="209"/>
      <c r="T53" s="209"/>
      <c r="U53" s="212"/>
      <c r="V53" s="216"/>
      <c r="W53" s="259">
        <v>161</v>
      </c>
      <c r="X53" s="212">
        <f t="shared" si="2"/>
        <v>6.699958385351644E-2</v>
      </c>
      <c r="Y53" s="238"/>
      <c r="Z53" s="212"/>
      <c r="AA53" s="238"/>
      <c r="AB53" s="212"/>
      <c r="AC53" s="75"/>
      <c r="AD53" s="94"/>
      <c r="AE53" s="131">
        <v>0</v>
      </c>
      <c r="AF53" s="131"/>
      <c r="AG53" s="131"/>
      <c r="AH53" s="131"/>
      <c r="AI53" s="131"/>
      <c r="AJ53" s="234"/>
    </row>
    <row r="54" spans="1:36" s="76" customFormat="1" x14ac:dyDescent="0.2">
      <c r="A54" s="75" t="s">
        <v>143</v>
      </c>
      <c r="B54" s="75" t="s">
        <v>1438</v>
      </c>
      <c r="C54" s="209"/>
      <c r="D54" s="209"/>
      <c r="E54" s="209"/>
      <c r="F54" s="209"/>
      <c r="G54" s="211"/>
      <c r="H54" s="209"/>
      <c r="I54" s="212"/>
      <c r="J54" s="215" t="str">
        <f t="shared" si="1"/>
        <v/>
      </c>
      <c r="K54" s="209"/>
      <c r="L54" s="209"/>
      <c r="M54" s="212"/>
      <c r="N54" s="215"/>
      <c r="O54" s="209"/>
      <c r="P54" s="209"/>
      <c r="Q54" s="212"/>
      <c r="R54" s="215"/>
      <c r="S54" s="209"/>
      <c r="T54" s="209"/>
      <c r="U54" s="212"/>
      <c r="V54" s="216"/>
      <c r="W54" s="259"/>
      <c r="X54" s="212"/>
      <c r="Y54" s="238"/>
      <c r="Z54" s="212"/>
      <c r="AA54" s="238"/>
      <c r="AB54" s="212"/>
      <c r="AC54" s="75"/>
      <c r="AD54" s="94"/>
      <c r="AE54" s="131"/>
      <c r="AF54" s="131"/>
      <c r="AG54" s="131"/>
      <c r="AH54" s="131"/>
      <c r="AI54" s="131"/>
      <c r="AJ54" s="234"/>
    </row>
    <row r="55" spans="1:36" s="76" customFormat="1" x14ac:dyDescent="0.2">
      <c r="A55" s="75" t="s">
        <v>144</v>
      </c>
      <c r="B55" s="75" t="s">
        <v>145</v>
      </c>
      <c r="C55" s="209">
        <v>567</v>
      </c>
      <c r="D55" s="209"/>
      <c r="E55" s="209"/>
      <c r="F55" s="209"/>
      <c r="G55" s="211">
        <v>126</v>
      </c>
      <c r="H55" s="209">
        <v>441</v>
      </c>
      <c r="I55" s="212">
        <f t="shared" si="0"/>
        <v>0.77777777777777779</v>
      </c>
      <c r="J55" s="215" t="str">
        <f t="shared" si="1"/>
        <v>74.2% - 81.0%</v>
      </c>
      <c r="K55" s="209"/>
      <c r="L55" s="209"/>
      <c r="M55" s="212"/>
      <c r="N55" s="215"/>
      <c r="O55" s="209"/>
      <c r="P55" s="209"/>
      <c r="Q55" s="212"/>
      <c r="R55" s="215"/>
      <c r="S55" s="209"/>
      <c r="T55" s="209"/>
      <c r="U55" s="212"/>
      <c r="V55" s="216"/>
      <c r="W55" s="259">
        <v>0</v>
      </c>
      <c r="X55" s="212">
        <f t="shared" si="2"/>
        <v>0</v>
      </c>
      <c r="Y55" s="238"/>
      <c r="Z55" s="212"/>
      <c r="AA55" s="238"/>
      <c r="AB55" s="212"/>
      <c r="AC55" s="75"/>
      <c r="AD55" s="94"/>
      <c r="AE55" s="131">
        <v>0</v>
      </c>
      <c r="AF55" s="131"/>
      <c r="AG55" s="131"/>
      <c r="AH55" s="131"/>
      <c r="AI55" s="131"/>
      <c r="AJ55" s="234"/>
    </row>
    <row r="56" spans="1:36" s="76" customFormat="1" x14ac:dyDescent="0.2">
      <c r="A56" s="75" t="s">
        <v>146</v>
      </c>
      <c r="B56" s="78" t="s">
        <v>147</v>
      </c>
      <c r="C56" s="209">
        <v>1472</v>
      </c>
      <c r="D56" s="209"/>
      <c r="E56" s="209"/>
      <c r="F56" s="209"/>
      <c r="G56" s="211">
        <v>120</v>
      </c>
      <c r="H56" s="209">
        <v>1352</v>
      </c>
      <c r="I56" s="212">
        <f t="shared" si="0"/>
        <v>0.91847826086956519</v>
      </c>
      <c r="J56" s="215" t="str">
        <f t="shared" si="1"/>
        <v>90.3% - 93.1%</v>
      </c>
      <c r="K56" s="209"/>
      <c r="L56" s="209"/>
      <c r="M56" s="212"/>
      <c r="N56" s="215"/>
      <c r="O56" s="209"/>
      <c r="P56" s="209"/>
      <c r="Q56" s="212"/>
      <c r="R56" s="215"/>
      <c r="S56" s="209"/>
      <c r="T56" s="209"/>
      <c r="U56" s="212"/>
      <c r="V56" s="216"/>
      <c r="W56" s="259">
        <v>0</v>
      </c>
      <c r="X56" s="212">
        <f t="shared" si="2"/>
        <v>0</v>
      </c>
      <c r="Y56" s="238"/>
      <c r="Z56" s="212"/>
      <c r="AA56" s="238"/>
      <c r="AB56" s="212"/>
      <c r="AC56" s="75"/>
      <c r="AD56" s="94"/>
      <c r="AE56" s="131">
        <v>0</v>
      </c>
      <c r="AF56" s="131"/>
      <c r="AG56" s="131"/>
      <c r="AH56" s="131"/>
      <c r="AI56" s="131"/>
      <c r="AJ56" s="234"/>
    </row>
    <row r="57" spans="1:36" s="76" customFormat="1" x14ac:dyDescent="0.2">
      <c r="A57" s="75" t="s">
        <v>148</v>
      </c>
      <c r="B57" s="75" t="s">
        <v>1351</v>
      </c>
      <c r="C57" s="209">
        <v>1338</v>
      </c>
      <c r="D57" s="209"/>
      <c r="E57" s="209"/>
      <c r="F57" s="209"/>
      <c r="G57" s="211">
        <v>437</v>
      </c>
      <c r="H57" s="209">
        <v>901</v>
      </c>
      <c r="I57" s="212">
        <f t="shared" si="0"/>
        <v>0.67339312406576979</v>
      </c>
      <c r="J57" s="215" t="str">
        <f t="shared" si="1"/>
        <v>64.8% - 69.8%</v>
      </c>
      <c r="K57" s="209"/>
      <c r="L57" s="209"/>
      <c r="M57" s="212"/>
      <c r="N57" s="215"/>
      <c r="O57" s="209"/>
      <c r="P57" s="209"/>
      <c r="Q57" s="212"/>
      <c r="R57" s="215"/>
      <c r="S57" s="209"/>
      <c r="T57" s="209"/>
      <c r="U57" s="212"/>
      <c r="V57" s="216"/>
      <c r="W57" s="259">
        <v>0</v>
      </c>
      <c r="X57" s="212">
        <f t="shared" si="2"/>
        <v>0</v>
      </c>
      <c r="Y57" s="238"/>
      <c r="Z57" s="212"/>
      <c r="AA57" s="238"/>
      <c r="AB57" s="212"/>
      <c r="AC57" s="75"/>
      <c r="AD57" s="94"/>
      <c r="AE57" s="131">
        <v>0</v>
      </c>
      <c r="AF57" s="131"/>
      <c r="AG57" s="131"/>
      <c r="AH57" s="131"/>
      <c r="AI57" s="131"/>
      <c r="AJ57" s="234"/>
    </row>
    <row r="58" spans="1:36" s="76" customFormat="1" x14ac:dyDescent="0.2">
      <c r="A58" s="75" t="s">
        <v>149</v>
      </c>
      <c r="B58" s="75" t="s">
        <v>1479</v>
      </c>
      <c r="C58" s="209"/>
      <c r="D58" s="209"/>
      <c r="E58" s="209"/>
      <c r="F58" s="209"/>
      <c r="G58" s="211"/>
      <c r="H58" s="209"/>
      <c r="I58" s="212"/>
      <c r="J58" s="215" t="str">
        <f t="shared" si="1"/>
        <v/>
      </c>
      <c r="K58" s="209"/>
      <c r="L58" s="209"/>
      <c r="M58" s="212"/>
      <c r="N58" s="215"/>
      <c r="O58" s="209"/>
      <c r="P58" s="209"/>
      <c r="Q58" s="212"/>
      <c r="R58" s="215"/>
      <c r="S58" s="209"/>
      <c r="T58" s="209"/>
      <c r="U58" s="212"/>
      <c r="V58" s="216"/>
      <c r="W58" s="259"/>
      <c r="X58" s="212"/>
      <c r="Y58" s="238"/>
      <c r="Z58" s="212"/>
      <c r="AA58" s="238"/>
      <c r="AB58" s="212"/>
      <c r="AC58" s="75"/>
      <c r="AD58" s="94"/>
      <c r="AE58" s="131"/>
      <c r="AF58" s="131"/>
      <c r="AG58" s="131"/>
      <c r="AH58" s="131"/>
      <c r="AI58" s="131"/>
      <c r="AJ58" s="234"/>
    </row>
    <row r="59" spans="1:36" s="76" customFormat="1" x14ac:dyDescent="0.2">
      <c r="A59" s="75" t="s">
        <v>150</v>
      </c>
      <c r="B59" s="75" t="s">
        <v>1352</v>
      </c>
      <c r="C59" s="209">
        <v>906</v>
      </c>
      <c r="D59" s="209"/>
      <c r="E59" s="209"/>
      <c r="F59" s="209"/>
      <c r="G59" s="211">
        <v>179</v>
      </c>
      <c r="H59" s="209">
        <v>720</v>
      </c>
      <c r="I59" s="212">
        <f t="shared" si="0"/>
        <v>0.79470198675496684</v>
      </c>
      <c r="J59" s="215" t="str">
        <f t="shared" si="1"/>
        <v>76.7% - 82.0%</v>
      </c>
      <c r="K59" s="209"/>
      <c r="L59" s="209"/>
      <c r="M59" s="212"/>
      <c r="N59" s="215"/>
      <c r="O59" s="209"/>
      <c r="P59" s="209"/>
      <c r="Q59" s="212"/>
      <c r="R59" s="215"/>
      <c r="S59" s="209"/>
      <c r="T59" s="209"/>
      <c r="U59" s="212"/>
      <c r="V59" s="216"/>
      <c r="W59" s="259">
        <v>7</v>
      </c>
      <c r="X59" s="212">
        <f t="shared" si="2"/>
        <v>7.7262693156732896E-3</v>
      </c>
      <c r="Y59" s="238"/>
      <c r="Z59" s="212"/>
      <c r="AA59" s="238"/>
      <c r="AB59" s="212"/>
      <c r="AC59" s="75"/>
      <c r="AD59" s="94"/>
      <c r="AE59" s="131">
        <v>0</v>
      </c>
      <c r="AF59" s="131"/>
      <c r="AG59" s="131"/>
      <c r="AH59" s="131"/>
      <c r="AI59" s="131"/>
      <c r="AJ59" s="234"/>
    </row>
    <row r="60" spans="1:36" s="76" customFormat="1" x14ac:dyDescent="0.2">
      <c r="A60" s="75" t="s">
        <v>151</v>
      </c>
      <c r="B60" s="75" t="s">
        <v>1480</v>
      </c>
      <c r="C60" s="209">
        <v>303</v>
      </c>
      <c r="D60" s="209"/>
      <c r="E60" s="209"/>
      <c r="F60" s="209"/>
      <c r="G60" s="211">
        <v>101</v>
      </c>
      <c r="H60" s="209">
        <v>202</v>
      </c>
      <c r="I60" s="212">
        <f t="shared" si="0"/>
        <v>0.66666666666666663</v>
      </c>
      <c r="J60" s="215" t="str">
        <f t="shared" si="1"/>
        <v>61.2% - 71.7%</v>
      </c>
      <c r="K60" s="209"/>
      <c r="L60" s="209"/>
      <c r="M60" s="212"/>
      <c r="N60" s="215"/>
      <c r="O60" s="209"/>
      <c r="P60" s="209"/>
      <c r="Q60" s="212"/>
      <c r="R60" s="215"/>
      <c r="S60" s="209"/>
      <c r="T60" s="209"/>
      <c r="U60" s="212"/>
      <c r="V60" s="216"/>
      <c r="W60" s="259">
        <v>0</v>
      </c>
      <c r="X60" s="212">
        <f t="shared" si="2"/>
        <v>0</v>
      </c>
      <c r="Y60" s="238"/>
      <c r="Z60" s="212"/>
      <c r="AA60" s="238"/>
      <c r="AB60" s="212"/>
      <c r="AC60" s="75"/>
      <c r="AD60" s="94"/>
      <c r="AE60" s="131">
        <v>0</v>
      </c>
      <c r="AF60" s="131"/>
      <c r="AG60" s="131"/>
      <c r="AH60" s="131"/>
      <c r="AI60" s="131"/>
      <c r="AJ60" s="234"/>
    </row>
    <row r="61" spans="1:36" s="76" customFormat="1" x14ac:dyDescent="0.2">
      <c r="A61" s="75" t="s">
        <v>152</v>
      </c>
      <c r="B61" s="75" t="s">
        <v>153</v>
      </c>
      <c r="C61" s="209">
        <v>510</v>
      </c>
      <c r="D61" s="209"/>
      <c r="E61" s="209"/>
      <c r="F61" s="209"/>
      <c r="G61" s="211">
        <v>145</v>
      </c>
      <c r="H61" s="209">
        <v>364</v>
      </c>
      <c r="I61" s="212">
        <f t="shared" si="0"/>
        <v>0.71372549019607845</v>
      </c>
      <c r="J61" s="215" t="str">
        <f t="shared" si="1"/>
        <v>67.3% - 75.1%</v>
      </c>
      <c r="K61" s="209"/>
      <c r="L61" s="209"/>
      <c r="M61" s="212"/>
      <c r="N61" s="215"/>
      <c r="O61" s="209"/>
      <c r="P61" s="209"/>
      <c r="Q61" s="212"/>
      <c r="R61" s="215"/>
      <c r="S61" s="209"/>
      <c r="T61" s="209"/>
      <c r="U61" s="212"/>
      <c r="V61" s="216"/>
      <c r="W61" s="259">
        <v>1</v>
      </c>
      <c r="X61" s="212">
        <f t="shared" si="2"/>
        <v>1.9607843137254902E-3</v>
      </c>
      <c r="Y61" s="238"/>
      <c r="Z61" s="212"/>
      <c r="AA61" s="238"/>
      <c r="AB61" s="212"/>
      <c r="AC61" s="75"/>
      <c r="AD61" s="94"/>
      <c r="AE61" s="131">
        <v>0</v>
      </c>
      <c r="AF61" s="131"/>
      <c r="AG61" s="131"/>
      <c r="AH61" s="131"/>
      <c r="AI61" s="131"/>
      <c r="AJ61" s="234"/>
    </row>
    <row r="62" spans="1:36" s="76" customFormat="1" x14ac:dyDescent="0.2">
      <c r="A62" s="75" t="s">
        <v>154</v>
      </c>
      <c r="B62" s="75" t="s">
        <v>1440</v>
      </c>
      <c r="C62" s="209">
        <v>921</v>
      </c>
      <c r="D62" s="209"/>
      <c r="E62" s="209"/>
      <c r="F62" s="209"/>
      <c r="G62" s="211">
        <v>252</v>
      </c>
      <c r="H62" s="209">
        <v>643</v>
      </c>
      <c r="I62" s="212">
        <f t="shared" si="0"/>
        <v>0.69815418023887077</v>
      </c>
      <c r="J62" s="215" t="str">
        <f t="shared" si="1"/>
        <v>66.8% - 72.7%</v>
      </c>
      <c r="K62" s="209"/>
      <c r="L62" s="209"/>
      <c r="M62" s="212"/>
      <c r="N62" s="215"/>
      <c r="O62" s="209"/>
      <c r="P62" s="209"/>
      <c r="Q62" s="212"/>
      <c r="R62" s="215"/>
      <c r="S62" s="209"/>
      <c r="T62" s="209"/>
      <c r="U62" s="212"/>
      <c r="V62" s="216"/>
      <c r="W62" s="259">
        <v>26</v>
      </c>
      <c r="X62" s="212">
        <f t="shared" si="2"/>
        <v>2.8230184581976112E-2</v>
      </c>
      <c r="Y62" s="238"/>
      <c r="Z62" s="212"/>
      <c r="AA62" s="238"/>
      <c r="AB62" s="212"/>
      <c r="AC62" s="75"/>
      <c r="AD62" s="94"/>
      <c r="AE62" s="131">
        <v>0</v>
      </c>
      <c r="AF62" s="131"/>
      <c r="AG62" s="131"/>
      <c r="AH62" s="131"/>
      <c r="AI62" s="131"/>
      <c r="AJ62" s="234"/>
    </row>
    <row r="63" spans="1:36" s="76" customFormat="1" x14ac:dyDescent="0.2">
      <c r="A63" s="75" t="s">
        <v>155</v>
      </c>
      <c r="B63" s="75" t="s">
        <v>1481</v>
      </c>
      <c r="C63" s="209">
        <v>1326</v>
      </c>
      <c r="D63" s="209"/>
      <c r="E63" s="209"/>
      <c r="F63" s="209"/>
      <c r="G63" s="211">
        <v>89</v>
      </c>
      <c r="H63" s="209">
        <v>1214</v>
      </c>
      <c r="I63" s="212">
        <f t="shared" si="0"/>
        <v>0.91553544494720962</v>
      </c>
      <c r="J63" s="215" t="str">
        <f t="shared" si="1"/>
        <v>89.9% - 92.9%</v>
      </c>
      <c r="K63" s="209"/>
      <c r="L63" s="209"/>
      <c r="M63" s="212"/>
      <c r="N63" s="215"/>
      <c r="O63" s="209"/>
      <c r="P63" s="209"/>
      <c r="Q63" s="212"/>
      <c r="R63" s="215"/>
      <c r="S63" s="209"/>
      <c r="T63" s="209"/>
      <c r="U63" s="212"/>
      <c r="V63" s="216"/>
      <c r="W63" s="259">
        <v>23</v>
      </c>
      <c r="X63" s="212">
        <f t="shared" si="2"/>
        <v>1.7345399698340876E-2</v>
      </c>
      <c r="Y63" s="238"/>
      <c r="Z63" s="212"/>
      <c r="AA63" s="238"/>
      <c r="AB63" s="212"/>
      <c r="AC63" s="75"/>
      <c r="AD63" s="94"/>
      <c r="AE63" s="131">
        <v>0</v>
      </c>
      <c r="AF63" s="131"/>
      <c r="AG63" s="131"/>
      <c r="AH63" s="131"/>
      <c r="AI63" s="131"/>
      <c r="AJ63" s="234"/>
    </row>
    <row r="64" spans="1:36" s="76" customFormat="1" x14ac:dyDescent="0.2">
      <c r="A64" s="75" t="s">
        <v>156</v>
      </c>
      <c r="B64" s="75" t="s">
        <v>157</v>
      </c>
      <c r="C64" s="209">
        <v>1488</v>
      </c>
      <c r="D64" s="209"/>
      <c r="E64" s="209"/>
      <c r="F64" s="209"/>
      <c r="G64" s="211">
        <v>100</v>
      </c>
      <c r="H64" s="209">
        <v>1352</v>
      </c>
      <c r="I64" s="212">
        <f t="shared" si="0"/>
        <v>0.90860215053763438</v>
      </c>
      <c r="J64" s="215" t="str">
        <f t="shared" si="1"/>
        <v>89.3% - 92.2%</v>
      </c>
      <c r="K64" s="209"/>
      <c r="L64" s="209"/>
      <c r="M64" s="212"/>
      <c r="N64" s="215"/>
      <c r="O64" s="209"/>
      <c r="P64" s="209"/>
      <c r="Q64" s="212"/>
      <c r="R64" s="215"/>
      <c r="S64" s="209"/>
      <c r="T64" s="209"/>
      <c r="U64" s="212"/>
      <c r="V64" s="216"/>
      <c r="W64" s="259">
        <v>36</v>
      </c>
      <c r="X64" s="212">
        <f t="shared" si="2"/>
        <v>2.4193548387096774E-2</v>
      </c>
      <c r="Y64" s="238"/>
      <c r="Z64" s="212"/>
      <c r="AA64" s="238"/>
      <c r="AB64" s="212"/>
      <c r="AC64" s="75"/>
      <c r="AD64" s="94"/>
      <c r="AE64" s="131">
        <v>0</v>
      </c>
      <c r="AF64" s="131"/>
      <c r="AG64" s="131"/>
      <c r="AH64" s="131"/>
      <c r="AI64" s="131"/>
      <c r="AJ64" s="234"/>
    </row>
    <row r="65" spans="1:37" s="76" customFormat="1" x14ac:dyDescent="0.2">
      <c r="A65" s="75" t="s">
        <v>158</v>
      </c>
      <c r="B65" s="75" t="s">
        <v>1353</v>
      </c>
      <c r="C65" s="209">
        <v>1151</v>
      </c>
      <c r="D65" s="209"/>
      <c r="E65" s="209"/>
      <c r="F65" s="209"/>
      <c r="G65" s="211">
        <v>378</v>
      </c>
      <c r="H65" s="209">
        <v>773</v>
      </c>
      <c r="I65" s="212">
        <f t="shared" si="0"/>
        <v>0.67158992180712429</v>
      </c>
      <c r="J65" s="215" t="str">
        <f t="shared" si="1"/>
        <v>64.4% - 69.8%</v>
      </c>
      <c r="K65" s="209"/>
      <c r="L65" s="209"/>
      <c r="M65" s="212"/>
      <c r="N65" s="215"/>
      <c r="O65" s="209"/>
      <c r="P65" s="209"/>
      <c r="Q65" s="212"/>
      <c r="R65" s="215"/>
      <c r="S65" s="209"/>
      <c r="T65" s="209"/>
      <c r="U65" s="212"/>
      <c r="V65" s="216"/>
      <c r="W65" s="259">
        <v>0</v>
      </c>
      <c r="X65" s="212">
        <f t="shared" si="2"/>
        <v>0</v>
      </c>
      <c r="Y65" s="238"/>
      <c r="Z65" s="212"/>
      <c r="AA65" s="238"/>
      <c r="AB65" s="212"/>
      <c r="AC65" s="75"/>
      <c r="AD65" s="94"/>
      <c r="AE65" s="131">
        <v>0</v>
      </c>
      <c r="AF65" s="131"/>
      <c r="AG65" s="131"/>
      <c r="AH65" s="131"/>
      <c r="AI65" s="131"/>
      <c r="AJ65" s="234"/>
    </row>
    <row r="66" spans="1:37" s="76" customFormat="1" x14ac:dyDescent="0.2">
      <c r="A66" s="75" t="s">
        <v>159</v>
      </c>
      <c r="B66" s="75" t="s">
        <v>160</v>
      </c>
      <c r="C66" s="209">
        <v>2328</v>
      </c>
      <c r="D66" s="209"/>
      <c r="E66" s="209"/>
      <c r="F66" s="209"/>
      <c r="G66" s="211">
        <v>563</v>
      </c>
      <c r="H66" s="209">
        <v>1667</v>
      </c>
      <c r="I66" s="212">
        <f t="shared" si="0"/>
        <v>0.71606529209621994</v>
      </c>
      <c r="J66" s="215" t="str">
        <f t="shared" si="1"/>
        <v>69.7% - 73.4%</v>
      </c>
      <c r="K66" s="209"/>
      <c r="L66" s="209"/>
      <c r="M66" s="212"/>
      <c r="N66" s="215"/>
      <c r="O66" s="209"/>
      <c r="P66" s="209"/>
      <c r="Q66" s="212"/>
      <c r="R66" s="215"/>
      <c r="S66" s="209"/>
      <c r="T66" s="209"/>
      <c r="U66" s="212"/>
      <c r="V66" s="216"/>
      <c r="W66" s="259">
        <v>98</v>
      </c>
      <c r="X66" s="212">
        <f t="shared" si="2"/>
        <v>4.2096219931271481E-2</v>
      </c>
      <c r="Y66" s="238"/>
      <c r="Z66" s="212"/>
      <c r="AA66" s="238"/>
      <c r="AB66" s="212"/>
      <c r="AC66" s="75"/>
      <c r="AD66" s="94"/>
      <c r="AE66" s="131">
        <v>0</v>
      </c>
      <c r="AF66" s="131"/>
      <c r="AG66" s="131"/>
      <c r="AH66" s="131"/>
      <c r="AI66" s="131"/>
      <c r="AJ66" s="234"/>
    </row>
    <row r="67" spans="1:37" x14ac:dyDescent="0.2">
      <c r="A67" s="75" t="s">
        <v>161</v>
      </c>
      <c r="B67" s="75" t="s">
        <v>1482</v>
      </c>
      <c r="C67" s="209">
        <v>2107</v>
      </c>
      <c r="D67" s="209"/>
      <c r="E67" s="209"/>
      <c r="F67" s="209"/>
      <c r="G67" s="211">
        <v>299</v>
      </c>
      <c r="H67" s="209">
        <v>1749</v>
      </c>
      <c r="I67" s="212">
        <f t="shared" si="0"/>
        <v>0.83009017560512577</v>
      </c>
      <c r="J67" s="215" t="str">
        <f t="shared" si="1"/>
        <v>81.3% - 84.6%</v>
      </c>
      <c r="K67" s="209"/>
      <c r="L67" s="209"/>
      <c r="M67" s="212"/>
      <c r="N67" s="215"/>
      <c r="O67" s="209"/>
      <c r="P67" s="209"/>
      <c r="Q67" s="212"/>
      <c r="R67" s="215"/>
      <c r="S67" s="209"/>
      <c r="T67" s="209"/>
      <c r="U67" s="212"/>
      <c r="V67" s="216"/>
      <c r="W67" s="259">
        <v>59</v>
      </c>
      <c r="X67" s="212">
        <f t="shared" si="2"/>
        <v>2.8001898433792121E-2</v>
      </c>
      <c r="Y67" s="238"/>
      <c r="Z67" s="212"/>
      <c r="AA67" s="238"/>
      <c r="AB67" s="212"/>
      <c r="AD67" s="94"/>
      <c r="AE67" s="131">
        <v>0</v>
      </c>
      <c r="AK67" s="76"/>
    </row>
    <row r="68" spans="1:37" x14ac:dyDescent="0.2">
      <c r="A68" s="75" t="s">
        <v>162</v>
      </c>
      <c r="B68" s="75" t="s">
        <v>163</v>
      </c>
      <c r="C68" s="209">
        <v>1922</v>
      </c>
      <c r="D68" s="209"/>
      <c r="E68" s="209"/>
      <c r="F68" s="209"/>
      <c r="G68" s="211">
        <v>888</v>
      </c>
      <c r="H68" s="209">
        <v>1034</v>
      </c>
      <c r="I68" s="212">
        <f t="shared" si="0"/>
        <v>0.53798126951092606</v>
      </c>
      <c r="J68" s="215" t="str">
        <f t="shared" si="1"/>
        <v>51.6% - 56.0%</v>
      </c>
      <c r="K68" s="209"/>
      <c r="L68" s="209"/>
      <c r="M68" s="212"/>
      <c r="N68" s="215"/>
      <c r="O68" s="209"/>
      <c r="P68" s="209"/>
      <c r="Q68" s="212"/>
      <c r="R68" s="215"/>
      <c r="S68" s="209"/>
      <c r="T68" s="209"/>
      <c r="U68" s="212"/>
      <c r="V68" s="216"/>
      <c r="W68" s="259">
        <v>0</v>
      </c>
      <c r="X68" s="212">
        <f t="shared" si="2"/>
        <v>0</v>
      </c>
      <c r="Y68" s="238"/>
      <c r="Z68" s="212"/>
      <c r="AA68" s="238"/>
      <c r="AB68" s="212"/>
      <c r="AD68" s="94"/>
      <c r="AE68" s="131">
        <v>0</v>
      </c>
      <c r="AK68" s="76"/>
    </row>
    <row r="69" spans="1:37" x14ac:dyDescent="0.2">
      <c r="A69" s="75" t="s">
        <v>1446</v>
      </c>
      <c r="B69" s="75" t="s">
        <v>1452</v>
      </c>
      <c r="C69" s="209">
        <v>1696</v>
      </c>
      <c r="D69" s="209"/>
      <c r="E69" s="209"/>
      <c r="F69" s="209"/>
      <c r="G69" s="211">
        <v>170</v>
      </c>
      <c r="H69" s="209">
        <v>1501</v>
      </c>
      <c r="I69" s="212">
        <f t="shared" si="0"/>
        <v>0.88502358490566035</v>
      </c>
      <c r="J69" s="215" t="str">
        <f t="shared" si="1"/>
        <v>86.9% - 89.9%</v>
      </c>
      <c r="K69" s="209"/>
      <c r="L69" s="209"/>
      <c r="M69" s="212"/>
      <c r="N69" s="215"/>
      <c r="O69" s="209"/>
      <c r="P69" s="209"/>
      <c r="Q69" s="212"/>
      <c r="R69" s="215"/>
      <c r="S69" s="209"/>
      <c r="T69" s="209"/>
      <c r="U69" s="212"/>
      <c r="V69" s="216"/>
      <c r="W69" s="259">
        <v>25</v>
      </c>
      <c r="X69" s="212">
        <f t="shared" si="2"/>
        <v>1.4740566037735849E-2</v>
      </c>
      <c r="Y69" s="238"/>
      <c r="Z69" s="212"/>
      <c r="AA69" s="238"/>
      <c r="AB69" s="212"/>
      <c r="AD69" s="94"/>
      <c r="AE69" s="131">
        <v>0</v>
      </c>
      <c r="AK69" s="76"/>
    </row>
    <row r="70" spans="1:37" x14ac:dyDescent="0.2">
      <c r="A70" s="75" t="s">
        <v>164</v>
      </c>
      <c r="B70" s="75" t="s">
        <v>165</v>
      </c>
      <c r="C70" s="209">
        <v>1324</v>
      </c>
      <c r="D70" s="209"/>
      <c r="E70" s="209"/>
      <c r="F70" s="209"/>
      <c r="G70" s="211">
        <v>294</v>
      </c>
      <c r="H70" s="209">
        <v>1030</v>
      </c>
      <c r="I70" s="212">
        <f t="shared" si="0"/>
        <v>0.77794561933534745</v>
      </c>
      <c r="J70" s="215" t="str">
        <f t="shared" si="1"/>
        <v>75.5% - 80.0%</v>
      </c>
      <c r="K70" s="209"/>
      <c r="L70" s="209"/>
      <c r="M70" s="212"/>
      <c r="N70" s="215"/>
      <c r="O70" s="209"/>
      <c r="P70" s="209"/>
      <c r="Q70" s="212"/>
      <c r="R70" s="215"/>
      <c r="S70" s="209"/>
      <c r="T70" s="209"/>
      <c r="U70" s="212"/>
      <c r="V70" s="216"/>
      <c r="W70" s="259">
        <v>0</v>
      </c>
      <c r="X70" s="212">
        <f t="shared" si="2"/>
        <v>0</v>
      </c>
      <c r="Y70" s="238"/>
      <c r="Z70" s="212"/>
      <c r="AA70" s="238"/>
      <c r="AB70" s="212"/>
      <c r="AD70" s="94"/>
      <c r="AE70" s="131">
        <v>0</v>
      </c>
      <c r="AK70" s="76"/>
    </row>
    <row r="71" spans="1:37" x14ac:dyDescent="0.2">
      <c r="A71" s="75" t="s">
        <v>166</v>
      </c>
      <c r="B71" s="75" t="s">
        <v>167</v>
      </c>
      <c r="C71" s="209">
        <v>1472</v>
      </c>
      <c r="D71" s="209"/>
      <c r="E71" s="209"/>
      <c r="F71" s="209"/>
      <c r="G71" s="211">
        <v>260</v>
      </c>
      <c r="H71" s="209">
        <v>1184</v>
      </c>
      <c r="I71" s="212">
        <f t="shared" si="0"/>
        <v>0.80434782608695654</v>
      </c>
      <c r="J71" s="215" t="str">
        <f t="shared" si="1"/>
        <v>78.3% - 82.4%</v>
      </c>
      <c r="K71" s="209"/>
      <c r="L71" s="209"/>
      <c r="M71" s="212"/>
      <c r="N71" s="215"/>
      <c r="O71" s="209"/>
      <c r="P71" s="209"/>
      <c r="Q71" s="212"/>
      <c r="R71" s="215"/>
      <c r="S71" s="209"/>
      <c r="T71" s="209"/>
      <c r="U71" s="212"/>
      <c r="V71" s="216"/>
      <c r="W71" s="259">
        <v>28</v>
      </c>
      <c r="X71" s="212">
        <f t="shared" si="2"/>
        <v>1.9021739130434784E-2</v>
      </c>
      <c r="Y71" s="238"/>
      <c r="Z71" s="212"/>
      <c r="AA71" s="238"/>
      <c r="AB71" s="212"/>
      <c r="AD71" s="94"/>
      <c r="AE71" s="131">
        <v>0</v>
      </c>
      <c r="AK71" s="76"/>
    </row>
    <row r="72" spans="1:37" x14ac:dyDescent="0.2">
      <c r="A72" s="75" t="s">
        <v>168</v>
      </c>
      <c r="B72" s="75" t="s">
        <v>1354</v>
      </c>
      <c r="C72" s="209">
        <v>1265</v>
      </c>
      <c r="D72" s="209"/>
      <c r="E72" s="209"/>
      <c r="F72" s="209"/>
      <c r="G72" s="211">
        <v>379</v>
      </c>
      <c r="H72" s="209">
        <v>855</v>
      </c>
      <c r="I72" s="212">
        <f t="shared" si="0"/>
        <v>0.67588932806324109</v>
      </c>
      <c r="J72" s="215" t="str">
        <f t="shared" si="1"/>
        <v>65.0% - 70.1%</v>
      </c>
      <c r="K72" s="209"/>
      <c r="L72" s="209"/>
      <c r="M72" s="212"/>
      <c r="N72" s="215"/>
      <c r="O72" s="209"/>
      <c r="P72" s="209"/>
      <c r="Q72" s="212"/>
      <c r="R72" s="215"/>
      <c r="S72" s="209"/>
      <c r="T72" s="209"/>
      <c r="U72" s="212"/>
      <c r="V72" s="216"/>
      <c r="W72" s="259">
        <v>31</v>
      </c>
      <c r="X72" s="212">
        <f t="shared" si="2"/>
        <v>2.4505928853754941E-2</v>
      </c>
      <c r="Y72" s="238"/>
      <c r="Z72" s="212"/>
      <c r="AA72" s="238"/>
      <c r="AB72" s="212"/>
      <c r="AD72" s="94"/>
      <c r="AE72" s="131">
        <v>0</v>
      </c>
      <c r="AK72" s="76"/>
    </row>
    <row r="73" spans="1:37" x14ac:dyDescent="0.2">
      <c r="A73" s="75" t="s">
        <v>169</v>
      </c>
      <c r="B73" s="75" t="s">
        <v>170</v>
      </c>
      <c r="C73" s="209">
        <v>723</v>
      </c>
      <c r="D73" s="209"/>
      <c r="E73" s="209"/>
      <c r="F73" s="209"/>
      <c r="G73" s="211">
        <v>212</v>
      </c>
      <c r="H73" s="209">
        <v>511</v>
      </c>
      <c r="I73" s="212">
        <f t="shared" si="0"/>
        <v>0.706777316735823</v>
      </c>
      <c r="J73" s="215" t="str">
        <f t="shared" si="1"/>
        <v>67.3% - 73.9%</v>
      </c>
      <c r="K73" s="209"/>
      <c r="L73" s="209"/>
      <c r="M73" s="212"/>
      <c r="N73" s="215"/>
      <c r="O73" s="209"/>
      <c r="P73" s="209"/>
      <c r="Q73" s="212"/>
      <c r="R73" s="215"/>
      <c r="S73" s="209"/>
      <c r="T73" s="209"/>
      <c r="U73" s="212"/>
      <c r="V73" s="216"/>
      <c r="W73" s="259">
        <v>0</v>
      </c>
      <c r="X73" s="212">
        <f t="shared" si="2"/>
        <v>0</v>
      </c>
      <c r="Y73" s="238"/>
      <c r="Z73" s="212"/>
      <c r="AA73" s="238"/>
      <c r="AB73" s="212"/>
      <c r="AD73" s="94"/>
      <c r="AE73" s="131">
        <v>0</v>
      </c>
      <c r="AK73" s="76"/>
    </row>
    <row r="74" spans="1:37" x14ac:dyDescent="0.2">
      <c r="A74" s="75" t="s">
        <v>171</v>
      </c>
      <c r="B74" s="75" t="s">
        <v>172</v>
      </c>
      <c r="C74" s="209">
        <v>1170</v>
      </c>
      <c r="D74" s="209"/>
      <c r="E74" s="209"/>
      <c r="F74" s="209"/>
      <c r="G74" s="211">
        <v>300</v>
      </c>
      <c r="H74" s="209">
        <v>848</v>
      </c>
      <c r="I74" s="212">
        <f t="shared" ref="I74:I137" si="3">H74/C74</f>
        <v>0.72478632478632476</v>
      </c>
      <c r="J74" s="215" t="str">
        <f t="shared" ref="J74:J137" si="4">IF(ISNUMBER(I74),TEXT(((2*H74)+(1.96^2)-(1.96*((1.96^2)+(4*H74*(100%-I74)))^0.5))/(2*(C74+(1.96^2))),"0.0%")&amp;" - "&amp;TEXT(((2*H74)+(1.96^2)+(1.96*((1.96^2)+(4*H74*(100%-I74)))^0.5))/(2*(C74+(1.96^2))),"0.0%"),"")</f>
        <v>69.8% - 75.0%</v>
      </c>
      <c r="K74" s="209"/>
      <c r="L74" s="209"/>
      <c r="M74" s="212"/>
      <c r="N74" s="215"/>
      <c r="O74" s="209"/>
      <c r="P74" s="209"/>
      <c r="Q74" s="212"/>
      <c r="R74" s="215"/>
      <c r="S74" s="209"/>
      <c r="T74" s="209"/>
      <c r="U74" s="212"/>
      <c r="V74" s="216"/>
      <c r="W74" s="259">
        <v>22</v>
      </c>
      <c r="X74" s="212">
        <f t="shared" ref="X74:X137" si="5">W74/C74</f>
        <v>1.8803418803418803E-2</v>
      </c>
      <c r="Y74" s="238"/>
      <c r="Z74" s="212"/>
      <c r="AA74" s="238"/>
      <c r="AB74" s="212"/>
      <c r="AD74" s="94"/>
      <c r="AE74" s="131">
        <v>0</v>
      </c>
      <c r="AK74" s="76"/>
    </row>
    <row r="75" spans="1:37" x14ac:dyDescent="0.2">
      <c r="A75" s="75" t="s">
        <v>173</v>
      </c>
      <c r="B75" s="75" t="s">
        <v>1483</v>
      </c>
      <c r="C75" s="209"/>
      <c r="D75" s="209"/>
      <c r="E75" s="209"/>
      <c r="F75" s="209"/>
      <c r="G75" s="211"/>
      <c r="H75" s="209"/>
      <c r="I75" s="212"/>
      <c r="J75" s="215" t="str">
        <f t="shared" si="4"/>
        <v/>
      </c>
      <c r="K75" s="209"/>
      <c r="L75" s="209"/>
      <c r="M75" s="212"/>
      <c r="N75" s="215"/>
      <c r="O75" s="209"/>
      <c r="P75" s="209"/>
      <c r="Q75" s="212"/>
      <c r="R75" s="215"/>
      <c r="S75" s="209"/>
      <c r="T75" s="209"/>
      <c r="U75" s="212"/>
      <c r="V75" s="216"/>
      <c r="W75" s="259"/>
      <c r="X75" s="212"/>
      <c r="Y75" s="238"/>
      <c r="Z75" s="212"/>
      <c r="AA75" s="238"/>
      <c r="AB75" s="212"/>
      <c r="AD75" s="94"/>
      <c r="AK75" s="76"/>
    </row>
    <row r="76" spans="1:37" x14ac:dyDescent="0.2">
      <c r="A76" s="75" t="s">
        <v>174</v>
      </c>
      <c r="B76" s="75" t="s">
        <v>175</v>
      </c>
      <c r="C76" s="209">
        <v>1499</v>
      </c>
      <c r="D76" s="209"/>
      <c r="E76" s="209"/>
      <c r="F76" s="209"/>
      <c r="G76" s="211">
        <v>507</v>
      </c>
      <c r="H76" s="209">
        <v>992</v>
      </c>
      <c r="I76" s="212">
        <f t="shared" si="3"/>
        <v>0.66177451634422946</v>
      </c>
      <c r="J76" s="215" t="str">
        <f t="shared" si="4"/>
        <v>63.7% - 68.5%</v>
      </c>
      <c r="K76" s="209"/>
      <c r="L76" s="209"/>
      <c r="M76" s="212"/>
      <c r="N76" s="215"/>
      <c r="O76" s="209"/>
      <c r="P76" s="209"/>
      <c r="Q76" s="212"/>
      <c r="R76" s="215"/>
      <c r="S76" s="209"/>
      <c r="T76" s="209"/>
      <c r="U76" s="212"/>
      <c r="V76" s="216"/>
      <c r="W76" s="259">
        <v>0</v>
      </c>
      <c r="X76" s="212">
        <f t="shared" si="5"/>
        <v>0</v>
      </c>
      <c r="Y76" s="238"/>
      <c r="Z76" s="212"/>
      <c r="AA76" s="238"/>
      <c r="AB76" s="212"/>
      <c r="AD76" s="94"/>
      <c r="AE76" s="131">
        <v>0</v>
      </c>
      <c r="AK76" s="76"/>
    </row>
    <row r="77" spans="1:37" x14ac:dyDescent="0.2">
      <c r="A77" s="75" t="s">
        <v>176</v>
      </c>
      <c r="B77" s="75" t="s">
        <v>177</v>
      </c>
      <c r="C77" s="209">
        <v>966</v>
      </c>
      <c r="D77" s="209"/>
      <c r="E77" s="209"/>
      <c r="F77" s="209"/>
      <c r="G77" s="211">
        <v>56</v>
      </c>
      <c r="H77" s="209">
        <v>362</v>
      </c>
      <c r="I77" s="212"/>
      <c r="J77" s="215" t="str">
        <f t="shared" si="4"/>
        <v/>
      </c>
      <c r="K77" s="209"/>
      <c r="L77" s="209"/>
      <c r="M77" s="212"/>
      <c r="N77" s="215"/>
      <c r="O77" s="209"/>
      <c r="P77" s="209"/>
      <c r="Q77" s="212"/>
      <c r="R77" s="215"/>
      <c r="S77" s="209"/>
      <c r="T77" s="209"/>
      <c r="U77" s="212"/>
      <c r="V77" s="216"/>
      <c r="W77" s="259">
        <v>548</v>
      </c>
      <c r="X77" s="212">
        <f t="shared" si="5"/>
        <v>0.56728778467908902</v>
      </c>
      <c r="Y77" s="238"/>
      <c r="Z77" s="212"/>
      <c r="AA77" s="238"/>
      <c r="AB77" s="212"/>
      <c r="AD77" s="94"/>
      <c r="AE77" s="131">
        <v>0</v>
      </c>
      <c r="AK77" s="76"/>
    </row>
    <row r="78" spans="1:37" s="76" customFormat="1" x14ac:dyDescent="0.2">
      <c r="A78" s="75" t="s">
        <v>178</v>
      </c>
      <c r="B78" s="75" t="s">
        <v>1355</v>
      </c>
      <c r="C78" s="209">
        <v>1413</v>
      </c>
      <c r="D78" s="209"/>
      <c r="E78" s="209"/>
      <c r="F78" s="209"/>
      <c r="G78" s="211">
        <v>237</v>
      </c>
      <c r="H78" s="209">
        <v>1043</v>
      </c>
      <c r="I78" s="212"/>
      <c r="J78" s="215" t="str">
        <f t="shared" si="4"/>
        <v/>
      </c>
      <c r="K78" s="209"/>
      <c r="L78" s="209"/>
      <c r="M78" s="212"/>
      <c r="N78" s="215"/>
      <c r="O78" s="209"/>
      <c r="P78" s="209"/>
      <c r="Q78" s="212"/>
      <c r="R78" s="215"/>
      <c r="S78" s="209"/>
      <c r="T78" s="209"/>
      <c r="U78" s="212"/>
      <c r="V78" s="216"/>
      <c r="W78" s="259">
        <v>133</v>
      </c>
      <c r="X78" s="212">
        <f t="shared" si="5"/>
        <v>9.4125973106864824E-2</v>
      </c>
      <c r="Y78" s="238"/>
      <c r="Z78" s="212"/>
      <c r="AA78" s="238"/>
      <c r="AB78" s="212"/>
      <c r="AC78" s="75"/>
      <c r="AD78" s="94"/>
      <c r="AE78" s="131">
        <v>0</v>
      </c>
      <c r="AF78" s="131"/>
      <c r="AG78" s="131"/>
      <c r="AH78" s="131"/>
      <c r="AI78" s="131"/>
      <c r="AJ78" s="234"/>
    </row>
    <row r="79" spans="1:37" s="76" customFormat="1" x14ac:dyDescent="0.2">
      <c r="A79" s="75" t="s">
        <v>179</v>
      </c>
      <c r="B79" s="75" t="s">
        <v>180</v>
      </c>
      <c r="C79" s="209"/>
      <c r="D79" s="209"/>
      <c r="E79" s="209"/>
      <c r="F79" s="209"/>
      <c r="G79" s="211"/>
      <c r="H79" s="209"/>
      <c r="I79" s="212"/>
      <c r="J79" s="215" t="str">
        <f t="shared" si="4"/>
        <v/>
      </c>
      <c r="K79" s="209"/>
      <c r="L79" s="209"/>
      <c r="M79" s="212"/>
      <c r="N79" s="215"/>
      <c r="O79" s="209"/>
      <c r="P79" s="209"/>
      <c r="Q79" s="212"/>
      <c r="R79" s="215"/>
      <c r="S79" s="209"/>
      <c r="T79" s="209"/>
      <c r="U79" s="212"/>
      <c r="V79" s="216"/>
      <c r="W79" s="259"/>
      <c r="X79" s="212"/>
      <c r="Y79" s="238"/>
      <c r="Z79" s="212"/>
      <c r="AA79" s="238"/>
      <c r="AB79" s="212"/>
      <c r="AC79" s="75"/>
      <c r="AD79" s="94"/>
      <c r="AE79" s="131"/>
      <c r="AF79" s="131"/>
      <c r="AG79" s="131"/>
      <c r="AH79" s="131"/>
      <c r="AI79" s="131"/>
      <c r="AJ79" s="234"/>
    </row>
    <row r="80" spans="1:37" s="76" customFormat="1" x14ac:dyDescent="0.2">
      <c r="A80" s="75" t="s">
        <v>181</v>
      </c>
      <c r="B80" s="75" t="s">
        <v>182</v>
      </c>
      <c r="C80" s="209">
        <v>714</v>
      </c>
      <c r="D80" s="209"/>
      <c r="E80" s="209"/>
      <c r="F80" s="209"/>
      <c r="G80" s="211">
        <v>245</v>
      </c>
      <c r="H80" s="209">
        <v>469</v>
      </c>
      <c r="I80" s="212">
        <f t="shared" si="3"/>
        <v>0.65686274509803921</v>
      </c>
      <c r="J80" s="215" t="str">
        <f t="shared" si="4"/>
        <v>62.1% - 69.1%</v>
      </c>
      <c r="K80" s="209"/>
      <c r="L80" s="209"/>
      <c r="M80" s="212"/>
      <c r="N80" s="215"/>
      <c r="O80" s="209"/>
      <c r="P80" s="209"/>
      <c r="Q80" s="212"/>
      <c r="R80" s="215"/>
      <c r="S80" s="209"/>
      <c r="T80" s="209"/>
      <c r="U80" s="212"/>
      <c r="V80" s="216"/>
      <c r="W80" s="259">
        <v>0</v>
      </c>
      <c r="X80" s="212">
        <f t="shared" si="5"/>
        <v>0</v>
      </c>
      <c r="Y80" s="238"/>
      <c r="Z80" s="212"/>
      <c r="AA80" s="238"/>
      <c r="AB80" s="212"/>
      <c r="AC80" s="75"/>
      <c r="AD80" s="94"/>
      <c r="AE80" s="131">
        <v>0</v>
      </c>
      <c r="AF80" s="131"/>
      <c r="AG80" s="131"/>
      <c r="AH80" s="131"/>
      <c r="AI80" s="131"/>
      <c r="AJ80" s="234"/>
    </row>
    <row r="81" spans="1:36" s="76" customFormat="1" x14ac:dyDescent="0.2">
      <c r="A81" s="75" t="s">
        <v>183</v>
      </c>
      <c r="B81" s="75" t="s">
        <v>184</v>
      </c>
      <c r="C81" s="209">
        <v>1253</v>
      </c>
      <c r="D81" s="209"/>
      <c r="E81" s="209"/>
      <c r="F81" s="209"/>
      <c r="G81" s="211">
        <v>135</v>
      </c>
      <c r="H81" s="209">
        <v>1118</v>
      </c>
      <c r="I81" s="212">
        <f t="shared" si="3"/>
        <v>0.89225857940941744</v>
      </c>
      <c r="J81" s="215" t="str">
        <f t="shared" si="4"/>
        <v>87.4% - 90.8%</v>
      </c>
      <c r="K81" s="209"/>
      <c r="L81" s="209"/>
      <c r="M81" s="212"/>
      <c r="N81" s="215"/>
      <c r="O81" s="209"/>
      <c r="P81" s="209"/>
      <c r="Q81" s="212"/>
      <c r="R81" s="215"/>
      <c r="S81" s="209"/>
      <c r="T81" s="209"/>
      <c r="U81" s="212"/>
      <c r="V81" s="216"/>
      <c r="W81" s="259">
        <v>0</v>
      </c>
      <c r="X81" s="212">
        <f t="shared" si="5"/>
        <v>0</v>
      </c>
      <c r="Y81" s="238"/>
      <c r="Z81" s="212"/>
      <c r="AA81" s="238"/>
      <c r="AB81" s="212"/>
      <c r="AC81" s="75"/>
      <c r="AD81" s="94"/>
      <c r="AE81" s="131">
        <v>0</v>
      </c>
      <c r="AF81" s="131"/>
      <c r="AG81" s="131"/>
      <c r="AH81" s="131"/>
      <c r="AI81" s="131"/>
      <c r="AJ81" s="234"/>
    </row>
    <row r="82" spans="1:36" s="76" customFormat="1" x14ac:dyDescent="0.2">
      <c r="A82" s="75" t="s">
        <v>185</v>
      </c>
      <c r="B82" s="75" t="s">
        <v>1356</v>
      </c>
      <c r="C82" s="209">
        <v>738</v>
      </c>
      <c r="D82" s="209"/>
      <c r="E82" s="209"/>
      <c r="F82" s="209"/>
      <c r="G82" s="211">
        <v>372</v>
      </c>
      <c r="H82" s="209">
        <v>366</v>
      </c>
      <c r="I82" s="212">
        <f t="shared" si="3"/>
        <v>0.49593495934959347</v>
      </c>
      <c r="J82" s="215" t="str">
        <f t="shared" si="4"/>
        <v>46.0% - 53.2%</v>
      </c>
      <c r="K82" s="209"/>
      <c r="L82" s="209"/>
      <c r="M82" s="212"/>
      <c r="N82" s="215"/>
      <c r="O82" s="209"/>
      <c r="P82" s="209"/>
      <c r="Q82" s="212"/>
      <c r="R82" s="215"/>
      <c r="S82" s="209"/>
      <c r="T82" s="209"/>
      <c r="U82" s="212"/>
      <c r="V82" s="216"/>
      <c r="W82" s="259">
        <v>0</v>
      </c>
      <c r="X82" s="212">
        <f t="shared" si="5"/>
        <v>0</v>
      </c>
      <c r="Y82" s="238"/>
      <c r="Z82" s="212"/>
      <c r="AA82" s="238"/>
      <c r="AB82" s="212"/>
      <c r="AC82" s="75"/>
      <c r="AD82" s="94"/>
      <c r="AE82" s="131">
        <v>0</v>
      </c>
      <c r="AF82" s="131"/>
      <c r="AG82" s="131"/>
      <c r="AH82" s="131"/>
      <c r="AI82" s="131"/>
      <c r="AJ82" s="234"/>
    </row>
    <row r="83" spans="1:36" s="76" customFormat="1" x14ac:dyDescent="0.2">
      <c r="A83" s="75" t="s">
        <v>186</v>
      </c>
      <c r="B83" s="75" t="s">
        <v>1450</v>
      </c>
      <c r="C83" s="209"/>
      <c r="D83" s="209"/>
      <c r="E83" s="209"/>
      <c r="F83" s="209"/>
      <c r="G83" s="211"/>
      <c r="H83" s="209"/>
      <c r="I83" s="212"/>
      <c r="J83" s="215" t="str">
        <f t="shared" si="4"/>
        <v/>
      </c>
      <c r="K83" s="209"/>
      <c r="L83" s="209"/>
      <c r="M83" s="212"/>
      <c r="N83" s="215"/>
      <c r="O83" s="209"/>
      <c r="P83" s="209"/>
      <c r="Q83" s="212"/>
      <c r="R83" s="215"/>
      <c r="S83" s="209"/>
      <c r="T83" s="209"/>
      <c r="U83" s="212"/>
      <c r="V83" s="216"/>
      <c r="W83" s="259"/>
      <c r="X83" s="212"/>
      <c r="Y83" s="238"/>
      <c r="Z83" s="212"/>
      <c r="AA83" s="238"/>
      <c r="AB83" s="212"/>
      <c r="AC83" s="75"/>
      <c r="AD83" s="94"/>
      <c r="AE83" s="131"/>
      <c r="AF83" s="131"/>
      <c r="AG83" s="131"/>
      <c r="AH83" s="131"/>
      <c r="AI83" s="131"/>
      <c r="AJ83" s="234"/>
    </row>
    <row r="84" spans="1:36" s="76" customFormat="1" x14ac:dyDescent="0.2">
      <c r="A84" s="75" t="s">
        <v>187</v>
      </c>
      <c r="B84" s="75" t="s">
        <v>188</v>
      </c>
      <c r="C84" s="209">
        <v>1175</v>
      </c>
      <c r="D84" s="209"/>
      <c r="E84" s="209"/>
      <c r="F84" s="209"/>
      <c r="G84" s="211">
        <v>278</v>
      </c>
      <c r="H84" s="209">
        <v>877</v>
      </c>
      <c r="I84" s="212">
        <f t="shared" si="3"/>
        <v>0.7463829787234042</v>
      </c>
      <c r="J84" s="215" t="str">
        <f t="shared" si="4"/>
        <v>72.1% - 77.0%</v>
      </c>
      <c r="K84" s="209"/>
      <c r="L84" s="209"/>
      <c r="M84" s="212"/>
      <c r="N84" s="215"/>
      <c r="O84" s="209"/>
      <c r="P84" s="209"/>
      <c r="Q84" s="212"/>
      <c r="R84" s="215"/>
      <c r="S84" s="209"/>
      <c r="T84" s="209"/>
      <c r="U84" s="212"/>
      <c r="V84" s="216"/>
      <c r="W84" s="259">
        <v>20</v>
      </c>
      <c r="X84" s="212">
        <f t="shared" si="5"/>
        <v>1.7021276595744681E-2</v>
      </c>
      <c r="Y84" s="238"/>
      <c r="Z84" s="212"/>
      <c r="AA84" s="238"/>
      <c r="AB84" s="212"/>
      <c r="AC84" s="75"/>
      <c r="AD84" s="94"/>
      <c r="AE84" s="131">
        <v>0</v>
      </c>
      <c r="AF84" s="131"/>
      <c r="AG84" s="131"/>
      <c r="AH84" s="131"/>
      <c r="AI84" s="131"/>
      <c r="AJ84" s="234"/>
    </row>
    <row r="85" spans="1:36" s="76" customFormat="1" x14ac:dyDescent="0.2">
      <c r="A85" s="75" t="s">
        <v>189</v>
      </c>
      <c r="B85" s="75" t="s">
        <v>1357</v>
      </c>
      <c r="C85" s="209">
        <v>344</v>
      </c>
      <c r="D85" s="209"/>
      <c r="E85" s="209"/>
      <c r="F85" s="209"/>
      <c r="G85" s="211">
        <v>56</v>
      </c>
      <c r="H85" s="209">
        <v>275</v>
      </c>
      <c r="I85" s="212">
        <f t="shared" si="3"/>
        <v>0.79941860465116277</v>
      </c>
      <c r="J85" s="215" t="str">
        <f t="shared" si="4"/>
        <v>75.4% - 83.8%</v>
      </c>
      <c r="K85" s="209"/>
      <c r="L85" s="209"/>
      <c r="M85" s="212"/>
      <c r="N85" s="215"/>
      <c r="O85" s="209"/>
      <c r="P85" s="209"/>
      <c r="Q85" s="212"/>
      <c r="R85" s="215"/>
      <c r="S85" s="209"/>
      <c r="T85" s="209"/>
      <c r="U85" s="212"/>
      <c r="V85" s="216"/>
      <c r="W85" s="259">
        <v>13</v>
      </c>
      <c r="X85" s="212">
        <f t="shared" si="5"/>
        <v>3.7790697674418602E-2</v>
      </c>
      <c r="Y85" s="238"/>
      <c r="Z85" s="212"/>
      <c r="AA85" s="238"/>
      <c r="AB85" s="212"/>
      <c r="AC85" s="75"/>
      <c r="AD85" s="94"/>
      <c r="AE85" s="131">
        <v>0</v>
      </c>
      <c r="AF85" s="131"/>
      <c r="AG85" s="131"/>
      <c r="AH85" s="131"/>
      <c r="AI85" s="131"/>
      <c r="AJ85" s="234"/>
    </row>
    <row r="86" spans="1:36" s="76" customFormat="1" x14ac:dyDescent="0.2">
      <c r="A86" s="75" t="s">
        <v>190</v>
      </c>
      <c r="B86" s="75" t="s">
        <v>1358</v>
      </c>
      <c r="C86" s="209">
        <v>1072</v>
      </c>
      <c r="D86" s="209"/>
      <c r="E86" s="209"/>
      <c r="F86" s="209"/>
      <c r="G86" s="211">
        <v>363</v>
      </c>
      <c r="H86" s="209">
        <v>709</v>
      </c>
      <c r="I86" s="212">
        <f t="shared" si="3"/>
        <v>0.66138059701492535</v>
      </c>
      <c r="J86" s="215" t="str">
        <f t="shared" si="4"/>
        <v>63.3% - 68.9%</v>
      </c>
      <c r="K86" s="209"/>
      <c r="L86" s="209"/>
      <c r="M86" s="212"/>
      <c r="N86" s="215"/>
      <c r="O86" s="209"/>
      <c r="P86" s="209"/>
      <c r="Q86" s="212"/>
      <c r="R86" s="215"/>
      <c r="S86" s="209"/>
      <c r="T86" s="209"/>
      <c r="U86" s="212"/>
      <c r="V86" s="216"/>
      <c r="W86" s="259">
        <v>0</v>
      </c>
      <c r="X86" s="212">
        <f t="shared" si="5"/>
        <v>0</v>
      </c>
      <c r="Y86" s="238"/>
      <c r="Z86" s="212"/>
      <c r="AA86" s="238"/>
      <c r="AB86" s="212"/>
      <c r="AC86" s="75"/>
      <c r="AD86" s="94"/>
      <c r="AE86" s="131">
        <v>0</v>
      </c>
      <c r="AF86" s="131"/>
      <c r="AG86" s="131"/>
      <c r="AH86" s="131"/>
      <c r="AI86" s="131"/>
      <c r="AJ86" s="234"/>
    </row>
    <row r="87" spans="1:36" s="76" customFormat="1" x14ac:dyDescent="0.2">
      <c r="A87" s="75" t="s">
        <v>191</v>
      </c>
      <c r="B87" s="75" t="s">
        <v>192</v>
      </c>
      <c r="C87" s="209">
        <v>578</v>
      </c>
      <c r="D87" s="209"/>
      <c r="E87" s="209"/>
      <c r="F87" s="209"/>
      <c r="G87" s="211">
        <v>226</v>
      </c>
      <c r="H87" s="209">
        <v>352</v>
      </c>
      <c r="I87" s="212">
        <f t="shared" si="3"/>
        <v>0.60899653979238755</v>
      </c>
      <c r="J87" s="215" t="str">
        <f t="shared" si="4"/>
        <v>56.9% - 64.8%</v>
      </c>
      <c r="K87" s="209"/>
      <c r="L87" s="209"/>
      <c r="M87" s="212"/>
      <c r="N87" s="215"/>
      <c r="O87" s="209"/>
      <c r="P87" s="209"/>
      <c r="Q87" s="212"/>
      <c r="R87" s="215"/>
      <c r="S87" s="209"/>
      <c r="T87" s="209"/>
      <c r="U87" s="212"/>
      <c r="V87" s="216"/>
      <c r="W87" s="259">
        <v>0</v>
      </c>
      <c r="X87" s="212">
        <f t="shared" si="5"/>
        <v>0</v>
      </c>
      <c r="Y87" s="238"/>
      <c r="Z87" s="212"/>
      <c r="AA87" s="238"/>
      <c r="AB87" s="212"/>
      <c r="AC87" s="75"/>
      <c r="AD87" s="94"/>
      <c r="AE87" s="131">
        <v>0</v>
      </c>
      <c r="AF87" s="131"/>
      <c r="AG87" s="131"/>
      <c r="AH87" s="131"/>
      <c r="AI87" s="131"/>
      <c r="AJ87" s="234"/>
    </row>
    <row r="88" spans="1:36" s="76" customFormat="1" x14ac:dyDescent="0.2">
      <c r="A88" s="75" t="s">
        <v>193</v>
      </c>
      <c r="B88" s="75" t="s">
        <v>194</v>
      </c>
      <c r="C88" s="209"/>
      <c r="D88" s="209"/>
      <c r="E88" s="209"/>
      <c r="F88" s="209"/>
      <c r="G88" s="211"/>
      <c r="H88" s="209"/>
      <c r="I88" s="212"/>
      <c r="J88" s="215" t="str">
        <f t="shared" si="4"/>
        <v/>
      </c>
      <c r="K88" s="209"/>
      <c r="L88" s="209"/>
      <c r="M88" s="212"/>
      <c r="N88" s="215"/>
      <c r="O88" s="209"/>
      <c r="P88" s="209"/>
      <c r="Q88" s="212"/>
      <c r="R88" s="215"/>
      <c r="S88" s="209"/>
      <c r="T88" s="209"/>
      <c r="U88" s="212"/>
      <c r="V88" s="216"/>
      <c r="W88" s="259"/>
      <c r="X88" s="212"/>
      <c r="Y88" s="238"/>
      <c r="Z88" s="212"/>
      <c r="AA88" s="238"/>
      <c r="AB88" s="212"/>
      <c r="AC88" s="75"/>
      <c r="AD88" s="94"/>
      <c r="AE88" s="131"/>
      <c r="AF88" s="131"/>
      <c r="AG88" s="131"/>
      <c r="AH88" s="131"/>
      <c r="AI88" s="131"/>
      <c r="AJ88" s="234"/>
    </row>
    <row r="89" spans="1:36" s="76" customFormat="1" x14ac:dyDescent="0.2">
      <c r="A89" s="75" t="s">
        <v>195</v>
      </c>
      <c r="B89" s="75" t="s">
        <v>196</v>
      </c>
      <c r="C89" s="209">
        <v>2117</v>
      </c>
      <c r="D89" s="209"/>
      <c r="E89" s="209"/>
      <c r="F89" s="209"/>
      <c r="G89" s="211">
        <v>393</v>
      </c>
      <c r="H89" s="209">
        <v>1723</v>
      </c>
      <c r="I89" s="212">
        <f t="shared" si="3"/>
        <v>0.81388757675956547</v>
      </c>
      <c r="J89" s="215" t="str">
        <f t="shared" si="4"/>
        <v>79.7% - 83.0%</v>
      </c>
      <c r="K89" s="209"/>
      <c r="L89" s="209"/>
      <c r="M89" s="212"/>
      <c r="N89" s="215"/>
      <c r="O89" s="209"/>
      <c r="P89" s="209"/>
      <c r="Q89" s="212"/>
      <c r="R89" s="215"/>
      <c r="S89" s="209"/>
      <c r="T89" s="209"/>
      <c r="U89" s="212"/>
      <c r="V89" s="216"/>
      <c r="W89" s="259">
        <v>1</v>
      </c>
      <c r="X89" s="212">
        <f t="shared" si="5"/>
        <v>4.7236655644780352E-4</v>
      </c>
      <c r="Y89" s="238"/>
      <c r="Z89" s="212"/>
      <c r="AA89" s="238"/>
      <c r="AB89" s="212"/>
      <c r="AC89" s="75"/>
      <c r="AD89" s="94"/>
      <c r="AE89" s="131">
        <v>0</v>
      </c>
      <c r="AF89" s="131"/>
      <c r="AG89" s="131"/>
      <c r="AH89" s="131"/>
      <c r="AI89" s="131"/>
      <c r="AJ89" s="234"/>
    </row>
    <row r="90" spans="1:36" s="76" customFormat="1" x14ac:dyDescent="0.2">
      <c r="A90" s="75" t="s">
        <v>197</v>
      </c>
      <c r="B90" s="75" t="s">
        <v>198</v>
      </c>
      <c r="C90" s="209">
        <v>2392</v>
      </c>
      <c r="D90" s="209"/>
      <c r="E90" s="209"/>
      <c r="F90" s="209"/>
      <c r="G90" s="211">
        <v>771</v>
      </c>
      <c r="H90" s="209">
        <v>1567</v>
      </c>
      <c r="I90" s="212">
        <f t="shared" si="3"/>
        <v>0.65510033444816052</v>
      </c>
      <c r="J90" s="215" t="str">
        <f t="shared" si="4"/>
        <v>63.6% - 67.4%</v>
      </c>
      <c r="K90" s="209"/>
      <c r="L90" s="209"/>
      <c r="M90" s="212"/>
      <c r="N90" s="215"/>
      <c r="O90" s="209"/>
      <c r="P90" s="209"/>
      <c r="Q90" s="212"/>
      <c r="R90" s="215"/>
      <c r="S90" s="209"/>
      <c r="T90" s="209"/>
      <c r="U90" s="212"/>
      <c r="V90" s="216"/>
      <c r="W90" s="259">
        <v>54</v>
      </c>
      <c r="X90" s="212">
        <f t="shared" si="5"/>
        <v>2.25752508361204E-2</v>
      </c>
      <c r="Y90" s="238"/>
      <c r="Z90" s="212"/>
      <c r="AA90" s="238"/>
      <c r="AB90" s="212"/>
      <c r="AC90" s="75"/>
      <c r="AD90" s="94"/>
      <c r="AE90" s="131">
        <v>0</v>
      </c>
      <c r="AF90" s="131"/>
      <c r="AG90" s="131"/>
      <c r="AH90" s="131"/>
      <c r="AI90" s="131"/>
      <c r="AJ90" s="234"/>
    </row>
    <row r="91" spans="1:36" s="76" customFormat="1" x14ac:dyDescent="0.2">
      <c r="A91" s="75" t="s">
        <v>199</v>
      </c>
      <c r="B91" s="75" t="s">
        <v>200</v>
      </c>
      <c r="C91" s="209">
        <v>1271</v>
      </c>
      <c r="D91" s="209"/>
      <c r="E91" s="209"/>
      <c r="F91" s="209"/>
      <c r="G91" s="211">
        <v>299</v>
      </c>
      <c r="H91" s="209">
        <v>797</v>
      </c>
      <c r="I91" s="212"/>
      <c r="J91" s="215" t="str">
        <f t="shared" si="4"/>
        <v/>
      </c>
      <c r="K91" s="209"/>
      <c r="L91" s="209"/>
      <c r="M91" s="212"/>
      <c r="N91" s="215"/>
      <c r="O91" s="209"/>
      <c r="P91" s="209"/>
      <c r="Q91" s="212"/>
      <c r="R91" s="215"/>
      <c r="S91" s="209"/>
      <c r="T91" s="209"/>
      <c r="U91" s="212"/>
      <c r="V91" s="216"/>
      <c r="W91" s="259">
        <v>175</v>
      </c>
      <c r="X91" s="212">
        <f t="shared" si="5"/>
        <v>0.13768686073957515</v>
      </c>
      <c r="Y91" s="238"/>
      <c r="Z91" s="212"/>
      <c r="AA91" s="238"/>
      <c r="AB91" s="212"/>
      <c r="AC91" s="75"/>
      <c r="AD91" s="94"/>
      <c r="AE91" s="131">
        <v>0</v>
      </c>
      <c r="AF91" s="131"/>
      <c r="AG91" s="131"/>
      <c r="AH91" s="131"/>
      <c r="AI91" s="131"/>
      <c r="AJ91" s="234"/>
    </row>
    <row r="92" spans="1:36" s="76" customFormat="1" x14ac:dyDescent="0.2">
      <c r="A92" s="75" t="s">
        <v>201</v>
      </c>
      <c r="B92" s="75" t="s">
        <v>202</v>
      </c>
      <c r="C92" s="209">
        <v>1045</v>
      </c>
      <c r="D92" s="209"/>
      <c r="E92" s="209"/>
      <c r="F92" s="209"/>
      <c r="G92" s="211">
        <v>256</v>
      </c>
      <c r="H92" s="209">
        <v>783</v>
      </c>
      <c r="I92" s="212">
        <f t="shared" si="3"/>
        <v>0.74928229665071766</v>
      </c>
      <c r="J92" s="215" t="str">
        <f t="shared" si="4"/>
        <v>72.2% - 77.5%</v>
      </c>
      <c r="K92" s="209"/>
      <c r="L92" s="209"/>
      <c r="M92" s="212"/>
      <c r="N92" s="215"/>
      <c r="O92" s="209"/>
      <c r="P92" s="209"/>
      <c r="Q92" s="212"/>
      <c r="R92" s="215"/>
      <c r="S92" s="209"/>
      <c r="T92" s="209"/>
      <c r="U92" s="212"/>
      <c r="V92" s="216"/>
      <c r="W92" s="259">
        <v>6</v>
      </c>
      <c r="X92" s="212">
        <f t="shared" si="5"/>
        <v>5.7416267942583732E-3</v>
      </c>
      <c r="Y92" s="238"/>
      <c r="Z92" s="212"/>
      <c r="AA92" s="238"/>
      <c r="AB92" s="212"/>
      <c r="AC92" s="75"/>
      <c r="AD92" s="94"/>
      <c r="AE92" s="131">
        <v>0</v>
      </c>
      <c r="AF92" s="131"/>
      <c r="AG92" s="131"/>
      <c r="AH92" s="131"/>
      <c r="AI92" s="131"/>
      <c r="AJ92" s="234"/>
    </row>
    <row r="93" spans="1:36" s="76" customFormat="1" x14ac:dyDescent="0.2">
      <c r="A93" s="75" t="s">
        <v>203</v>
      </c>
      <c r="B93" s="75" t="s">
        <v>1359</v>
      </c>
      <c r="C93" s="209">
        <v>1161</v>
      </c>
      <c r="D93" s="209"/>
      <c r="E93" s="209"/>
      <c r="F93" s="209"/>
      <c r="G93" s="211">
        <v>219</v>
      </c>
      <c r="H93" s="209">
        <v>934</v>
      </c>
      <c r="I93" s="212">
        <f t="shared" si="3"/>
        <v>0.80447889750215329</v>
      </c>
      <c r="J93" s="215" t="str">
        <f t="shared" si="4"/>
        <v>78.1% - 82.6%</v>
      </c>
      <c r="K93" s="209"/>
      <c r="L93" s="209"/>
      <c r="M93" s="212"/>
      <c r="N93" s="215"/>
      <c r="O93" s="209"/>
      <c r="P93" s="209"/>
      <c r="Q93" s="212"/>
      <c r="R93" s="215"/>
      <c r="S93" s="209"/>
      <c r="T93" s="209"/>
      <c r="U93" s="212"/>
      <c r="V93" s="216"/>
      <c r="W93" s="259">
        <v>8</v>
      </c>
      <c r="X93" s="212">
        <f t="shared" si="5"/>
        <v>6.8906115417743325E-3</v>
      </c>
      <c r="Y93" s="238"/>
      <c r="Z93" s="212"/>
      <c r="AA93" s="238"/>
      <c r="AB93" s="212"/>
      <c r="AC93" s="75"/>
      <c r="AD93" s="94"/>
      <c r="AE93" s="131">
        <v>0</v>
      </c>
      <c r="AF93" s="131"/>
      <c r="AG93" s="131"/>
      <c r="AH93" s="131"/>
      <c r="AI93" s="131"/>
      <c r="AJ93" s="234"/>
    </row>
    <row r="94" spans="1:36" s="76" customFormat="1" x14ac:dyDescent="0.2">
      <c r="A94" s="75" t="s">
        <v>204</v>
      </c>
      <c r="B94" s="75" t="s">
        <v>205</v>
      </c>
      <c r="C94" s="209">
        <v>1470</v>
      </c>
      <c r="D94" s="209"/>
      <c r="E94" s="209"/>
      <c r="F94" s="209"/>
      <c r="G94" s="211">
        <v>403</v>
      </c>
      <c r="H94" s="209">
        <v>1060</v>
      </c>
      <c r="I94" s="212">
        <f t="shared" si="3"/>
        <v>0.72108843537414968</v>
      </c>
      <c r="J94" s="215" t="str">
        <f t="shared" si="4"/>
        <v>69.8% - 74.3%</v>
      </c>
      <c r="K94" s="209"/>
      <c r="L94" s="209"/>
      <c r="M94" s="212"/>
      <c r="N94" s="215"/>
      <c r="O94" s="209"/>
      <c r="P94" s="209"/>
      <c r="Q94" s="212"/>
      <c r="R94" s="215"/>
      <c r="S94" s="209"/>
      <c r="T94" s="209"/>
      <c r="U94" s="212"/>
      <c r="V94" s="216"/>
      <c r="W94" s="259">
        <v>7</v>
      </c>
      <c r="X94" s="212">
        <f t="shared" si="5"/>
        <v>4.7619047619047623E-3</v>
      </c>
      <c r="Y94" s="238"/>
      <c r="Z94" s="212"/>
      <c r="AA94" s="238"/>
      <c r="AB94" s="212"/>
      <c r="AC94" s="75"/>
      <c r="AD94" s="94"/>
      <c r="AE94" s="131">
        <v>0</v>
      </c>
      <c r="AF94" s="131"/>
      <c r="AG94" s="131"/>
      <c r="AH94" s="131"/>
      <c r="AI94" s="131"/>
      <c r="AJ94" s="234"/>
    </row>
    <row r="95" spans="1:36" s="76" customFormat="1" x14ac:dyDescent="0.2">
      <c r="A95" s="75" t="s">
        <v>206</v>
      </c>
      <c r="B95" s="75" t="s">
        <v>207</v>
      </c>
      <c r="C95" s="209">
        <v>1340</v>
      </c>
      <c r="D95" s="209"/>
      <c r="E95" s="209"/>
      <c r="F95" s="209"/>
      <c r="G95" s="211">
        <v>254</v>
      </c>
      <c r="H95" s="209">
        <v>1070</v>
      </c>
      <c r="I95" s="212">
        <f t="shared" si="3"/>
        <v>0.79850746268656714</v>
      </c>
      <c r="J95" s="215" t="str">
        <f t="shared" si="4"/>
        <v>77.6% - 81.9%</v>
      </c>
      <c r="K95" s="209"/>
      <c r="L95" s="209"/>
      <c r="M95" s="212"/>
      <c r="N95" s="215"/>
      <c r="O95" s="209"/>
      <c r="P95" s="209"/>
      <c r="Q95" s="212"/>
      <c r="R95" s="215"/>
      <c r="S95" s="209"/>
      <c r="T95" s="209"/>
      <c r="U95" s="212"/>
      <c r="V95" s="216"/>
      <c r="W95" s="259">
        <v>16</v>
      </c>
      <c r="X95" s="212">
        <f t="shared" si="5"/>
        <v>1.1940298507462687E-2</v>
      </c>
      <c r="Y95" s="238"/>
      <c r="Z95" s="212"/>
      <c r="AA95" s="238"/>
      <c r="AB95" s="212"/>
      <c r="AC95" s="75"/>
      <c r="AD95" s="94"/>
      <c r="AE95" s="131">
        <v>0</v>
      </c>
      <c r="AF95" s="131"/>
      <c r="AG95" s="131"/>
      <c r="AH95" s="131"/>
      <c r="AI95" s="131"/>
      <c r="AJ95" s="234"/>
    </row>
    <row r="96" spans="1:36" s="76" customFormat="1" x14ac:dyDescent="0.2">
      <c r="A96" s="75" t="s">
        <v>208</v>
      </c>
      <c r="B96" s="75" t="s">
        <v>209</v>
      </c>
      <c r="C96" s="209">
        <v>1141</v>
      </c>
      <c r="D96" s="209"/>
      <c r="E96" s="209"/>
      <c r="F96" s="209"/>
      <c r="G96" s="211">
        <v>241</v>
      </c>
      <c r="H96" s="209">
        <v>900</v>
      </c>
      <c r="I96" s="212">
        <f t="shared" si="3"/>
        <v>0.78878177037686237</v>
      </c>
      <c r="J96" s="215" t="str">
        <f t="shared" si="4"/>
        <v>76.4% - 81.1%</v>
      </c>
      <c r="K96" s="209"/>
      <c r="L96" s="209"/>
      <c r="M96" s="212"/>
      <c r="N96" s="215"/>
      <c r="O96" s="209"/>
      <c r="P96" s="209"/>
      <c r="Q96" s="212"/>
      <c r="R96" s="215"/>
      <c r="S96" s="209"/>
      <c r="T96" s="209"/>
      <c r="U96" s="212"/>
      <c r="V96" s="216"/>
      <c r="W96" s="259">
        <v>0</v>
      </c>
      <c r="X96" s="212">
        <f t="shared" si="5"/>
        <v>0</v>
      </c>
      <c r="Y96" s="238"/>
      <c r="Z96" s="212"/>
      <c r="AA96" s="238"/>
      <c r="AB96" s="212"/>
      <c r="AC96" s="75"/>
      <c r="AD96" s="94"/>
      <c r="AE96" s="131">
        <v>0</v>
      </c>
      <c r="AF96" s="131"/>
      <c r="AG96" s="131"/>
      <c r="AH96" s="131"/>
      <c r="AI96" s="131"/>
      <c r="AJ96" s="234"/>
    </row>
    <row r="97" spans="1:37" s="76" customFormat="1" x14ac:dyDescent="0.2">
      <c r="A97" s="75" t="s">
        <v>210</v>
      </c>
      <c r="B97" s="75" t="s">
        <v>211</v>
      </c>
      <c r="C97" s="209">
        <v>990</v>
      </c>
      <c r="D97" s="209"/>
      <c r="E97" s="209"/>
      <c r="F97" s="209"/>
      <c r="G97" s="211">
        <v>161</v>
      </c>
      <c r="H97" s="209">
        <v>763</v>
      </c>
      <c r="I97" s="212"/>
      <c r="J97" s="215" t="str">
        <f t="shared" si="4"/>
        <v/>
      </c>
      <c r="K97" s="209"/>
      <c r="L97" s="209"/>
      <c r="M97" s="212"/>
      <c r="N97" s="215"/>
      <c r="O97" s="209"/>
      <c r="P97" s="209"/>
      <c r="Q97" s="212"/>
      <c r="R97" s="215"/>
      <c r="S97" s="209"/>
      <c r="T97" s="209"/>
      <c r="U97" s="212"/>
      <c r="V97" s="216"/>
      <c r="W97" s="259">
        <v>66</v>
      </c>
      <c r="X97" s="212">
        <f t="shared" si="5"/>
        <v>6.6666666666666666E-2</v>
      </c>
      <c r="Y97" s="238"/>
      <c r="Z97" s="212"/>
      <c r="AA97" s="238"/>
      <c r="AB97" s="212"/>
      <c r="AC97" s="75"/>
      <c r="AD97" s="94"/>
      <c r="AE97" s="131">
        <v>0</v>
      </c>
      <c r="AF97" s="131"/>
      <c r="AG97" s="131"/>
      <c r="AH97" s="131"/>
      <c r="AI97" s="131"/>
      <c r="AJ97" s="234"/>
    </row>
    <row r="98" spans="1:37" s="76" customFormat="1" x14ac:dyDescent="0.2">
      <c r="A98" s="75" t="s">
        <v>212</v>
      </c>
      <c r="B98" s="75" t="s">
        <v>1448</v>
      </c>
      <c r="C98" s="209">
        <v>2123</v>
      </c>
      <c r="D98" s="209"/>
      <c r="E98" s="209"/>
      <c r="F98" s="209"/>
      <c r="G98" s="211">
        <v>348</v>
      </c>
      <c r="H98" s="209">
        <v>1747</v>
      </c>
      <c r="I98" s="212">
        <f t="shared" si="3"/>
        <v>0.82289213377296277</v>
      </c>
      <c r="J98" s="215" t="str">
        <f t="shared" si="4"/>
        <v>80.6% - 83.9%</v>
      </c>
      <c r="K98" s="209"/>
      <c r="L98" s="209"/>
      <c r="M98" s="212"/>
      <c r="N98" s="215"/>
      <c r="O98" s="209"/>
      <c r="P98" s="209"/>
      <c r="Q98" s="212"/>
      <c r="R98" s="215"/>
      <c r="S98" s="209"/>
      <c r="T98" s="209"/>
      <c r="U98" s="212"/>
      <c r="V98" s="216"/>
      <c r="W98" s="259">
        <v>28</v>
      </c>
      <c r="X98" s="212">
        <f t="shared" si="5"/>
        <v>1.3188883655204899E-2</v>
      </c>
      <c r="Y98" s="238"/>
      <c r="Z98" s="212"/>
      <c r="AA98" s="238"/>
      <c r="AB98" s="212"/>
      <c r="AC98" s="75"/>
      <c r="AD98" s="94"/>
      <c r="AE98" s="131">
        <v>0</v>
      </c>
      <c r="AF98" s="131"/>
      <c r="AG98" s="131"/>
      <c r="AH98" s="131"/>
      <c r="AI98" s="131"/>
      <c r="AJ98" s="234"/>
    </row>
    <row r="99" spans="1:37" s="76" customFormat="1" x14ac:dyDescent="0.2">
      <c r="A99" s="75" t="s">
        <v>213</v>
      </c>
      <c r="B99" s="75" t="s">
        <v>214</v>
      </c>
      <c r="C99" s="209">
        <v>753</v>
      </c>
      <c r="D99" s="209"/>
      <c r="E99" s="209"/>
      <c r="F99" s="209"/>
      <c r="G99" s="211">
        <v>107</v>
      </c>
      <c r="H99" s="209">
        <v>646</v>
      </c>
      <c r="I99" s="212">
        <f t="shared" si="3"/>
        <v>0.85790172642762286</v>
      </c>
      <c r="J99" s="215" t="str">
        <f t="shared" si="4"/>
        <v>83.1% - 88.1%</v>
      </c>
      <c r="K99" s="209"/>
      <c r="L99" s="209"/>
      <c r="M99" s="212"/>
      <c r="N99" s="215"/>
      <c r="O99" s="209"/>
      <c r="P99" s="209"/>
      <c r="Q99" s="212"/>
      <c r="R99" s="215"/>
      <c r="S99" s="209"/>
      <c r="T99" s="209"/>
      <c r="U99" s="212"/>
      <c r="V99" s="216"/>
      <c r="W99" s="259">
        <v>0</v>
      </c>
      <c r="X99" s="212">
        <f t="shared" si="5"/>
        <v>0</v>
      </c>
      <c r="Y99" s="238"/>
      <c r="Z99" s="212"/>
      <c r="AA99" s="238"/>
      <c r="AB99" s="212"/>
      <c r="AC99" s="75"/>
      <c r="AD99" s="94"/>
      <c r="AE99" s="131">
        <v>0</v>
      </c>
      <c r="AF99" s="131"/>
      <c r="AG99" s="131"/>
      <c r="AH99" s="131"/>
      <c r="AI99" s="131"/>
      <c r="AJ99" s="234"/>
    </row>
    <row r="100" spans="1:37" s="76" customFormat="1" x14ac:dyDescent="0.2">
      <c r="A100" s="75" t="s">
        <v>1437</v>
      </c>
      <c r="B100" s="75" t="s">
        <v>1445</v>
      </c>
      <c r="C100" s="209">
        <v>1221</v>
      </c>
      <c r="D100" s="209"/>
      <c r="E100" s="209"/>
      <c r="F100" s="209"/>
      <c r="G100" s="211">
        <v>215</v>
      </c>
      <c r="H100" s="209">
        <v>993</v>
      </c>
      <c r="I100" s="212">
        <f t="shared" si="3"/>
        <v>0.81326781326781328</v>
      </c>
      <c r="J100" s="215" t="str">
        <f t="shared" si="4"/>
        <v>79.0% - 83.4%</v>
      </c>
      <c r="K100" s="209"/>
      <c r="L100" s="209"/>
      <c r="M100" s="212"/>
      <c r="N100" s="215"/>
      <c r="O100" s="209"/>
      <c r="P100" s="209"/>
      <c r="Q100" s="212"/>
      <c r="R100" s="215"/>
      <c r="S100" s="209"/>
      <c r="T100" s="209"/>
      <c r="U100" s="212"/>
      <c r="V100" s="216"/>
      <c r="W100" s="259">
        <v>13</v>
      </c>
      <c r="X100" s="212">
        <f t="shared" si="5"/>
        <v>1.0647010647010647E-2</v>
      </c>
      <c r="Y100" s="238"/>
      <c r="Z100" s="212"/>
      <c r="AA100" s="238"/>
      <c r="AB100" s="212"/>
      <c r="AC100" s="75"/>
      <c r="AD100" s="94"/>
      <c r="AE100" s="131">
        <v>0</v>
      </c>
      <c r="AF100" s="131"/>
      <c r="AG100" s="131"/>
      <c r="AH100" s="131"/>
      <c r="AI100" s="131"/>
      <c r="AJ100" s="234"/>
    </row>
    <row r="101" spans="1:37" x14ac:dyDescent="0.2">
      <c r="A101" s="75" t="s">
        <v>215</v>
      </c>
      <c r="B101" s="75" t="s">
        <v>216</v>
      </c>
      <c r="C101" s="209">
        <v>560</v>
      </c>
      <c r="D101" s="209"/>
      <c r="E101" s="209"/>
      <c r="F101" s="209"/>
      <c r="G101" s="211">
        <v>93</v>
      </c>
      <c r="H101" s="209">
        <v>467</v>
      </c>
      <c r="I101" s="212">
        <f t="shared" si="3"/>
        <v>0.83392857142857146</v>
      </c>
      <c r="J101" s="215" t="str">
        <f t="shared" si="4"/>
        <v>80.1% - 86.2%</v>
      </c>
      <c r="K101" s="209"/>
      <c r="L101" s="209"/>
      <c r="M101" s="212"/>
      <c r="N101" s="215"/>
      <c r="O101" s="209"/>
      <c r="P101" s="209"/>
      <c r="Q101" s="212"/>
      <c r="R101" s="215"/>
      <c r="S101" s="209"/>
      <c r="T101" s="209"/>
      <c r="U101" s="212"/>
      <c r="V101" s="216"/>
      <c r="W101" s="259">
        <v>0</v>
      </c>
      <c r="X101" s="212">
        <f t="shared" si="5"/>
        <v>0</v>
      </c>
      <c r="Y101" s="238"/>
      <c r="Z101" s="212"/>
      <c r="AA101" s="238"/>
      <c r="AB101" s="212"/>
      <c r="AD101" s="94"/>
      <c r="AE101" s="131">
        <v>0</v>
      </c>
      <c r="AK101" s="76"/>
    </row>
    <row r="102" spans="1:37" x14ac:dyDescent="0.2">
      <c r="A102" s="75" t="s">
        <v>217</v>
      </c>
      <c r="B102" s="75" t="s">
        <v>1484</v>
      </c>
      <c r="C102" s="209">
        <v>1370</v>
      </c>
      <c r="D102" s="209"/>
      <c r="E102" s="209"/>
      <c r="F102" s="209"/>
      <c r="G102" s="211">
        <v>270</v>
      </c>
      <c r="H102" s="209">
        <v>1018</v>
      </c>
      <c r="I102" s="212"/>
      <c r="J102" s="215" t="str">
        <f t="shared" si="4"/>
        <v/>
      </c>
      <c r="K102" s="209"/>
      <c r="L102" s="209"/>
      <c r="M102" s="212"/>
      <c r="N102" s="215"/>
      <c r="O102" s="209"/>
      <c r="P102" s="209"/>
      <c r="Q102" s="212"/>
      <c r="R102" s="215"/>
      <c r="S102" s="209"/>
      <c r="T102" s="209"/>
      <c r="U102" s="212"/>
      <c r="V102" s="216"/>
      <c r="W102" s="259">
        <v>82</v>
      </c>
      <c r="X102" s="212">
        <f t="shared" si="5"/>
        <v>5.9854014598540145E-2</v>
      </c>
      <c r="Y102" s="238"/>
      <c r="Z102" s="212"/>
      <c r="AA102" s="238"/>
      <c r="AB102" s="212"/>
      <c r="AD102" s="94"/>
      <c r="AE102" s="131">
        <v>0</v>
      </c>
      <c r="AK102" s="76"/>
    </row>
    <row r="103" spans="1:37" x14ac:dyDescent="0.2">
      <c r="A103" s="75" t="s">
        <v>218</v>
      </c>
      <c r="B103" s="75" t="s">
        <v>1360</v>
      </c>
      <c r="C103" s="209">
        <v>1732</v>
      </c>
      <c r="D103" s="209"/>
      <c r="E103" s="209"/>
      <c r="F103" s="209"/>
      <c r="G103" s="211">
        <v>358</v>
      </c>
      <c r="H103" s="209">
        <v>1374</v>
      </c>
      <c r="I103" s="212">
        <f t="shared" si="3"/>
        <v>0.79330254041570436</v>
      </c>
      <c r="J103" s="215" t="str">
        <f t="shared" si="4"/>
        <v>77.4% - 81.2%</v>
      </c>
      <c r="K103" s="209"/>
      <c r="L103" s="209"/>
      <c r="M103" s="212"/>
      <c r="N103" s="215"/>
      <c r="O103" s="209"/>
      <c r="P103" s="209"/>
      <c r="Q103" s="212"/>
      <c r="R103" s="215"/>
      <c r="S103" s="209"/>
      <c r="T103" s="209"/>
      <c r="U103" s="212"/>
      <c r="V103" s="216"/>
      <c r="W103" s="259">
        <v>0</v>
      </c>
      <c r="X103" s="212">
        <f t="shared" si="5"/>
        <v>0</v>
      </c>
      <c r="Y103" s="238"/>
      <c r="Z103" s="212"/>
      <c r="AA103" s="238"/>
      <c r="AB103" s="212"/>
      <c r="AD103" s="94"/>
      <c r="AE103" s="131">
        <v>0</v>
      </c>
      <c r="AK103" s="76"/>
    </row>
    <row r="104" spans="1:37" x14ac:dyDescent="0.2">
      <c r="A104" s="75" t="s">
        <v>219</v>
      </c>
      <c r="B104" s="75" t="s">
        <v>220</v>
      </c>
      <c r="C104" s="209">
        <v>823</v>
      </c>
      <c r="D104" s="209"/>
      <c r="E104" s="209"/>
      <c r="F104" s="209"/>
      <c r="G104" s="211">
        <v>237</v>
      </c>
      <c r="H104" s="209">
        <v>563</v>
      </c>
      <c r="I104" s="212">
        <f t="shared" si="3"/>
        <v>0.68408262454434998</v>
      </c>
      <c r="J104" s="215" t="str">
        <f t="shared" si="4"/>
        <v>65.2% - 71.5%</v>
      </c>
      <c r="K104" s="209"/>
      <c r="L104" s="209"/>
      <c r="M104" s="212"/>
      <c r="N104" s="215"/>
      <c r="O104" s="209"/>
      <c r="P104" s="209"/>
      <c r="Q104" s="212"/>
      <c r="R104" s="215"/>
      <c r="S104" s="209"/>
      <c r="T104" s="209"/>
      <c r="U104" s="212"/>
      <c r="V104" s="216"/>
      <c r="W104" s="259">
        <v>23</v>
      </c>
      <c r="X104" s="212">
        <f t="shared" si="5"/>
        <v>2.7946537059538274E-2</v>
      </c>
      <c r="Y104" s="238"/>
      <c r="Z104" s="212"/>
      <c r="AA104" s="238"/>
      <c r="AB104" s="212"/>
      <c r="AD104" s="94"/>
      <c r="AE104" s="131">
        <v>0</v>
      </c>
      <c r="AK104" s="76"/>
    </row>
    <row r="105" spans="1:37" x14ac:dyDescent="0.2">
      <c r="A105" s="75" t="s">
        <v>221</v>
      </c>
      <c r="B105" s="75" t="s">
        <v>1361</v>
      </c>
      <c r="C105" s="209">
        <v>1095</v>
      </c>
      <c r="D105" s="209"/>
      <c r="E105" s="209"/>
      <c r="F105" s="209"/>
      <c r="G105" s="211">
        <v>273</v>
      </c>
      <c r="H105" s="209">
        <v>802</v>
      </c>
      <c r="I105" s="212">
        <f t="shared" si="3"/>
        <v>0.73242009132420094</v>
      </c>
      <c r="J105" s="215" t="str">
        <f t="shared" si="4"/>
        <v>70.5% - 75.8%</v>
      </c>
      <c r="K105" s="209"/>
      <c r="L105" s="209"/>
      <c r="M105" s="212"/>
      <c r="N105" s="215"/>
      <c r="O105" s="209"/>
      <c r="P105" s="209"/>
      <c r="Q105" s="212"/>
      <c r="R105" s="215"/>
      <c r="S105" s="209"/>
      <c r="T105" s="209"/>
      <c r="U105" s="212"/>
      <c r="V105" s="216"/>
      <c r="W105" s="259">
        <v>20</v>
      </c>
      <c r="X105" s="212">
        <f t="shared" si="5"/>
        <v>1.8264840182648401E-2</v>
      </c>
      <c r="Y105" s="238"/>
      <c r="Z105" s="212"/>
      <c r="AA105" s="238"/>
      <c r="AB105" s="212"/>
      <c r="AD105" s="94"/>
      <c r="AE105" s="131">
        <v>0</v>
      </c>
      <c r="AK105" s="76"/>
    </row>
    <row r="106" spans="1:37" x14ac:dyDescent="0.2">
      <c r="A106" s="75" t="s">
        <v>222</v>
      </c>
      <c r="B106" s="75" t="s">
        <v>1362</v>
      </c>
      <c r="C106" s="209"/>
      <c r="D106" s="209"/>
      <c r="E106" s="209"/>
      <c r="F106" s="209"/>
      <c r="G106" s="211"/>
      <c r="H106" s="209"/>
      <c r="I106" s="212"/>
      <c r="J106" s="215" t="str">
        <f t="shared" si="4"/>
        <v/>
      </c>
      <c r="K106" s="209"/>
      <c r="L106" s="209"/>
      <c r="M106" s="212"/>
      <c r="N106" s="215"/>
      <c r="O106" s="209"/>
      <c r="P106" s="209"/>
      <c r="Q106" s="212"/>
      <c r="R106" s="215"/>
      <c r="S106" s="209"/>
      <c r="T106" s="209"/>
      <c r="U106" s="212"/>
      <c r="V106" s="216"/>
      <c r="W106" s="259"/>
      <c r="X106" s="212"/>
      <c r="Y106" s="238"/>
      <c r="Z106" s="212"/>
      <c r="AA106" s="238"/>
      <c r="AB106" s="212"/>
      <c r="AD106" s="94"/>
      <c r="AK106" s="76"/>
    </row>
    <row r="107" spans="1:37" x14ac:dyDescent="0.2">
      <c r="A107" s="75" t="s">
        <v>223</v>
      </c>
      <c r="B107" s="75" t="s">
        <v>1363</v>
      </c>
      <c r="C107" s="209"/>
      <c r="D107" s="209"/>
      <c r="E107" s="209"/>
      <c r="F107" s="209"/>
      <c r="G107" s="211"/>
      <c r="H107" s="209"/>
      <c r="I107" s="212"/>
      <c r="J107" s="215" t="str">
        <f t="shared" si="4"/>
        <v/>
      </c>
      <c r="K107" s="209"/>
      <c r="L107" s="209"/>
      <c r="M107" s="212"/>
      <c r="N107" s="215"/>
      <c r="O107" s="209"/>
      <c r="P107" s="209"/>
      <c r="Q107" s="212"/>
      <c r="R107" s="215"/>
      <c r="S107" s="209"/>
      <c r="T107" s="209"/>
      <c r="U107" s="212"/>
      <c r="V107" s="216"/>
      <c r="W107" s="259"/>
      <c r="X107" s="212"/>
      <c r="Y107" s="238"/>
      <c r="Z107" s="212"/>
      <c r="AA107" s="238"/>
      <c r="AB107" s="212"/>
      <c r="AD107" s="94"/>
      <c r="AK107" s="76"/>
    </row>
    <row r="108" spans="1:37" x14ac:dyDescent="0.2">
      <c r="A108" s="75" t="s">
        <v>224</v>
      </c>
      <c r="B108" s="75" t="s">
        <v>1485</v>
      </c>
      <c r="C108" s="209">
        <v>1175</v>
      </c>
      <c r="D108" s="209"/>
      <c r="E108" s="209"/>
      <c r="F108" s="209"/>
      <c r="G108" s="211">
        <v>481</v>
      </c>
      <c r="H108" s="209">
        <v>694</v>
      </c>
      <c r="I108" s="212">
        <f t="shared" si="3"/>
        <v>0.59063829787234046</v>
      </c>
      <c r="J108" s="215" t="str">
        <f t="shared" si="4"/>
        <v>56.2% - 61.8%</v>
      </c>
      <c r="K108" s="209"/>
      <c r="L108" s="209"/>
      <c r="M108" s="212"/>
      <c r="N108" s="215"/>
      <c r="O108" s="209"/>
      <c r="P108" s="209"/>
      <c r="Q108" s="212"/>
      <c r="R108" s="215"/>
      <c r="S108" s="209"/>
      <c r="T108" s="209"/>
      <c r="U108" s="212"/>
      <c r="V108" s="216"/>
      <c r="W108" s="259">
        <v>0</v>
      </c>
      <c r="X108" s="212">
        <f t="shared" si="5"/>
        <v>0</v>
      </c>
      <c r="Y108" s="238"/>
      <c r="Z108" s="212"/>
      <c r="AA108" s="238"/>
      <c r="AB108" s="212"/>
      <c r="AD108" s="94"/>
      <c r="AE108" s="131">
        <v>0</v>
      </c>
    </row>
    <row r="109" spans="1:37" x14ac:dyDescent="0.2">
      <c r="A109" s="75" t="s">
        <v>225</v>
      </c>
      <c r="B109" s="75" t="s">
        <v>226</v>
      </c>
      <c r="C109" s="209">
        <v>305</v>
      </c>
      <c r="D109" s="209"/>
      <c r="E109" s="209"/>
      <c r="F109" s="209"/>
      <c r="G109" s="211">
        <v>148</v>
      </c>
      <c r="H109" s="209">
        <v>157</v>
      </c>
      <c r="I109" s="212">
        <f t="shared" si="3"/>
        <v>0.51475409836065578</v>
      </c>
      <c r="J109" s="215" t="str">
        <f t="shared" si="4"/>
        <v>45.9% - 57.0%</v>
      </c>
      <c r="K109" s="209"/>
      <c r="L109" s="209"/>
      <c r="M109" s="212"/>
      <c r="N109" s="215"/>
      <c r="O109" s="209"/>
      <c r="P109" s="209"/>
      <c r="Q109" s="212"/>
      <c r="R109" s="215"/>
      <c r="S109" s="209"/>
      <c r="T109" s="209"/>
      <c r="U109" s="212"/>
      <c r="V109" s="216"/>
      <c r="W109" s="259">
        <v>0</v>
      </c>
      <c r="X109" s="212">
        <f t="shared" si="5"/>
        <v>0</v>
      </c>
      <c r="Y109" s="238"/>
      <c r="Z109" s="212"/>
      <c r="AA109" s="238"/>
      <c r="AB109" s="212"/>
      <c r="AD109" s="94"/>
      <c r="AE109" s="131">
        <v>0</v>
      </c>
    </row>
    <row r="110" spans="1:37" x14ac:dyDescent="0.2">
      <c r="A110" s="75" t="s">
        <v>227</v>
      </c>
      <c r="B110" s="75" t="s">
        <v>228</v>
      </c>
      <c r="C110" s="209">
        <v>659</v>
      </c>
      <c r="D110" s="209"/>
      <c r="E110" s="209"/>
      <c r="F110" s="209"/>
      <c r="G110" s="211">
        <v>159</v>
      </c>
      <c r="H110" s="209">
        <v>500</v>
      </c>
      <c r="I110" s="212">
        <f t="shared" si="3"/>
        <v>0.75872534142640369</v>
      </c>
      <c r="J110" s="215" t="str">
        <f t="shared" si="4"/>
        <v>72.5% - 79.0%</v>
      </c>
      <c r="K110" s="209"/>
      <c r="L110" s="209"/>
      <c r="M110" s="212"/>
      <c r="N110" s="215"/>
      <c r="O110" s="209"/>
      <c r="P110" s="209"/>
      <c r="Q110" s="212"/>
      <c r="R110" s="215"/>
      <c r="S110" s="209"/>
      <c r="T110" s="209"/>
      <c r="U110" s="212"/>
      <c r="V110" s="216"/>
      <c r="W110" s="259">
        <v>0</v>
      </c>
      <c r="X110" s="212">
        <f t="shared" si="5"/>
        <v>0</v>
      </c>
      <c r="Y110" s="238"/>
      <c r="Z110" s="212"/>
      <c r="AA110" s="238"/>
      <c r="AB110" s="212"/>
      <c r="AD110" s="94"/>
      <c r="AE110" s="131">
        <v>0</v>
      </c>
    </row>
    <row r="111" spans="1:37" x14ac:dyDescent="0.2">
      <c r="A111" s="75" t="s">
        <v>229</v>
      </c>
      <c r="B111" s="75" t="s">
        <v>1364</v>
      </c>
      <c r="C111" s="209">
        <v>932</v>
      </c>
      <c r="D111" s="209"/>
      <c r="E111" s="209"/>
      <c r="F111" s="209"/>
      <c r="G111" s="211">
        <v>165</v>
      </c>
      <c r="H111" s="209">
        <v>757</v>
      </c>
      <c r="I111" s="212">
        <f t="shared" si="3"/>
        <v>0.8122317596566524</v>
      </c>
      <c r="J111" s="215" t="str">
        <f t="shared" si="4"/>
        <v>78.6% - 83.6%</v>
      </c>
      <c r="K111" s="209"/>
      <c r="L111" s="209"/>
      <c r="M111" s="212"/>
      <c r="N111" s="215"/>
      <c r="O111" s="209"/>
      <c r="P111" s="209"/>
      <c r="Q111" s="212"/>
      <c r="R111" s="215"/>
      <c r="S111" s="209"/>
      <c r="T111" s="209"/>
      <c r="U111" s="212"/>
      <c r="V111" s="216"/>
      <c r="W111" s="259">
        <v>10</v>
      </c>
      <c r="X111" s="212">
        <f t="shared" si="5"/>
        <v>1.0729613733905579E-2</v>
      </c>
      <c r="Y111" s="238"/>
      <c r="Z111" s="212"/>
      <c r="AA111" s="238"/>
      <c r="AB111" s="212"/>
      <c r="AD111" s="94"/>
      <c r="AE111" s="131">
        <v>0</v>
      </c>
    </row>
    <row r="112" spans="1:37" x14ac:dyDescent="0.2">
      <c r="A112" s="75" t="s">
        <v>230</v>
      </c>
      <c r="B112" s="75" t="s">
        <v>231</v>
      </c>
      <c r="C112" s="209">
        <v>654</v>
      </c>
      <c r="D112" s="209"/>
      <c r="E112" s="209"/>
      <c r="F112" s="209"/>
      <c r="G112" s="211">
        <v>248</v>
      </c>
      <c r="H112" s="209">
        <v>398</v>
      </c>
      <c r="I112" s="212">
        <f t="shared" si="3"/>
        <v>0.60856269113149852</v>
      </c>
      <c r="J112" s="215" t="str">
        <f t="shared" si="4"/>
        <v>57.1% - 64.5%</v>
      </c>
      <c r="K112" s="209"/>
      <c r="L112" s="209"/>
      <c r="M112" s="212"/>
      <c r="N112" s="215"/>
      <c r="O112" s="209"/>
      <c r="P112" s="209"/>
      <c r="Q112" s="212"/>
      <c r="R112" s="215"/>
      <c r="S112" s="209"/>
      <c r="T112" s="209"/>
      <c r="U112" s="212"/>
      <c r="V112" s="216"/>
      <c r="W112" s="259">
        <v>8</v>
      </c>
      <c r="X112" s="212">
        <f t="shared" si="5"/>
        <v>1.2232415902140673E-2</v>
      </c>
      <c r="Y112" s="238"/>
      <c r="Z112" s="212"/>
      <c r="AA112" s="238"/>
      <c r="AB112" s="212"/>
      <c r="AD112" s="94"/>
      <c r="AE112" s="131">
        <v>0</v>
      </c>
    </row>
    <row r="113" spans="1:37" x14ac:dyDescent="0.2">
      <c r="A113" s="75" t="s">
        <v>232</v>
      </c>
      <c r="B113" s="75" t="s">
        <v>1454</v>
      </c>
      <c r="C113" s="209">
        <v>1262</v>
      </c>
      <c r="D113" s="209"/>
      <c r="E113" s="209"/>
      <c r="F113" s="209"/>
      <c r="G113" s="211">
        <v>78</v>
      </c>
      <c r="H113" s="209">
        <v>1153</v>
      </c>
      <c r="I113" s="212">
        <f t="shared" si="3"/>
        <v>0.91362916006339145</v>
      </c>
      <c r="J113" s="215" t="str">
        <f t="shared" si="4"/>
        <v>89.7% - 92.8%</v>
      </c>
      <c r="K113" s="209"/>
      <c r="L113" s="209"/>
      <c r="M113" s="212"/>
      <c r="N113" s="215"/>
      <c r="O113" s="209"/>
      <c r="P113" s="209"/>
      <c r="Q113" s="212"/>
      <c r="R113" s="215"/>
      <c r="S113" s="209"/>
      <c r="T113" s="209"/>
      <c r="U113" s="212"/>
      <c r="V113" s="216"/>
      <c r="W113" s="259">
        <v>31</v>
      </c>
      <c r="X113" s="212">
        <f t="shared" si="5"/>
        <v>2.456418383518225E-2</v>
      </c>
      <c r="Y113" s="238"/>
      <c r="Z113" s="212"/>
      <c r="AA113" s="238"/>
      <c r="AB113" s="212"/>
      <c r="AD113" s="94"/>
      <c r="AE113" s="131">
        <v>0</v>
      </c>
    </row>
    <row r="114" spans="1:37" x14ac:dyDescent="0.2">
      <c r="A114" s="75" t="s">
        <v>233</v>
      </c>
      <c r="B114" s="75" t="s">
        <v>234</v>
      </c>
      <c r="C114" s="209">
        <v>957</v>
      </c>
      <c r="D114" s="209"/>
      <c r="E114" s="209"/>
      <c r="F114" s="209"/>
      <c r="G114" s="211">
        <v>456</v>
      </c>
      <c r="H114" s="209">
        <v>497</v>
      </c>
      <c r="I114" s="212">
        <f t="shared" si="3"/>
        <v>0.51933124346917448</v>
      </c>
      <c r="J114" s="215" t="str">
        <f t="shared" si="4"/>
        <v>48.8% - 55.1%</v>
      </c>
      <c r="K114" s="209"/>
      <c r="L114" s="209"/>
      <c r="M114" s="212"/>
      <c r="N114" s="215"/>
      <c r="O114" s="209"/>
      <c r="P114" s="209"/>
      <c r="Q114" s="212"/>
      <c r="R114" s="215"/>
      <c r="S114" s="209"/>
      <c r="T114" s="209"/>
      <c r="U114" s="212"/>
      <c r="V114" s="216"/>
      <c r="W114" s="259">
        <v>4</v>
      </c>
      <c r="X114" s="212">
        <f t="shared" si="5"/>
        <v>4.1797283176593526E-3</v>
      </c>
      <c r="Y114" s="238"/>
      <c r="Z114" s="212"/>
      <c r="AA114" s="238"/>
      <c r="AB114" s="212"/>
      <c r="AD114" s="94"/>
      <c r="AE114" s="131">
        <v>0</v>
      </c>
    </row>
    <row r="115" spans="1:37" x14ac:dyDescent="0.2">
      <c r="A115" s="75" t="s">
        <v>235</v>
      </c>
      <c r="B115" s="75" t="s">
        <v>236</v>
      </c>
      <c r="C115" s="209">
        <v>814</v>
      </c>
      <c r="D115" s="209"/>
      <c r="E115" s="209"/>
      <c r="F115" s="209"/>
      <c r="G115" s="211">
        <v>262</v>
      </c>
      <c r="H115" s="209">
        <v>552</v>
      </c>
      <c r="I115" s="212">
        <f t="shared" si="3"/>
        <v>0.67813267813267808</v>
      </c>
      <c r="J115" s="215" t="str">
        <f t="shared" si="4"/>
        <v>64.5% - 70.9%</v>
      </c>
      <c r="K115" s="209"/>
      <c r="L115" s="209"/>
      <c r="M115" s="212"/>
      <c r="N115" s="215"/>
      <c r="O115" s="209"/>
      <c r="P115" s="209"/>
      <c r="Q115" s="212"/>
      <c r="R115" s="215"/>
      <c r="S115" s="209"/>
      <c r="T115" s="209"/>
      <c r="U115" s="212"/>
      <c r="V115" s="216"/>
      <c r="W115" s="259">
        <v>0</v>
      </c>
      <c r="X115" s="212">
        <f t="shared" si="5"/>
        <v>0</v>
      </c>
      <c r="Y115" s="238"/>
      <c r="Z115" s="212"/>
      <c r="AA115" s="238"/>
      <c r="AB115" s="212"/>
      <c r="AD115" s="94"/>
      <c r="AE115" s="131">
        <v>0</v>
      </c>
    </row>
    <row r="116" spans="1:37" x14ac:dyDescent="0.2">
      <c r="A116" s="75" t="s">
        <v>237</v>
      </c>
      <c r="B116" s="75" t="s">
        <v>1365</v>
      </c>
      <c r="C116" s="209">
        <v>1139</v>
      </c>
      <c r="D116" s="209"/>
      <c r="E116" s="209"/>
      <c r="F116" s="209"/>
      <c r="G116" s="211">
        <v>202</v>
      </c>
      <c r="H116" s="209">
        <v>937</v>
      </c>
      <c r="I116" s="212">
        <f t="shared" si="3"/>
        <v>0.82265144863915718</v>
      </c>
      <c r="J116" s="215" t="str">
        <f t="shared" si="4"/>
        <v>79.9% - 84.4%</v>
      </c>
      <c r="K116" s="209"/>
      <c r="L116" s="209"/>
      <c r="M116" s="212"/>
      <c r="N116" s="215"/>
      <c r="O116" s="209"/>
      <c r="P116" s="209"/>
      <c r="Q116" s="212"/>
      <c r="R116" s="215"/>
      <c r="S116" s="209"/>
      <c r="T116" s="209"/>
      <c r="U116" s="212"/>
      <c r="V116" s="216"/>
      <c r="W116" s="259">
        <v>0</v>
      </c>
      <c r="X116" s="212">
        <f t="shared" si="5"/>
        <v>0</v>
      </c>
      <c r="Y116" s="238"/>
      <c r="Z116" s="212"/>
      <c r="AA116" s="238"/>
      <c r="AB116" s="212"/>
      <c r="AD116" s="94"/>
      <c r="AE116" s="131">
        <v>0</v>
      </c>
    </row>
    <row r="117" spans="1:37" x14ac:dyDescent="0.2">
      <c r="A117" s="75" t="s">
        <v>238</v>
      </c>
      <c r="B117" s="75" t="s">
        <v>239</v>
      </c>
      <c r="C117" s="209">
        <v>583</v>
      </c>
      <c r="D117" s="209"/>
      <c r="E117" s="209"/>
      <c r="F117" s="209"/>
      <c r="G117" s="211">
        <v>210</v>
      </c>
      <c r="H117" s="209">
        <v>373</v>
      </c>
      <c r="I117" s="212">
        <f t="shared" si="3"/>
        <v>0.63979416809605494</v>
      </c>
      <c r="J117" s="215" t="str">
        <f t="shared" si="4"/>
        <v>60.0% - 67.8%</v>
      </c>
      <c r="K117" s="209"/>
      <c r="L117" s="209"/>
      <c r="M117" s="212"/>
      <c r="N117" s="215"/>
      <c r="O117" s="209"/>
      <c r="P117" s="209"/>
      <c r="Q117" s="212"/>
      <c r="R117" s="215"/>
      <c r="S117" s="209"/>
      <c r="T117" s="209"/>
      <c r="U117" s="212"/>
      <c r="V117" s="216"/>
      <c r="W117" s="259">
        <v>0</v>
      </c>
      <c r="X117" s="212">
        <f t="shared" si="5"/>
        <v>0</v>
      </c>
      <c r="Y117" s="238"/>
      <c r="Z117" s="212"/>
      <c r="AA117" s="238"/>
      <c r="AB117" s="212"/>
      <c r="AD117" s="94"/>
      <c r="AE117" s="131">
        <v>0</v>
      </c>
    </row>
    <row r="118" spans="1:37" x14ac:dyDescent="0.2">
      <c r="A118" s="75" t="s">
        <v>240</v>
      </c>
      <c r="B118" s="75" t="s">
        <v>1366</v>
      </c>
      <c r="C118" s="209">
        <v>801</v>
      </c>
      <c r="D118" s="209"/>
      <c r="E118" s="209"/>
      <c r="F118" s="209"/>
      <c r="G118" s="211">
        <v>151</v>
      </c>
      <c r="H118" s="209">
        <v>649</v>
      </c>
      <c r="I118" s="212">
        <f t="shared" si="3"/>
        <v>0.81023720349563044</v>
      </c>
      <c r="J118" s="215" t="str">
        <f t="shared" si="4"/>
        <v>78.2% - 83.6%</v>
      </c>
      <c r="K118" s="209"/>
      <c r="L118" s="209"/>
      <c r="M118" s="212"/>
      <c r="N118" s="215"/>
      <c r="O118" s="209"/>
      <c r="P118" s="209"/>
      <c r="Q118" s="212"/>
      <c r="R118" s="215"/>
      <c r="S118" s="209"/>
      <c r="T118" s="209"/>
      <c r="U118" s="212"/>
      <c r="V118" s="216"/>
      <c r="W118" s="259">
        <v>1</v>
      </c>
      <c r="X118" s="212">
        <f t="shared" si="5"/>
        <v>1.2484394506866417E-3</v>
      </c>
      <c r="Y118" s="238"/>
      <c r="Z118" s="212"/>
      <c r="AA118" s="238"/>
      <c r="AB118" s="212"/>
      <c r="AD118" s="94"/>
      <c r="AE118" s="131">
        <v>0</v>
      </c>
    </row>
    <row r="119" spans="1:37" x14ac:dyDescent="0.2">
      <c r="A119" s="75" t="s">
        <v>241</v>
      </c>
      <c r="B119" s="75" t="s">
        <v>242</v>
      </c>
      <c r="C119" s="209">
        <v>1091</v>
      </c>
      <c r="D119" s="209"/>
      <c r="E119" s="209"/>
      <c r="F119" s="209"/>
      <c r="G119" s="211">
        <v>450</v>
      </c>
      <c r="H119" s="209">
        <v>596</v>
      </c>
      <c r="I119" s="212">
        <f t="shared" si="3"/>
        <v>0.54628780934922094</v>
      </c>
      <c r="J119" s="215" t="str">
        <f t="shared" si="4"/>
        <v>51.7% - 57.6%</v>
      </c>
      <c r="K119" s="209"/>
      <c r="L119" s="209"/>
      <c r="M119" s="212"/>
      <c r="N119" s="215"/>
      <c r="O119" s="209"/>
      <c r="P119" s="209"/>
      <c r="Q119" s="212"/>
      <c r="R119" s="215"/>
      <c r="S119" s="209"/>
      <c r="T119" s="209"/>
      <c r="U119" s="212"/>
      <c r="V119" s="216"/>
      <c r="W119" s="259">
        <v>45</v>
      </c>
      <c r="X119" s="212">
        <f t="shared" si="5"/>
        <v>4.1246562786434467E-2</v>
      </c>
      <c r="Y119" s="238"/>
      <c r="Z119" s="212"/>
      <c r="AA119" s="238"/>
      <c r="AB119" s="212"/>
      <c r="AD119" s="94"/>
      <c r="AE119" s="131">
        <v>0</v>
      </c>
    </row>
    <row r="120" spans="1:37" x14ac:dyDescent="0.2">
      <c r="A120" s="75" t="s">
        <v>243</v>
      </c>
      <c r="B120" s="75" t="s">
        <v>244</v>
      </c>
      <c r="C120" s="209">
        <v>1067</v>
      </c>
      <c r="D120" s="209"/>
      <c r="E120" s="209"/>
      <c r="F120" s="209"/>
      <c r="G120" s="211">
        <v>155</v>
      </c>
      <c r="H120" s="209">
        <v>904</v>
      </c>
      <c r="I120" s="212">
        <f t="shared" si="3"/>
        <v>0.84723523898781627</v>
      </c>
      <c r="J120" s="215" t="str">
        <f t="shared" si="4"/>
        <v>82.4% - 86.8%</v>
      </c>
      <c r="K120" s="209"/>
      <c r="L120" s="209"/>
      <c r="M120" s="212"/>
      <c r="N120" s="215"/>
      <c r="O120" s="209"/>
      <c r="P120" s="209"/>
      <c r="Q120" s="212"/>
      <c r="R120" s="215"/>
      <c r="S120" s="209"/>
      <c r="T120" s="209"/>
      <c r="U120" s="212"/>
      <c r="V120" s="216"/>
      <c r="W120" s="259">
        <v>8</v>
      </c>
      <c r="X120" s="212">
        <f t="shared" si="5"/>
        <v>7.4976569821930648E-3</v>
      </c>
      <c r="Y120" s="238"/>
      <c r="Z120" s="212"/>
      <c r="AA120" s="238"/>
      <c r="AB120" s="212"/>
      <c r="AD120" s="94"/>
      <c r="AE120" s="131">
        <v>0</v>
      </c>
    </row>
    <row r="121" spans="1:37" x14ac:dyDescent="0.2">
      <c r="A121" s="75" t="s">
        <v>245</v>
      </c>
      <c r="B121" s="75" t="s">
        <v>1367</v>
      </c>
      <c r="C121" s="209">
        <v>1848</v>
      </c>
      <c r="D121" s="209"/>
      <c r="E121" s="209"/>
      <c r="F121" s="209"/>
      <c r="G121" s="211">
        <v>475</v>
      </c>
      <c r="H121" s="209">
        <v>1283</v>
      </c>
      <c r="I121" s="212">
        <f t="shared" si="3"/>
        <v>0.69426406926406925</v>
      </c>
      <c r="J121" s="215" t="str">
        <f t="shared" si="4"/>
        <v>67.3% - 71.5%</v>
      </c>
      <c r="K121" s="209"/>
      <c r="L121" s="209"/>
      <c r="M121" s="212"/>
      <c r="N121" s="215"/>
      <c r="O121" s="209"/>
      <c r="P121" s="209"/>
      <c r="Q121" s="212"/>
      <c r="R121" s="215"/>
      <c r="S121" s="209"/>
      <c r="T121" s="209"/>
      <c r="U121" s="212"/>
      <c r="V121" s="216"/>
      <c r="W121" s="259">
        <v>90</v>
      </c>
      <c r="X121" s="212">
        <f t="shared" si="5"/>
        <v>4.8701298701298704E-2</v>
      </c>
      <c r="Y121" s="238"/>
      <c r="Z121" s="212"/>
      <c r="AA121" s="238"/>
      <c r="AB121" s="212"/>
      <c r="AD121" s="94"/>
      <c r="AE121" s="131">
        <v>0</v>
      </c>
    </row>
    <row r="122" spans="1:37" x14ac:dyDescent="0.2">
      <c r="A122" s="75" t="s">
        <v>246</v>
      </c>
      <c r="B122" s="75" t="s">
        <v>1459</v>
      </c>
      <c r="C122" s="209">
        <v>1090</v>
      </c>
      <c r="D122" s="209"/>
      <c r="E122" s="209"/>
      <c r="F122" s="209"/>
      <c r="G122" s="211">
        <v>318</v>
      </c>
      <c r="H122" s="209">
        <v>772</v>
      </c>
      <c r="I122" s="212">
        <f t="shared" si="3"/>
        <v>0.70825688073394499</v>
      </c>
      <c r="J122" s="215" t="str">
        <f t="shared" si="4"/>
        <v>68.1% - 73.4%</v>
      </c>
      <c r="K122" s="209"/>
      <c r="L122" s="209"/>
      <c r="M122" s="212"/>
      <c r="N122" s="215"/>
      <c r="O122" s="209"/>
      <c r="P122" s="209"/>
      <c r="Q122" s="212"/>
      <c r="R122" s="215"/>
      <c r="S122" s="209"/>
      <c r="T122" s="209"/>
      <c r="U122" s="212"/>
      <c r="V122" s="216"/>
      <c r="W122" s="259">
        <v>0</v>
      </c>
      <c r="X122" s="212">
        <f t="shared" si="5"/>
        <v>0</v>
      </c>
      <c r="Y122" s="238"/>
      <c r="Z122" s="212"/>
      <c r="AA122" s="238"/>
      <c r="AB122" s="212"/>
      <c r="AD122" s="94"/>
      <c r="AE122" s="131">
        <v>0</v>
      </c>
    </row>
    <row r="123" spans="1:37" x14ac:dyDescent="0.2">
      <c r="A123" s="75" t="s">
        <v>247</v>
      </c>
      <c r="B123" s="75" t="s">
        <v>1368</v>
      </c>
      <c r="C123" s="209">
        <v>575</v>
      </c>
      <c r="D123" s="209"/>
      <c r="E123" s="209"/>
      <c r="F123" s="209"/>
      <c r="G123" s="211">
        <v>171</v>
      </c>
      <c r="H123" s="209">
        <v>403</v>
      </c>
      <c r="I123" s="212">
        <f t="shared" si="3"/>
        <v>0.7008695652173913</v>
      </c>
      <c r="J123" s="215" t="str">
        <f t="shared" si="4"/>
        <v>66.2% - 73.7%</v>
      </c>
      <c r="K123" s="209"/>
      <c r="L123" s="209"/>
      <c r="M123" s="212"/>
      <c r="N123" s="215"/>
      <c r="O123" s="209"/>
      <c r="P123" s="209"/>
      <c r="Q123" s="212"/>
      <c r="R123" s="215"/>
      <c r="S123" s="209"/>
      <c r="T123" s="209"/>
      <c r="U123" s="212"/>
      <c r="V123" s="216"/>
      <c r="W123" s="259">
        <v>1</v>
      </c>
      <c r="X123" s="212">
        <f t="shared" si="5"/>
        <v>1.7391304347826088E-3</v>
      </c>
      <c r="Y123" s="238"/>
      <c r="Z123" s="212"/>
      <c r="AA123" s="238"/>
      <c r="AB123" s="212"/>
      <c r="AD123" s="94"/>
      <c r="AE123" s="131">
        <v>0</v>
      </c>
      <c r="AK123" s="76"/>
    </row>
    <row r="124" spans="1:37" x14ac:dyDescent="0.2">
      <c r="A124" s="75" t="s">
        <v>248</v>
      </c>
      <c r="B124" s="75" t="s">
        <v>249</v>
      </c>
      <c r="C124" s="209">
        <v>657</v>
      </c>
      <c r="D124" s="209"/>
      <c r="E124" s="209"/>
      <c r="F124" s="209"/>
      <c r="G124" s="211">
        <v>266</v>
      </c>
      <c r="H124" s="209">
        <v>391</v>
      </c>
      <c r="I124" s="212">
        <f t="shared" si="3"/>
        <v>0.59512937595129378</v>
      </c>
      <c r="J124" s="215" t="str">
        <f t="shared" si="4"/>
        <v>55.7% - 63.2%</v>
      </c>
      <c r="K124" s="209"/>
      <c r="L124" s="209"/>
      <c r="M124" s="212"/>
      <c r="N124" s="215"/>
      <c r="O124" s="209"/>
      <c r="P124" s="209"/>
      <c r="Q124" s="212"/>
      <c r="R124" s="215"/>
      <c r="S124" s="209"/>
      <c r="T124" s="209"/>
      <c r="U124" s="212"/>
      <c r="V124" s="216"/>
      <c r="W124" s="259">
        <v>0</v>
      </c>
      <c r="X124" s="212">
        <f t="shared" si="5"/>
        <v>0</v>
      </c>
      <c r="Y124" s="238"/>
      <c r="Z124" s="212"/>
      <c r="AA124" s="238"/>
      <c r="AB124" s="212"/>
      <c r="AD124" s="94"/>
      <c r="AE124" s="131">
        <v>0</v>
      </c>
      <c r="AK124" s="76"/>
    </row>
    <row r="125" spans="1:37" x14ac:dyDescent="0.2">
      <c r="A125" s="75" t="s">
        <v>250</v>
      </c>
      <c r="B125" s="75" t="s">
        <v>1369</v>
      </c>
      <c r="C125" s="209">
        <v>93</v>
      </c>
      <c r="D125" s="209"/>
      <c r="E125" s="209"/>
      <c r="F125" s="209"/>
      <c r="G125" s="211">
        <v>16</v>
      </c>
      <c r="H125" s="209">
        <v>77</v>
      </c>
      <c r="I125" s="212">
        <f t="shared" si="3"/>
        <v>0.82795698924731187</v>
      </c>
      <c r="J125" s="215" t="str">
        <f t="shared" si="4"/>
        <v>73.9% - 89.1%</v>
      </c>
      <c r="K125" s="209"/>
      <c r="L125" s="209"/>
      <c r="M125" s="212"/>
      <c r="N125" s="215"/>
      <c r="O125" s="209"/>
      <c r="P125" s="209"/>
      <c r="Q125" s="212"/>
      <c r="R125" s="215"/>
      <c r="S125" s="209"/>
      <c r="T125" s="209"/>
      <c r="U125" s="212"/>
      <c r="V125" s="216"/>
      <c r="W125" s="259">
        <v>0</v>
      </c>
      <c r="X125" s="212">
        <f t="shared" si="5"/>
        <v>0</v>
      </c>
      <c r="Y125" s="238"/>
      <c r="Z125" s="212"/>
      <c r="AA125" s="238"/>
      <c r="AB125" s="212"/>
      <c r="AD125" s="94"/>
      <c r="AE125" s="131">
        <v>0</v>
      </c>
      <c r="AK125" s="76"/>
    </row>
    <row r="126" spans="1:37" x14ac:dyDescent="0.2">
      <c r="A126" s="75" t="s">
        <v>251</v>
      </c>
      <c r="B126" s="75" t="s">
        <v>252</v>
      </c>
      <c r="C126" s="209">
        <v>1128</v>
      </c>
      <c r="D126" s="209"/>
      <c r="E126" s="209"/>
      <c r="F126" s="209"/>
      <c r="G126" s="211">
        <v>371</v>
      </c>
      <c r="H126" s="209">
        <v>757</v>
      </c>
      <c r="I126" s="212">
        <f t="shared" si="3"/>
        <v>0.67109929078014185</v>
      </c>
      <c r="J126" s="215" t="str">
        <f t="shared" si="4"/>
        <v>64.3% - 69.8%</v>
      </c>
      <c r="K126" s="209"/>
      <c r="L126" s="209"/>
      <c r="M126" s="212"/>
      <c r="N126" s="215"/>
      <c r="O126" s="209"/>
      <c r="P126" s="209"/>
      <c r="Q126" s="212"/>
      <c r="R126" s="215"/>
      <c r="S126" s="209"/>
      <c r="T126" s="209"/>
      <c r="U126" s="212"/>
      <c r="V126" s="216"/>
      <c r="W126" s="259">
        <v>0</v>
      </c>
      <c r="X126" s="212">
        <f t="shared" si="5"/>
        <v>0</v>
      </c>
      <c r="Y126" s="238"/>
      <c r="Z126" s="212"/>
      <c r="AA126" s="238"/>
      <c r="AB126" s="212"/>
      <c r="AD126" s="94"/>
      <c r="AE126" s="131">
        <v>0</v>
      </c>
      <c r="AK126" s="76"/>
    </row>
    <row r="127" spans="1:37" x14ac:dyDescent="0.2">
      <c r="A127" s="75" t="s">
        <v>253</v>
      </c>
      <c r="B127" s="75" t="s">
        <v>1370</v>
      </c>
      <c r="C127" s="209">
        <v>887</v>
      </c>
      <c r="D127" s="209"/>
      <c r="E127" s="209"/>
      <c r="F127" s="209"/>
      <c r="G127" s="211">
        <v>87</v>
      </c>
      <c r="H127" s="209">
        <v>800</v>
      </c>
      <c r="I127" s="212">
        <f t="shared" si="3"/>
        <v>0.90191657271702363</v>
      </c>
      <c r="J127" s="215" t="str">
        <f t="shared" si="4"/>
        <v>88.1% - 92.0%</v>
      </c>
      <c r="K127" s="209"/>
      <c r="L127" s="209"/>
      <c r="M127" s="212"/>
      <c r="N127" s="215"/>
      <c r="O127" s="209"/>
      <c r="P127" s="209"/>
      <c r="Q127" s="212"/>
      <c r="R127" s="215"/>
      <c r="S127" s="209"/>
      <c r="T127" s="209"/>
      <c r="U127" s="212"/>
      <c r="V127" s="216"/>
      <c r="W127" s="259">
        <v>0</v>
      </c>
      <c r="X127" s="212">
        <f t="shared" si="5"/>
        <v>0</v>
      </c>
      <c r="Y127" s="238"/>
      <c r="Z127" s="212"/>
      <c r="AA127" s="238"/>
      <c r="AB127" s="212"/>
      <c r="AD127" s="94"/>
      <c r="AE127" s="131">
        <v>0</v>
      </c>
      <c r="AK127" s="76"/>
    </row>
    <row r="128" spans="1:37" x14ac:dyDescent="0.2">
      <c r="A128" s="75" t="s">
        <v>254</v>
      </c>
      <c r="B128" s="75" t="s">
        <v>255</v>
      </c>
      <c r="C128" s="209">
        <v>1315</v>
      </c>
      <c r="D128" s="209"/>
      <c r="E128" s="209"/>
      <c r="F128" s="209"/>
      <c r="G128" s="211">
        <v>361</v>
      </c>
      <c r="H128" s="209">
        <v>721</v>
      </c>
      <c r="I128" s="212"/>
      <c r="J128" s="215" t="str">
        <f t="shared" si="4"/>
        <v/>
      </c>
      <c r="K128" s="209"/>
      <c r="L128" s="209"/>
      <c r="M128" s="212"/>
      <c r="N128" s="215"/>
      <c r="O128" s="209"/>
      <c r="P128" s="209"/>
      <c r="Q128" s="212"/>
      <c r="R128" s="215"/>
      <c r="S128" s="209"/>
      <c r="T128" s="209"/>
      <c r="U128" s="212"/>
      <c r="V128" s="216"/>
      <c r="W128" s="259">
        <v>233</v>
      </c>
      <c r="X128" s="212">
        <f t="shared" si="5"/>
        <v>0.17718631178707225</v>
      </c>
      <c r="Y128" s="238"/>
      <c r="Z128" s="212"/>
      <c r="AA128" s="238"/>
      <c r="AB128" s="212"/>
      <c r="AD128" s="94"/>
      <c r="AE128" s="131">
        <v>0</v>
      </c>
      <c r="AK128" s="76"/>
    </row>
    <row r="129" spans="1:37" x14ac:dyDescent="0.2">
      <c r="A129" s="75" t="s">
        <v>256</v>
      </c>
      <c r="B129" s="75" t="s">
        <v>257</v>
      </c>
      <c r="C129" s="209">
        <v>1645</v>
      </c>
      <c r="D129" s="209"/>
      <c r="E129" s="209"/>
      <c r="F129" s="209"/>
      <c r="G129" s="211">
        <v>95</v>
      </c>
      <c r="H129" s="209">
        <v>1464</v>
      </c>
      <c r="I129" s="212"/>
      <c r="J129" s="215" t="str">
        <f t="shared" si="4"/>
        <v/>
      </c>
      <c r="K129" s="209"/>
      <c r="L129" s="209"/>
      <c r="M129" s="212"/>
      <c r="N129" s="215"/>
      <c r="O129" s="209"/>
      <c r="P129" s="209"/>
      <c r="Q129" s="212"/>
      <c r="R129" s="215"/>
      <c r="S129" s="209"/>
      <c r="T129" s="209"/>
      <c r="U129" s="212"/>
      <c r="V129" s="216"/>
      <c r="W129" s="259">
        <v>86</v>
      </c>
      <c r="X129" s="212">
        <f t="shared" si="5"/>
        <v>5.2279635258358666E-2</v>
      </c>
      <c r="Y129" s="238"/>
      <c r="Z129" s="212"/>
      <c r="AA129" s="238"/>
      <c r="AB129" s="212"/>
      <c r="AD129" s="94"/>
      <c r="AE129" s="131">
        <v>0</v>
      </c>
      <c r="AK129" s="76"/>
    </row>
    <row r="130" spans="1:37" x14ac:dyDescent="0.2">
      <c r="A130" s="75" t="s">
        <v>258</v>
      </c>
      <c r="B130" s="75" t="s">
        <v>1486</v>
      </c>
      <c r="C130" s="209">
        <v>1555</v>
      </c>
      <c r="D130" s="209"/>
      <c r="E130" s="209"/>
      <c r="F130" s="209"/>
      <c r="G130" s="211">
        <v>579</v>
      </c>
      <c r="H130" s="209">
        <v>976</v>
      </c>
      <c r="I130" s="212">
        <f t="shared" si="3"/>
        <v>0.62765273311897107</v>
      </c>
      <c r="J130" s="215" t="str">
        <f t="shared" si="4"/>
        <v>60.3% - 65.1%</v>
      </c>
      <c r="K130" s="209"/>
      <c r="L130" s="209"/>
      <c r="M130" s="212"/>
      <c r="N130" s="215"/>
      <c r="O130" s="209"/>
      <c r="P130" s="209"/>
      <c r="Q130" s="212"/>
      <c r="R130" s="215"/>
      <c r="S130" s="209"/>
      <c r="T130" s="209"/>
      <c r="U130" s="212"/>
      <c r="V130" s="216"/>
      <c r="W130" s="259">
        <v>0</v>
      </c>
      <c r="X130" s="212">
        <f t="shared" si="5"/>
        <v>0</v>
      </c>
      <c r="Y130" s="238"/>
      <c r="Z130" s="212"/>
      <c r="AA130" s="238"/>
      <c r="AB130" s="212"/>
      <c r="AD130" s="94"/>
      <c r="AE130" s="131">
        <v>0</v>
      </c>
      <c r="AK130" s="76"/>
    </row>
    <row r="131" spans="1:37" x14ac:dyDescent="0.2">
      <c r="A131" s="75" t="s">
        <v>259</v>
      </c>
      <c r="B131" s="75" t="s">
        <v>260</v>
      </c>
      <c r="C131" s="209">
        <v>1098</v>
      </c>
      <c r="D131" s="209"/>
      <c r="E131" s="209"/>
      <c r="F131" s="209"/>
      <c r="G131" s="211">
        <v>252</v>
      </c>
      <c r="H131" s="209">
        <v>844</v>
      </c>
      <c r="I131" s="212">
        <f t="shared" si="3"/>
        <v>0.76867030965391625</v>
      </c>
      <c r="J131" s="215" t="str">
        <f t="shared" si="4"/>
        <v>74.3% - 79.3%</v>
      </c>
      <c r="K131" s="209"/>
      <c r="L131" s="209"/>
      <c r="M131" s="212"/>
      <c r="N131" s="215"/>
      <c r="O131" s="209"/>
      <c r="P131" s="209"/>
      <c r="Q131" s="212"/>
      <c r="R131" s="215"/>
      <c r="S131" s="209"/>
      <c r="T131" s="209"/>
      <c r="U131" s="212"/>
      <c r="V131" s="216"/>
      <c r="W131" s="259">
        <v>2</v>
      </c>
      <c r="X131" s="212">
        <f t="shared" si="5"/>
        <v>1.8214936247723133E-3</v>
      </c>
      <c r="Y131" s="238"/>
      <c r="Z131" s="212"/>
      <c r="AA131" s="238"/>
      <c r="AB131" s="212"/>
      <c r="AD131" s="94"/>
      <c r="AE131" s="131">
        <v>0</v>
      </c>
      <c r="AK131" s="76"/>
    </row>
    <row r="132" spans="1:37" x14ac:dyDescent="0.2">
      <c r="A132" s="75" t="s">
        <v>261</v>
      </c>
      <c r="B132" s="75" t="s">
        <v>1371</v>
      </c>
      <c r="C132" s="209">
        <v>1508</v>
      </c>
      <c r="D132" s="209"/>
      <c r="E132" s="209"/>
      <c r="F132" s="209"/>
      <c r="G132" s="211">
        <v>322</v>
      </c>
      <c r="H132" s="209">
        <v>1152</v>
      </c>
      <c r="I132" s="212">
        <f t="shared" si="3"/>
        <v>0.76392572944297077</v>
      </c>
      <c r="J132" s="215" t="str">
        <f t="shared" si="4"/>
        <v>74.2% - 78.5%</v>
      </c>
      <c r="K132" s="209"/>
      <c r="L132" s="209"/>
      <c r="M132" s="212"/>
      <c r="N132" s="215"/>
      <c r="O132" s="209"/>
      <c r="P132" s="209"/>
      <c r="Q132" s="212"/>
      <c r="R132" s="215"/>
      <c r="S132" s="209"/>
      <c r="T132" s="209"/>
      <c r="U132" s="212"/>
      <c r="V132" s="216"/>
      <c r="W132" s="259">
        <v>34</v>
      </c>
      <c r="X132" s="212">
        <f t="shared" si="5"/>
        <v>2.2546419098143235E-2</v>
      </c>
      <c r="Y132" s="238"/>
      <c r="Z132" s="212"/>
      <c r="AA132" s="238"/>
      <c r="AB132" s="212"/>
      <c r="AD132" s="94"/>
      <c r="AE132" s="131">
        <v>0</v>
      </c>
      <c r="AK132" s="76"/>
    </row>
    <row r="133" spans="1:37" x14ac:dyDescent="0.2">
      <c r="A133" s="75" t="s">
        <v>262</v>
      </c>
      <c r="B133" s="75" t="s">
        <v>263</v>
      </c>
      <c r="C133" s="209">
        <v>1297</v>
      </c>
      <c r="D133" s="209"/>
      <c r="E133" s="209"/>
      <c r="F133" s="209"/>
      <c r="G133" s="211">
        <v>219</v>
      </c>
      <c r="H133" s="209">
        <v>1065</v>
      </c>
      <c r="I133" s="212">
        <f t="shared" si="3"/>
        <v>0.82112567463377029</v>
      </c>
      <c r="J133" s="215" t="str">
        <f t="shared" si="4"/>
        <v>79.9% - 84.1%</v>
      </c>
      <c r="K133" s="209"/>
      <c r="L133" s="209"/>
      <c r="M133" s="212"/>
      <c r="N133" s="215"/>
      <c r="O133" s="209"/>
      <c r="P133" s="209"/>
      <c r="Q133" s="212"/>
      <c r="R133" s="215"/>
      <c r="S133" s="209"/>
      <c r="T133" s="209"/>
      <c r="U133" s="212"/>
      <c r="V133" s="216"/>
      <c r="W133" s="259">
        <v>13</v>
      </c>
      <c r="X133" s="212">
        <f t="shared" si="5"/>
        <v>1.0023130300693909E-2</v>
      </c>
      <c r="Y133" s="238"/>
      <c r="Z133" s="212"/>
      <c r="AA133" s="238"/>
      <c r="AB133" s="212"/>
      <c r="AD133" s="94"/>
      <c r="AE133" s="131">
        <v>0</v>
      </c>
      <c r="AK133" s="76"/>
    </row>
    <row r="134" spans="1:37" x14ac:dyDescent="0.2">
      <c r="A134" s="75" t="s">
        <v>264</v>
      </c>
      <c r="B134" s="75" t="s">
        <v>265</v>
      </c>
      <c r="C134" s="209">
        <v>1520</v>
      </c>
      <c r="D134" s="209"/>
      <c r="E134" s="209"/>
      <c r="F134" s="209"/>
      <c r="G134" s="211">
        <v>293</v>
      </c>
      <c r="H134" s="209">
        <v>1227</v>
      </c>
      <c r="I134" s="212">
        <f t="shared" si="3"/>
        <v>0.80723684210526314</v>
      </c>
      <c r="J134" s="215" t="str">
        <f t="shared" si="4"/>
        <v>78.7% - 82.6%</v>
      </c>
      <c r="K134" s="209"/>
      <c r="L134" s="209"/>
      <c r="M134" s="212"/>
      <c r="N134" s="215"/>
      <c r="O134" s="209"/>
      <c r="P134" s="209"/>
      <c r="Q134" s="212"/>
      <c r="R134" s="215"/>
      <c r="S134" s="209"/>
      <c r="T134" s="209"/>
      <c r="U134" s="212"/>
      <c r="V134" s="216"/>
      <c r="W134" s="259">
        <v>0</v>
      </c>
      <c r="X134" s="212">
        <f t="shared" si="5"/>
        <v>0</v>
      </c>
      <c r="Y134" s="238"/>
      <c r="Z134" s="212"/>
      <c r="AA134" s="238"/>
      <c r="AB134" s="212"/>
      <c r="AD134" s="94"/>
      <c r="AE134" s="131">
        <v>0</v>
      </c>
      <c r="AK134" s="76"/>
    </row>
    <row r="135" spans="1:37" x14ac:dyDescent="0.2">
      <c r="A135" s="75" t="s">
        <v>266</v>
      </c>
      <c r="B135" s="75" t="s">
        <v>1487</v>
      </c>
      <c r="C135" s="209">
        <v>2588</v>
      </c>
      <c r="D135" s="209"/>
      <c r="E135" s="209"/>
      <c r="F135" s="209"/>
      <c r="G135" s="211">
        <v>650</v>
      </c>
      <c r="H135" s="209">
        <v>1938</v>
      </c>
      <c r="I135" s="212">
        <f t="shared" si="3"/>
        <v>0.74884080370942818</v>
      </c>
      <c r="J135" s="215" t="str">
        <f t="shared" si="4"/>
        <v>73.2% - 76.5%</v>
      </c>
      <c r="K135" s="209"/>
      <c r="L135" s="209"/>
      <c r="M135" s="212"/>
      <c r="N135" s="215"/>
      <c r="O135" s="209"/>
      <c r="P135" s="209"/>
      <c r="Q135" s="212"/>
      <c r="R135" s="215"/>
      <c r="S135" s="209"/>
      <c r="T135" s="209"/>
      <c r="U135" s="212"/>
      <c r="V135" s="216"/>
      <c r="W135" s="259">
        <v>0</v>
      </c>
      <c r="X135" s="212">
        <f t="shared" si="5"/>
        <v>0</v>
      </c>
      <c r="Y135" s="238"/>
      <c r="Z135" s="212"/>
      <c r="AA135" s="238"/>
      <c r="AB135" s="212"/>
      <c r="AD135" s="94"/>
      <c r="AE135" s="131">
        <v>0</v>
      </c>
      <c r="AK135" s="76"/>
    </row>
    <row r="136" spans="1:37" x14ac:dyDescent="0.2">
      <c r="A136" s="75" t="s">
        <v>267</v>
      </c>
      <c r="B136" s="75" t="s">
        <v>268</v>
      </c>
      <c r="C136" s="209">
        <v>817</v>
      </c>
      <c r="D136" s="209"/>
      <c r="E136" s="209"/>
      <c r="F136" s="209"/>
      <c r="G136" s="211">
        <v>266</v>
      </c>
      <c r="H136" s="209">
        <v>531</v>
      </c>
      <c r="I136" s="212">
        <f t="shared" si="3"/>
        <v>0.64993880048959607</v>
      </c>
      <c r="J136" s="215" t="str">
        <f t="shared" si="4"/>
        <v>61.7% - 68.2%</v>
      </c>
      <c r="K136" s="209"/>
      <c r="L136" s="209"/>
      <c r="M136" s="212"/>
      <c r="N136" s="215"/>
      <c r="O136" s="209"/>
      <c r="P136" s="209"/>
      <c r="Q136" s="212"/>
      <c r="R136" s="215"/>
      <c r="S136" s="209"/>
      <c r="T136" s="209"/>
      <c r="U136" s="212"/>
      <c r="V136" s="216"/>
      <c r="W136" s="259">
        <v>20</v>
      </c>
      <c r="X136" s="212">
        <f t="shared" si="5"/>
        <v>2.4479804161566709E-2</v>
      </c>
      <c r="Y136" s="238"/>
      <c r="Z136" s="212"/>
      <c r="AA136" s="238"/>
      <c r="AB136" s="212"/>
      <c r="AD136" s="94"/>
      <c r="AE136" s="131">
        <v>0</v>
      </c>
      <c r="AK136" s="76"/>
    </row>
    <row r="137" spans="1:37" x14ac:dyDescent="0.2">
      <c r="A137" s="75" t="s">
        <v>269</v>
      </c>
      <c r="B137" s="75" t="s">
        <v>270</v>
      </c>
      <c r="C137" s="209">
        <v>1201</v>
      </c>
      <c r="D137" s="209"/>
      <c r="E137" s="209"/>
      <c r="F137" s="209"/>
      <c r="G137" s="211">
        <v>418</v>
      </c>
      <c r="H137" s="209">
        <v>783</v>
      </c>
      <c r="I137" s="212">
        <f t="shared" si="3"/>
        <v>0.65195670274771023</v>
      </c>
      <c r="J137" s="215" t="str">
        <f t="shared" si="4"/>
        <v>62.5% - 67.8%</v>
      </c>
      <c r="K137" s="209"/>
      <c r="L137" s="209"/>
      <c r="M137" s="212"/>
      <c r="N137" s="215"/>
      <c r="O137" s="209"/>
      <c r="P137" s="209"/>
      <c r="Q137" s="212"/>
      <c r="R137" s="215"/>
      <c r="S137" s="209"/>
      <c r="T137" s="209"/>
      <c r="U137" s="212"/>
      <c r="V137" s="216"/>
      <c r="W137" s="259">
        <v>0</v>
      </c>
      <c r="X137" s="212">
        <f t="shared" si="5"/>
        <v>0</v>
      </c>
      <c r="Y137" s="238"/>
      <c r="Z137" s="212"/>
      <c r="AA137" s="238"/>
      <c r="AB137" s="212"/>
      <c r="AD137" s="94"/>
      <c r="AE137" s="131">
        <v>0</v>
      </c>
      <c r="AK137" s="76"/>
    </row>
    <row r="138" spans="1:37" x14ac:dyDescent="0.2">
      <c r="A138" s="75" t="s">
        <v>271</v>
      </c>
      <c r="B138" s="75" t="s">
        <v>272</v>
      </c>
      <c r="C138" s="209">
        <v>711</v>
      </c>
      <c r="D138" s="209"/>
      <c r="E138" s="209"/>
      <c r="F138" s="209"/>
      <c r="G138" s="211">
        <v>240</v>
      </c>
      <c r="H138" s="209">
        <v>468</v>
      </c>
      <c r="I138" s="212">
        <f t="shared" ref="I138:I147" si="6">H138/C138</f>
        <v>0.65822784810126578</v>
      </c>
      <c r="J138" s="215" t="str">
        <f t="shared" ref="J138:J149" si="7">IF(ISNUMBER(I138),TEXT(((2*H138)+(1.96^2)-(1.96*((1.96^2)+(4*H138*(100%-I138)))^0.5))/(2*(C138+(1.96^2))),"0.0%")&amp;" - "&amp;TEXT(((2*H138)+(1.96^2)+(1.96*((1.96^2)+(4*H138*(100%-I138)))^0.5))/(2*(C138+(1.96^2))),"0.0%"),"")</f>
        <v>62.3% - 69.2%</v>
      </c>
      <c r="K138" s="209"/>
      <c r="L138" s="209"/>
      <c r="M138" s="212"/>
      <c r="N138" s="215"/>
      <c r="O138" s="209"/>
      <c r="P138" s="209"/>
      <c r="Q138" s="212"/>
      <c r="R138" s="215"/>
      <c r="S138" s="209"/>
      <c r="T138" s="209"/>
      <c r="U138" s="212"/>
      <c r="V138" s="216"/>
      <c r="W138" s="259">
        <v>3</v>
      </c>
      <c r="X138" s="212">
        <f t="shared" ref="X138:X149" si="8">W138/C138</f>
        <v>4.2194092827004216E-3</v>
      </c>
      <c r="Y138" s="238"/>
      <c r="Z138" s="212"/>
      <c r="AA138" s="238"/>
      <c r="AB138" s="212"/>
      <c r="AD138" s="94"/>
      <c r="AE138" s="131">
        <v>0</v>
      </c>
      <c r="AK138" s="76"/>
    </row>
    <row r="139" spans="1:37" x14ac:dyDescent="0.2">
      <c r="A139" s="75" t="s">
        <v>273</v>
      </c>
      <c r="B139" s="75" t="s">
        <v>274</v>
      </c>
      <c r="C139" s="209">
        <v>1340</v>
      </c>
      <c r="D139" s="209"/>
      <c r="E139" s="209"/>
      <c r="F139" s="209"/>
      <c r="G139" s="211">
        <v>347</v>
      </c>
      <c r="H139" s="209">
        <v>993</v>
      </c>
      <c r="I139" s="212">
        <f t="shared" si="6"/>
        <v>0.741044776119403</v>
      </c>
      <c r="J139" s="215" t="str">
        <f t="shared" si="7"/>
        <v>71.7% - 76.4%</v>
      </c>
      <c r="K139" s="209"/>
      <c r="L139" s="209"/>
      <c r="M139" s="212"/>
      <c r="N139" s="215"/>
      <c r="O139" s="209"/>
      <c r="P139" s="209"/>
      <c r="Q139" s="212"/>
      <c r="R139" s="215"/>
      <c r="S139" s="209"/>
      <c r="T139" s="209"/>
      <c r="U139" s="212"/>
      <c r="V139" s="216"/>
      <c r="W139" s="259">
        <v>0</v>
      </c>
      <c r="X139" s="212">
        <f t="shared" si="8"/>
        <v>0</v>
      </c>
      <c r="Y139" s="238"/>
      <c r="Z139" s="212"/>
      <c r="AA139" s="238"/>
      <c r="AB139" s="212"/>
      <c r="AD139" s="94"/>
      <c r="AE139" s="131">
        <v>0</v>
      </c>
      <c r="AK139" s="76"/>
    </row>
    <row r="140" spans="1:37" x14ac:dyDescent="0.2">
      <c r="A140" s="75" t="s">
        <v>275</v>
      </c>
      <c r="B140" s="75" t="s">
        <v>1372</v>
      </c>
      <c r="C140" s="209">
        <v>1227</v>
      </c>
      <c r="D140" s="209"/>
      <c r="E140" s="209"/>
      <c r="F140" s="209"/>
      <c r="G140" s="211">
        <v>99</v>
      </c>
      <c r="H140" s="209">
        <v>1125</v>
      </c>
      <c r="I140" s="212">
        <f t="shared" si="6"/>
        <v>0.91687041564792171</v>
      </c>
      <c r="J140" s="215" t="str">
        <f t="shared" si="7"/>
        <v>90.0% - 93.1%</v>
      </c>
      <c r="K140" s="209"/>
      <c r="L140" s="209"/>
      <c r="M140" s="212"/>
      <c r="N140" s="215"/>
      <c r="O140" s="209"/>
      <c r="P140" s="209"/>
      <c r="Q140" s="212"/>
      <c r="R140" s="215"/>
      <c r="S140" s="209"/>
      <c r="T140" s="209"/>
      <c r="U140" s="212"/>
      <c r="V140" s="216"/>
      <c r="W140" s="259">
        <v>3</v>
      </c>
      <c r="X140" s="212">
        <f t="shared" si="8"/>
        <v>2.4449877750611247E-3</v>
      </c>
      <c r="Y140" s="238"/>
      <c r="Z140" s="212"/>
      <c r="AA140" s="238"/>
      <c r="AB140" s="212"/>
      <c r="AD140" s="94"/>
      <c r="AE140" s="131">
        <v>0</v>
      </c>
      <c r="AK140" s="76"/>
    </row>
    <row r="141" spans="1:37" x14ac:dyDescent="0.2">
      <c r="A141" s="75" t="s">
        <v>276</v>
      </c>
      <c r="B141" s="75" t="s">
        <v>277</v>
      </c>
      <c r="C141" s="209"/>
      <c r="D141" s="209"/>
      <c r="E141" s="209"/>
      <c r="F141" s="209"/>
      <c r="G141" s="211"/>
      <c r="H141" s="209"/>
      <c r="I141" s="212"/>
      <c r="J141" s="215" t="str">
        <f t="shared" si="7"/>
        <v/>
      </c>
      <c r="K141" s="209"/>
      <c r="L141" s="209"/>
      <c r="M141" s="212"/>
      <c r="N141" s="215"/>
      <c r="O141" s="209"/>
      <c r="P141" s="209"/>
      <c r="Q141" s="212"/>
      <c r="R141" s="215"/>
      <c r="S141" s="209"/>
      <c r="T141" s="209"/>
      <c r="U141" s="212"/>
      <c r="V141" s="216"/>
      <c r="W141" s="259"/>
      <c r="X141" s="212"/>
      <c r="Y141" s="238"/>
      <c r="Z141" s="212"/>
      <c r="AA141" s="238"/>
      <c r="AB141" s="212"/>
      <c r="AD141" s="94"/>
      <c r="AK141" s="76"/>
    </row>
    <row r="142" spans="1:37" x14ac:dyDescent="0.2">
      <c r="A142" s="75" t="s">
        <v>278</v>
      </c>
      <c r="B142" s="75" t="s">
        <v>279</v>
      </c>
      <c r="C142" s="209">
        <v>1329</v>
      </c>
      <c r="D142" s="209"/>
      <c r="E142" s="209"/>
      <c r="F142" s="209"/>
      <c r="G142" s="211">
        <v>220</v>
      </c>
      <c r="H142" s="209">
        <v>1052</v>
      </c>
      <c r="I142" s="212">
        <f t="shared" si="6"/>
        <v>0.79157261098570353</v>
      </c>
      <c r="J142" s="215" t="str">
        <f t="shared" si="7"/>
        <v>76.9% - 81.3%</v>
      </c>
      <c r="K142" s="209"/>
      <c r="L142" s="209"/>
      <c r="M142" s="212"/>
      <c r="N142" s="215"/>
      <c r="O142" s="209"/>
      <c r="P142" s="209"/>
      <c r="Q142" s="212"/>
      <c r="R142" s="215"/>
      <c r="S142" s="209"/>
      <c r="T142" s="209"/>
      <c r="U142" s="212"/>
      <c r="V142" s="216"/>
      <c r="W142" s="259">
        <v>57</v>
      </c>
      <c r="X142" s="212">
        <f t="shared" si="8"/>
        <v>4.2889390519187359E-2</v>
      </c>
      <c r="Y142" s="238"/>
      <c r="Z142" s="212"/>
      <c r="AA142" s="238"/>
      <c r="AB142" s="212"/>
      <c r="AD142" s="94"/>
      <c r="AE142" s="131">
        <v>0</v>
      </c>
      <c r="AK142" s="76"/>
    </row>
    <row r="143" spans="1:37" x14ac:dyDescent="0.2">
      <c r="A143" s="75" t="s">
        <v>280</v>
      </c>
      <c r="B143" s="75" t="s">
        <v>281</v>
      </c>
      <c r="C143" s="209">
        <v>62</v>
      </c>
      <c r="D143" s="209"/>
      <c r="E143" s="209"/>
      <c r="F143" s="209"/>
      <c r="G143" s="211">
        <v>12</v>
      </c>
      <c r="H143" s="209">
        <v>48</v>
      </c>
      <c r="I143" s="212">
        <f t="shared" si="6"/>
        <v>0.77419354838709675</v>
      </c>
      <c r="J143" s="215" t="str">
        <f t="shared" si="7"/>
        <v>65.6% - 86.0%</v>
      </c>
      <c r="K143" s="209"/>
      <c r="L143" s="209"/>
      <c r="M143" s="212"/>
      <c r="N143" s="215"/>
      <c r="O143" s="209"/>
      <c r="P143" s="209"/>
      <c r="Q143" s="212"/>
      <c r="R143" s="215"/>
      <c r="S143" s="209"/>
      <c r="T143" s="209"/>
      <c r="U143" s="212"/>
      <c r="V143" s="216"/>
      <c r="W143" s="259">
        <v>2</v>
      </c>
      <c r="X143" s="212">
        <f t="shared" si="8"/>
        <v>3.2258064516129031E-2</v>
      </c>
      <c r="Y143" s="238"/>
      <c r="Z143" s="212"/>
      <c r="AA143" s="238"/>
      <c r="AB143" s="212"/>
      <c r="AD143" s="94"/>
      <c r="AE143" s="131">
        <v>0</v>
      </c>
      <c r="AK143" s="76"/>
    </row>
    <row r="144" spans="1:37" x14ac:dyDescent="0.2">
      <c r="A144" s="75" t="s">
        <v>282</v>
      </c>
      <c r="B144" s="75" t="s">
        <v>283</v>
      </c>
      <c r="C144" s="209">
        <v>816</v>
      </c>
      <c r="D144" s="209"/>
      <c r="E144" s="209"/>
      <c r="F144" s="209"/>
      <c r="G144" s="211">
        <v>356</v>
      </c>
      <c r="H144" s="209">
        <v>460</v>
      </c>
      <c r="I144" s="212">
        <f t="shared" si="6"/>
        <v>0.56372549019607843</v>
      </c>
      <c r="J144" s="215" t="str">
        <f t="shared" si="7"/>
        <v>52.9% - 59.7%</v>
      </c>
      <c r="K144" s="209"/>
      <c r="L144" s="209"/>
      <c r="M144" s="212"/>
      <c r="N144" s="215"/>
      <c r="O144" s="209"/>
      <c r="P144" s="209"/>
      <c r="Q144" s="212"/>
      <c r="R144" s="215"/>
      <c r="S144" s="209"/>
      <c r="T144" s="209"/>
      <c r="U144" s="212"/>
      <c r="V144" s="216"/>
      <c r="W144" s="259">
        <v>0</v>
      </c>
      <c r="X144" s="212">
        <f t="shared" si="8"/>
        <v>0</v>
      </c>
      <c r="Y144" s="238"/>
      <c r="Z144" s="212"/>
      <c r="AA144" s="238"/>
      <c r="AB144" s="212"/>
      <c r="AD144" s="94"/>
      <c r="AE144" s="131">
        <v>0</v>
      </c>
      <c r="AK144" s="76"/>
    </row>
    <row r="145" spans="1:37" x14ac:dyDescent="0.2">
      <c r="A145" s="75" t="s">
        <v>284</v>
      </c>
      <c r="B145" s="75" t="s">
        <v>1488</v>
      </c>
      <c r="C145" s="209">
        <v>1490</v>
      </c>
      <c r="D145" s="209"/>
      <c r="E145" s="209"/>
      <c r="F145" s="209"/>
      <c r="G145" s="211">
        <v>533</v>
      </c>
      <c r="H145" s="209">
        <v>957</v>
      </c>
      <c r="I145" s="212">
        <f t="shared" si="6"/>
        <v>0.64228187919463087</v>
      </c>
      <c r="J145" s="215" t="str">
        <f t="shared" si="7"/>
        <v>61.8% - 66.6%</v>
      </c>
      <c r="K145" s="209"/>
      <c r="L145" s="209"/>
      <c r="M145" s="212"/>
      <c r="N145" s="215"/>
      <c r="O145" s="209"/>
      <c r="P145" s="209"/>
      <c r="Q145" s="212"/>
      <c r="R145" s="215"/>
      <c r="S145" s="209"/>
      <c r="T145" s="209"/>
      <c r="U145" s="212"/>
      <c r="V145" s="216"/>
      <c r="W145" s="259">
        <v>0</v>
      </c>
      <c r="X145" s="212">
        <f t="shared" si="8"/>
        <v>0</v>
      </c>
      <c r="Y145" s="238"/>
      <c r="Z145" s="212"/>
      <c r="AA145" s="238"/>
      <c r="AB145" s="212"/>
      <c r="AD145" s="94"/>
      <c r="AE145" s="131">
        <v>0</v>
      </c>
      <c r="AK145" s="76"/>
    </row>
    <row r="146" spans="1:37" x14ac:dyDescent="0.2">
      <c r="A146" s="75" t="s">
        <v>285</v>
      </c>
      <c r="B146" s="78" t="s">
        <v>286</v>
      </c>
      <c r="C146" s="209">
        <v>704</v>
      </c>
      <c r="D146" s="209"/>
      <c r="E146" s="209"/>
      <c r="F146" s="209"/>
      <c r="G146" s="211">
        <v>360</v>
      </c>
      <c r="H146" s="209">
        <v>344</v>
      </c>
      <c r="I146" s="212">
        <f t="shared" si="6"/>
        <v>0.48863636363636365</v>
      </c>
      <c r="J146" s="215" t="str">
        <f t="shared" si="7"/>
        <v>45.2% - 52.6%</v>
      </c>
      <c r="K146" s="209"/>
      <c r="L146" s="209"/>
      <c r="M146" s="212"/>
      <c r="N146" s="215"/>
      <c r="O146" s="209"/>
      <c r="P146" s="209"/>
      <c r="Q146" s="212"/>
      <c r="R146" s="215"/>
      <c r="S146" s="209"/>
      <c r="T146" s="209"/>
      <c r="U146" s="212"/>
      <c r="V146" s="216"/>
      <c r="W146" s="259">
        <v>0</v>
      </c>
      <c r="X146" s="212">
        <f t="shared" si="8"/>
        <v>0</v>
      </c>
      <c r="Y146" s="238"/>
      <c r="Z146" s="212"/>
      <c r="AA146" s="238"/>
      <c r="AB146" s="212"/>
      <c r="AD146" s="94"/>
      <c r="AE146" s="131">
        <v>0</v>
      </c>
      <c r="AK146" s="76"/>
    </row>
    <row r="147" spans="1:37" x14ac:dyDescent="0.2">
      <c r="A147" s="75" t="s">
        <v>287</v>
      </c>
      <c r="B147" s="75" t="s">
        <v>288</v>
      </c>
      <c r="C147" s="209">
        <v>403</v>
      </c>
      <c r="D147" s="209"/>
      <c r="E147" s="209"/>
      <c r="F147" s="209"/>
      <c r="G147" s="211">
        <v>122</v>
      </c>
      <c r="H147" s="209">
        <v>281</v>
      </c>
      <c r="I147" s="212">
        <f t="shared" si="6"/>
        <v>0.69727047146401988</v>
      </c>
      <c r="J147" s="215" t="str">
        <f t="shared" si="7"/>
        <v>65.1% - 74.0%</v>
      </c>
      <c r="K147" s="209"/>
      <c r="L147" s="209"/>
      <c r="M147" s="212"/>
      <c r="N147" s="215"/>
      <c r="O147" s="209"/>
      <c r="P147" s="209"/>
      <c r="Q147" s="212"/>
      <c r="R147" s="215"/>
      <c r="S147" s="209"/>
      <c r="T147" s="209"/>
      <c r="U147" s="212"/>
      <c r="V147" s="216"/>
      <c r="W147" s="259">
        <v>0</v>
      </c>
      <c r="X147" s="212">
        <f t="shared" si="8"/>
        <v>0</v>
      </c>
      <c r="Y147" s="238"/>
      <c r="Z147" s="212"/>
      <c r="AA147" s="238"/>
      <c r="AB147" s="212"/>
      <c r="AD147" s="94"/>
      <c r="AE147" s="131">
        <v>0</v>
      </c>
      <c r="AK147" s="76"/>
    </row>
    <row r="148" spans="1:37" x14ac:dyDescent="0.2">
      <c r="A148" s="75" t="s">
        <v>289</v>
      </c>
      <c r="B148" s="75" t="s">
        <v>290</v>
      </c>
      <c r="C148" s="209">
        <v>491</v>
      </c>
      <c r="D148" s="209"/>
      <c r="E148" s="209"/>
      <c r="F148" s="209"/>
      <c r="G148" s="211">
        <v>96</v>
      </c>
      <c r="H148" s="209">
        <v>384</v>
      </c>
      <c r="I148" s="212"/>
      <c r="J148" s="215" t="str">
        <f t="shared" si="7"/>
        <v/>
      </c>
      <c r="K148" s="209"/>
      <c r="L148" s="209"/>
      <c r="M148" s="212"/>
      <c r="N148" s="215"/>
      <c r="O148" s="209"/>
      <c r="P148" s="209"/>
      <c r="Q148" s="212"/>
      <c r="R148" s="215"/>
      <c r="S148" s="209"/>
      <c r="T148" s="209"/>
      <c r="U148" s="212"/>
      <c r="V148" s="216"/>
      <c r="W148" s="259">
        <v>11</v>
      </c>
      <c r="X148" s="212"/>
      <c r="Y148" s="238"/>
      <c r="Z148" s="212"/>
      <c r="AA148" s="238"/>
      <c r="AB148" s="212"/>
      <c r="AD148" s="94"/>
      <c r="AE148" s="131">
        <v>1</v>
      </c>
      <c r="AK148" s="76"/>
    </row>
    <row r="149" spans="1:37" x14ac:dyDescent="0.2">
      <c r="A149" s="95" t="s">
        <v>291</v>
      </c>
      <c r="B149" s="95" t="s">
        <v>292</v>
      </c>
      <c r="C149" s="213">
        <v>1230</v>
      </c>
      <c r="D149" s="213"/>
      <c r="E149" s="213"/>
      <c r="F149" s="213"/>
      <c r="G149" s="262">
        <v>307</v>
      </c>
      <c r="H149" s="213">
        <v>804</v>
      </c>
      <c r="I149" s="214"/>
      <c r="J149" s="217" t="str">
        <f t="shared" si="7"/>
        <v/>
      </c>
      <c r="K149" s="213"/>
      <c r="L149" s="213"/>
      <c r="M149" s="214"/>
      <c r="N149" s="217"/>
      <c r="O149" s="213"/>
      <c r="P149" s="213"/>
      <c r="Q149" s="214"/>
      <c r="R149" s="217"/>
      <c r="S149" s="213"/>
      <c r="T149" s="213"/>
      <c r="U149" s="214"/>
      <c r="V149" s="218"/>
      <c r="W149" s="179">
        <v>119</v>
      </c>
      <c r="X149" s="214">
        <f t="shared" si="8"/>
        <v>9.674796747967479E-2</v>
      </c>
      <c r="Y149" s="180"/>
      <c r="Z149" s="214"/>
      <c r="AA149" s="180"/>
      <c r="AB149" s="214"/>
      <c r="AC149" s="95"/>
      <c r="AD149" s="97"/>
      <c r="AE149" s="131">
        <v>0</v>
      </c>
      <c r="AK149" s="76"/>
    </row>
    <row r="150" spans="1:37" x14ac:dyDescent="0.2">
      <c r="C150" s="249"/>
      <c r="D150" s="249"/>
      <c r="E150" s="249"/>
      <c r="F150" s="249"/>
      <c r="G150" s="249"/>
      <c r="H150" s="249"/>
      <c r="I150" s="249"/>
      <c r="J150" s="249"/>
      <c r="K150" s="249"/>
      <c r="L150" s="249"/>
      <c r="M150" s="98"/>
      <c r="N150" s="98"/>
      <c r="O150" s="249"/>
      <c r="P150" s="249"/>
      <c r="Q150" s="98"/>
      <c r="R150" s="98"/>
      <c r="S150" s="249"/>
      <c r="T150" s="249"/>
      <c r="U150" s="98"/>
      <c r="V150" s="98"/>
      <c r="W150" s="98"/>
      <c r="X150" s="98"/>
      <c r="Y150" s="98"/>
      <c r="Z150" s="98"/>
      <c r="AA150" s="98"/>
      <c r="AB150" s="98"/>
      <c r="AC150" s="98"/>
      <c r="AD150" s="98"/>
      <c r="AK150" s="76"/>
    </row>
    <row r="151" spans="1:37" x14ac:dyDescent="0.2">
      <c r="A151" s="57" t="s">
        <v>42</v>
      </c>
      <c r="F151" s="99"/>
      <c r="G151" s="99"/>
      <c r="H151" s="99"/>
      <c r="I151" s="99"/>
      <c r="J151" s="99"/>
      <c r="K151" s="99"/>
      <c r="L151" s="99"/>
      <c r="M151" s="99"/>
      <c r="N151" s="99"/>
      <c r="O151" s="99"/>
      <c r="P151" s="99"/>
      <c r="Q151" s="99"/>
      <c r="R151" s="99"/>
      <c r="S151" s="99"/>
      <c r="T151" s="99"/>
      <c r="U151" s="99"/>
      <c r="AK151" s="76"/>
    </row>
    <row r="152" spans="1:37" x14ac:dyDescent="0.2">
      <c r="A152" s="91"/>
      <c r="B152" s="100" t="s">
        <v>293</v>
      </c>
      <c r="F152" s="99"/>
      <c r="G152" s="99"/>
      <c r="H152" s="99"/>
      <c r="I152" s="99"/>
      <c r="J152" s="99"/>
      <c r="K152" s="99"/>
      <c r="L152" s="99"/>
      <c r="M152" s="99"/>
      <c r="N152" s="99"/>
      <c r="O152" s="99"/>
      <c r="P152" s="99"/>
      <c r="Q152" s="99"/>
      <c r="R152" s="99"/>
      <c r="S152" s="99"/>
      <c r="T152" s="99"/>
      <c r="U152" s="99"/>
      <c r="AC152" s="101">
        <v>1</v>
      </c>
      <c r="AK152" s="76"/>
    </row>
    <row r="153" spans="1:37" x14ac:dyDescent="0.2">
      <c r="B153" s="100" t="s">
        <v>294</v>
      </c>
      <c r="F153" s="99"/>
      <c r="G153" s="99"/>
      <c r="H153" s="99"/>
      <c r="I153" s="99"/>
      <c r="J153" s="99"/>
      <c r="K153" s="99"/>
      <c r="L153" s="99"/>
      <c r="M153" s="99"/>
      <c r="N153" s="99"/>
      <c r="O153" s="99"/>
      <c r="P153" s="99"/>
      <c r="Q153" s="99"/>
      <c r="R153" s="99"/>
      <c r="S153" s="99"/>
      <c r="T153" s="99"/>
      <c r="U153" s="99"/>
      <c r="V153" s="189"/>
    </row>
    <row r="154" spans="1:37" x14ac:dyDescent="0.2">
      <c r="A154" s="102"/>
      <c r="B154" s="100" t="s">
        <v>295</v>
      </c>
      <c r="F154" s="99"/>
      <c r="G154" s="99"/>
      <c r="H154" s="99"/>
      <c r="I154" s="99"/>
      <c r="J154" s="99"/>
      <c r="K154" s="99"/>
      <c r="L154" s="99"/>
      <c r="M154" s="99"/>
      <c r="N154" s="99"/>
      <c r="O154" s="99"/>
      <c r="P154" s="99"/>
      <c r="Q154" s="99"/>
      <c r="R154" s="99"/>
      <c r="S154" s="99"/>
      <c r="T154" s="99"/>
      <c r="U154" s="99"/>
      <c r="V154" s="189"/>
    </row>
    <row r="155" spans="1:37" x14ac:dyDescent="0.2">
      <c r="B155" s="203" t="s">
        <v>1442</v>
      </c>
      <c r="F155" s="99"/>
      <c r="G155" s="99"/>
      <c r="H155" s="99"/>
      <c r="I155" s="99"/>
      <c r="J155" s="99"/>
      <c r="K155" s="99"/>
      <c r="L155" s="99"/>
      <c r="M155" s="99"/>
      <c r="N155" s="99"/>
      <c r="O155" s="99"/>
      <c r="P155" s="99"/>
      <c r="Q155" s="99"/>
      <c r="R155" s="99"/>
      <c r="S155" s="99"/>
      <c r="T155" s="99"/>
      <c r="U155" s="99"/>
      <c r="V155" s="189"/>
    </row>
    <row r="158" spans="1:37" x14ac:dyDescent="0.2">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row>
  </sheetData>
  <mergeCells count="11">
    <mergeCell ref="AC7:AD7"/>
    <mergeCell ref="C6:F6"/>
    <mergeCell ref="G6:V6"/>
    <mergeCell ref="W6:AD6"/>
    <mergeCell ref="G7:J7"/>
    <mergeCell ref="K7:N7"/>
    <mergeCell ref="O7:R7"/>
    <mergeCell ref="S7:V7"/>
    <mergeCell ref="W7:X7"/>
    <mergeCell ref="Y7:Z7"/>
    <mergeCell ref="AA7:AB7"/>
  </mergeCells>
  <conditionalFormatting sqref="Z9:Z149 AB9:AB149 AD9:AD149 X9:X149">
    <cfRule type="cellIs" dxfId="57" priority="5" stopIfTrue="1" operator="lessThan">
      <formula>0</formula>
    </cfRule>
    <cfRule type="cellIs" dxfId="56" priority="6" stopIfTrue="1" operator="greaterThan">
      <formula>0.05</formula>
    </cfRule>
  </conditionalFormatting>
  <conditionalFormatting sqref="C9:F149">
    <cfRule type="expression" dxfId="55" priority="7" stopIfTrue="1">
      <formula>AE9=1</formula>
    </cfRule>
  </conditionalFormatting>
  <conditionalFormatting sqref="A152">
    <cfRule type="expression" dxfId="54" priority="4" stopIfTrue="1">
      <formula>AC152=1</formula>
    </cfRule>
  </conditionalFormatting>
  <conditionalFormatting sqref="D9:F149">
    <cfRule type="expression" dxfId="53" priority="1">
      <formula>"AE9=1"</formula>
    </cfRule>
  </conditionalFormatting>
  <hyperlinks>
    <hyperlink ref="B155" location="'Data Quality'!A1" display="* See Data Quality note for explanation"/>
  </hyperlinks>
  <pageMargins left="0.39370078740157483" right="0.39370078740157483" top="0.39370078740157483" bottom="0.39370078740157483" header="0.31496062992125984" footer="0.31496062992125984"/>
  <pageSetup paperSize="9" scale="4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17</vt:i4>
      </vt:variant>
      <vt:variant>
        <vt:lpstr>Charts</vt:lpstr>
      </vt:variant>
      <vt:variant>
        <vt:i4>6</vt:i4>
      </vt:variant>
      <vt:variant>
        <vt:lpstr>Named Ranges</vt:lpstr>
      </vt:variant>
      <vt:variant>
        <vt:i4>19</vt:i4>
      </vt:variant>
    </vt:vector>
  </HeadingPairs>
  <TitlesOfParts>
    <vt:vector size="42" baseType="lpstr">
      <vt:lpstr>Frontsheet</vt:lpstr>
      <vt:lpstr>TitlePage</vt:lpstr>
      <vt:lpstr>Context</vt:lpstr>
      <vt:lpstr>Summary</vt:lpstr>
      <vt:lpstr>T1_Init_National</vt:lpstr>
      <vt:lpstr>T2_Prev_National</vt:lpstr>
      <vt:lpstr>T3_DropOff_National</vt:lpstr>
      <vt:lpstr>Data1</vt:lpstr>
      <vt:lpstr>T4_TrustBFI_201516</vt:lpstr>
      <vt:lpstr>Data2</vt:lpstr>
      <vt:lpstr>T5_CCGBFI_201516</vt:lpstr>
      <vt:lpstr>Data3</vt:lpstr>
      <vt:lpstr>T6_Prev68CCG_1516Q1</vt:lpstr>
      <vt:lpstr>Data Quality</vt:lpstr>
      <vt:lpstr>InitDefinitions</vt:lpstr>
      <vt:lpstr>Prev68Definitions</vt:lpstr>
      <vt:lpstr>Contacts</vt:lpstr>
      <vt:lpstr>F1 TrustBFI Graph1</vt:lpstr>
      <vt:lpstr>F2 TrustBFI Graph2</vt:lpstr>
      <vt:lpstr>F3 CCGBFI Graph1</vt:lpstr>
      <vt:lpstr>F4 CCGBFI Graph2</vt:lpstr>
      <vt:lpstr>F5_CCG68BF_Graph1</vt:lpstr>
      <vt:lpstr>F6_CCG68BF_Graph2</vt:lpstr>
      <vt:lpstr>Contacts!Print_Area</vt:lpstr>
      <vt:lpstr>Context!Print_Area</vt:lpstr>
      <vt:lpstr>'Data Quality'!Print_Area</vt:lpstr>
      <vt:lpstr>Frontsheet!Print_Area</vt:lpstr>
      <vt:lpstr>InitDefinitions!Print_Area</vt:lpstr>
      <vt:lpstr>Prev68Definitions!Print_Area</vt:lpstr>
      <vt:lpstr>Summary!Print_Area</vt:lpstr>
      <vt:lpstr>T2_Prev_National!Print_Area</vt:lpstr>
      <vt:lpstr>T3_DropOff_National!Print_Area</vt:lpstr>
      <vt:lpstr>T4_TrustBFI_201516!Print_Area</vt:lpstr>
      <vt:lpstr>T5_CCGBFI_201516!Print_Area</vt:lpstr>
      <vt:lpstr>T6_Prev68CCG_1516Q1!Print_Area</vt:lpstr>
      <vt:lpstr>TitlePage!Print_Area</vt:lpstr>
      <vt:lpstr>T1_Init_National!Print_Titles</vt:lpstr>
      <vt:lpstr>T2_Prev_National!Print_Titles</vt:lpstr>
      <vt:lpstr>T3_DropOff_National!Print_Titles</vt:lpstr>
      <vt:lpstr>T4_TrustBFI_201516!Print_Titles</vt:lpstr>
      <vt:lpstr>T5_CCGBFI_201516!Print_Titles</vt:lpstr>
      <vt:lpstr>T6_Prev68CCG_1516Q1!Print_Titles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Julie Douglas</cp:lastModifiedBy>
  <cp:lastPrinted>2015-09-21T15:33:48Z</cp:lastPrinted>
  <dcterms:created xsi:type="dcterms:W3CDTF">2003-08-01T14:12:13Z</dcterms:created>
  <dcterms:modified xsi:type="dcterms:W3CDTF">2015-09-23T10:51:06Z</dcterms:modified>
</cp:coreProperties>
</file>