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8595" windowHeight="6225" activeTab="2"/>
  </bookViews>
  <sheets>
    <sheet name="Front Page" sheetId="16" r:id="rId1"/>
    <sheet name="Revisions list" sheetId="17" r:id="rId2"/>
    <sheet name="Revised Q3 2013-14" sheetId="15" r:id="rId3"/>
  </sheets>
  <externalReferences>
    <externalReference r:id="rId4"/>
  </externalReferences>
  <definedNames>
    <definedName name="_xlnm._FilterDatabase" localSheetId="2" hidden="1">'Revised Q3 2013-14'!$A$11:$O$176</definedName>
    <definedName name="Recover">[1]Macro1!$A$45</definedName>
    <definedName name="TableName">"Dummy"</definedName>
  </definedNames>
  <calcPr calcId="145621"/>
</workbook>
</file>

<file path=xl/calcChain.xml><?xml version="1.0" encoding="utf-8"?>
<calcChain xmlns="http://schemas.openxmlformats.org/spreadsheetml/2006/main">
  <c r="M133" i="15" l="1"/>
  <c r="J176" i="15"/>
  <c r="K176" i="15"/>
  <c r="L176" i="15" l="1"/>
  <c r="H176" i="15"/>
  <c r="G176" i="15"/>
  <c r="E176" i="15"/>
  <c r="D176" i="15"/>
  <c r="N71" i="15"/>
  <c r="N169"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O133" i="15" s="1"/>
  <c r="N134" i="15"/>
  <c r="N135" i="15"/>
  <c r="N136" i="15"/>
  <c r="N137" i="15"/>
  <c r="N138" i="15"/>
  <c r="N139" i="15"/>
  <c r="N140" i="15"/>
  <c r="N141" i="15"/>
  <c r="N142" i="15"/>
  <c r="N143" i="15"/>
  <c r="N144" i="15"/>
  <c r="N145" i="15"/>
  <c r="N146" i="15"/>
  <c r="N147" i="15"/>
  <c r="N148" i="15"/>
  <c r="N149" i="15"/>
  <c r="N150" i="15"/>
  <c r="N151" i="15"/>
  <c r="N152" i="15"/>
  <c r="N153" i="15"/>
  <c r="N154" i="15"/>
  <c r="N155" i="15"/>
  <c r="N156" i="15"/>
  <c r="N157" i="15"/>
  <c r="N158" i="15"/>
  <c r="N159" i="15"/>
  <c r="N160" i="15"/>
  <c r="N161" i="15"/>
  <c r="N162" i="15"/>
  <c r="N163" i="15"/>
  <c r="N164" i="15"/>
  <c r="N165" i="15"/>
  <c r="N166" i="15"/>
  <c r="N167" i="15"/>
  <c r="N168" i="15"/>
  <c r="N170" i="15"/>
  <c r="N171" i="15"/>
  <c r="N172" i="15"/>
  <c r="N173" i="15"/>
  <c r="N174" i="15"/>
  <c r="N175" i="15"/>
  <c r="N12" i="15"/>
  <c r="M71" i="15"/>
  <c r="M169" i="15"/>
  <c r="O169" i="15" s="1"/>
  <c r="M13" i="15"/>
  <c r="O13" i="15" s="1"/>
  <c r="M14" i="15"/>
  <c r="O14" i="15" s="1"/>
  <c r="M15" i="15"/>
  <c r="O15" i="15" s="1"/>
  <c r="M16" i="15"/>
  <c r="O16" i="15" s="1"/>
  <c r="M17" i="15"/>
  <c r="O17" i="15" s="1"/>
  <c r="M18" i="15"/>
  <c r="O18" i="15" s="1"/>
  <c r="M19" i="15"/>
  <c r="O19" i="15" s="1"/>
  <c r="M20" i="15"/>
  <c r="O20" i="15" s="1"/>
  <c r="M21" i="15"/>
  <c r="O21" i="15" s="1"/>
  <c r="M22" i="15"/>
  <c r="O22" i="15" s="1"/>
  <c r="M23" i="15"/>
  <c r="O23" i="15" s="1"/>
  <c r="M24" i="15"/>
  <c r="O24" i="15" s="1"/>
  <c r="M25" i="15"/>
  <c r="O25" i="15" s="1"/>
  <c r="M26" i="15"/>
  <c r="O26" i="15" s="1"/>
  <c r="M27" i="15"/>
  <c r="O27" i="15" s="1"/>
  <c r="M28" i="15"/>
  <c r="O28" i="15" s="1"/>
  <c r="M29" i="15"/>
  <c r="O29" i="15" s="1"/>
  <c r="M30" i="15"/>
  <c r="O30" i="15" s="1"/>
  <c r="M31" i="15"/>
  <c r="O31" i="15" s="1"/>
  <c r="M32" i="15"/>
  <c r="O32" i="15" s="1"/>
  <c r="M33" i="15"/>
  <c r="O33" i="15" s="1"/>
  <c r="M34" i="15"/>
  <c r="O34" i="15" s="1"/>
  <c r="M35" i="15"/>
  <c r="O35" i="15" s="1"/>
  <c r="M36" i="15"/>
  <c r="O36" i="15" s="1"/>
  <c r="M37" i="15"/>
  <c r="O37" i="15" s="1"/>
  <c r="M38" i="15"/>
  <c r="O38" i="15" s="1"/>
  <c r="M39" i="15"/>
  <c r="O39" i="15" s="1"/>
  <c r="M40" i="15"/>
  <c r="O40" i="15" s="1"/>
  <c r="M41" i="15"/>
  <c r="O41" i="15" s="1"/>
  <c r="M42" i="15"/>
  <c r="O42" i="15" s="1"/>
  <c r="M43" i="15"/>
  <c r="O43" i="15" s="1"/>
  <c r="M44" i="15"/>
  <c r="O44" i="15" s="1"/>
  <c r="M45" i="15"/>
  <c r="O45" i="15" s="1"/>
  <c r="M46" i="15"/>
  <c r="O46" i="15" s="1"/>
  <c r="M47" i="15"/>
  <c r="O47" i="15" s="1"/>
  <c r="M48" i="15"/>
  <c r="O48" i="15" s="1"/>
  <c r="M49" i="15"/>
  <c r="O49" i="15" s="1"/>
  <c r="M50" i="15"/>
  <c r="O50" i="15" s="1"/>
  <c r="M51" i="15"/>
  <c r="O51" i="15" s="1"/>
  <c r="M52" i="15"/>
  <c r="O52" i="15" s="1"/>
  <c r="M53" i="15"/>
  <c r="O53" i="15" s="1"/>
  <c r="M54" i="15"/>
  <c r="O54" i="15" s="1"/>
  <c r="M55" i="15"/>
  <c r="O55" i="15" s="1"/>
  <c r="M56" i="15"/>
  <c r="O56" i="15" s="1"/>
  <c r="M57" i="15"/>
  <c r="O57" i="15" s="1"/>
  <c r="M58" i="15"/>
  <c r="O58" i="15" s="1"/>
  <c r="M59" i="15"/>
  <c r="O59" i="15" s="1"/>
  <c r="M60" i="15"/>
  <c r="O60" i="15" s="1"/>
  <c r="M61" i="15"/>
  <c r="O61" i="15" s="1"/>
  <c r="M62" i="15"/>
  <c r="O62" i="15" s="1"/>
  <c r="M63" i="15"/>
  <c r="O63" i="15" s="1"/>
  <c r="M64" i="15"/>
  <c r="O64" i="15" s="1"/>
  <c r="M65" i="15"/>
  <c r="O65" i="15" s="1"/>
  <c r="M66" i="15"/>
  <c r="O66" i="15" s="1"/>
  <c r="M67" i="15"/>
  <c r="O67" i="15" s="1"/>
  <c r="M68" i="15"/>
  <c r="O68" i="15" s="1"/>
  <c r="M69" i="15"/>
  <c r="O69" i="15" s="1"/>
  <c r="M70" i="15"/>
  <c r="O70" i="15" s="1"/>
  <c r="M72" i="15"/>
  <c r="O72" i="15" s="1"/>
  <c r="M73" i="15"/>
  <c r="O73" i="15" s="1"/>
  <c r="M74" i="15"/>
  <c r="O74" i="15" s="1"/>
  <c r="M75" i="15"/>
  <c r="O75" i="15" s="1"/>
  <c r="M76" i="15"/>
  <c r="O76" i="15" s="1"/>
  <c r="M77" i="15"/>
  <c r="O77" i="15" s="1"/>
  <c r="M78" i="15"/>
  <c r="O78" i="15" s="1"/>
  <c r="M79" i="15"/>
  <c r="O79" i="15" s="1"/>
  <c r="M80" i="15"/>
  <c r="O80" i="15" s="1"/>
  <c r="M81" i="15"/>
  <c r="O81" i="15" s="1"/>
  <c r="M82" i="15"/>
  <c r="O82" i="15" s="1"/>
  <c r="M83" i="15"/>
  <c r="O83" i="15" s="1"/>
  <c r="M84" i="15"/>
  <c r="O84" i="15" s="1"/>
  <c r="M85" i="15"/>
  <c r="O85" i="15" s="1"/>
  <c r="M86" i="15"/>
  <c r="O86" i="15" s="1"/>
  <c r="M87" i="15"/>
  <c r="O87" i="15" s="1"/>
  <c r="M88" i="15"/>
  <c r="O88" i="15" s="1"/>
  <c r="M89" i="15"/>
  <c r="O89" i="15" s="1"/>
  <c r="M90" i="15"/>
  <c r="O90" i="15" s="1"/>
  <c r="M91" i="15"/>
  <c r="O91" i="15" s="1"/>
  <c r="M92" i="15"/>
  <c r="O92" i="15" s="1"/>
  <c r="M93" i="15"/>
  <c r="O93" i="15" s="1"/>
  <c r="M94" i="15"/>
  <c r="O94" i="15" s="1"/>
  <c r="M95" i="15"/>
  <c r="O95" i="15" s="1"/>
  <c r="M96" i="15"/>
  <c r="O96" i="15" s="1"/>
  <c r="M97" i="15"/>
  <c r="O97" i="15" s="1"/>
  <c r="M98" i="15"/>
  <c r="O98" i="15" s="1"/>
  <c r="M99" i="15"/>
  <c r="O99" i="15" s="1"/>
  <c r="M100" i="15"/>
  <c r="O100" i="15" s="1"/>
  <c r="M101" i="15"/>
  <c r="O101" i="15" s="1"/>
  <c r="M102" i="15"/>
  <c r="O102" i="15" s="1"/>
  <c r="M103" i="15"/>
  <c r="O103" i="15" s="1"/>
  <c r="M104" i="15"/>
  <c r="O104" i="15" s="1"/>
  <c r="M105" i="15"/>
  <c r="O105" i="15" s="1"/>
  <c r="M106" i="15"/>
  <c r="O106" i="15" s="1"/>
  <c r="M107" i="15"/>
  <c r="O107" i="15" s="1"/>
  <c r="M108" i="15"/>
  <c r="O108" i="15" s="1"/>
  <c r="M109" i="15"/>
  <c r="O109" i="15" s="1"/>
  <c r="M110" i="15"/>
  <c r="O110" i="15" s="1"/>
  <c r="M111" i="15"/>
  <c r="O111" i="15" s="1"/>
  <c r="M112" i="15"/>
  <c r="O112" i="15" s="1"/>
  <c r="M113" i="15"/>
  <c r="O113" i="15" s="1"/>
  <c r="M114" i="15"/>
  <c r="O114" i="15" s="1"/>
  <c r="M115" i="15"/>
  <c r="O115" i="15" s="1"/>
  <c r="M116" i="15"/>
  <c r="O116" i="15" s="1"/>
  <c r="M117" i="15"/>
  <c r="O117" i="15" s="1"/>
  <c r="M118" i="15"/>
  <c r="O118" i="15" s="1"/>
  <c r="M119" i="15"/>
  <c r="O119" i="15" s="1"/>
  <c r="M120" i="15"/>
  <c r="O120" i="15" s="1"/>
  <c r="M121" i="15"/>
  <c r="O121" i="15" s="1"/>
  <c r="M122" i="15"/>
  <c r="O122" i="15" s="1"/>
  <c r="M123" i="15"/>
  <c r="O123" i="15" s="1"/>
  <c r="M124" i="15"/>
  <c r="O124" i="15" s="1"/>
  <c r="M125" i="15"/>
  <c r="O125" i="15" s="1"/>
  <c r="M126" i="15"/>
  <c r="O126" i="15" s="1"/>
  <c r="M127" i="15"/>
  <c r="O127" i="15" s="1"/>
  <c r="M128" i="15"/>
  <c r="O128" i="15" s="1"/>
  <c r="M129" i="15"/>
  <c r="O129" i="15" s="1"/>
  <c r="M130" i="15"/>
  <c r="O130" i="15" s="1"/>
  <c r="M131" i="15"/>
  <c r="O131" i="15" s="1"/>
  <c r="M132" i="15"/>
  <c r="O132" i="15" s="1"/>
  <c r="M134" i="15"/>
  <c r="O134" i="15" s="1"/>
  <c r="M135" i="15"/>
  <c r="M136" i="15"/>
  <c r="M137" i="15"/>
  <c r="O137" i="15" s="1"/>
  <c r="M138" i="15"/>
  <c r="O138" i="15" s="1"/>
  <c r="M139" i="15"/>
  <c r="M140" i="15"/>
  <c r="M141" i="15"/>
  <c r="O141" i="15" s="1"/>
  <c r="M142" i="15"/>
  <c r="O142" i="15" s="1"/>
  <c r="M143" i="15"/>
  <c r="M144" i="15"/>
  <c r="M145" i="15"/>
  <c r="O145" i="15" s="1"/>
  <c r="M146" i="15"/>
  <c r="O146" i="15" s="1"/>
  <c r="M147" i="15"/>
  <c r="M148" i="15"/>
  <c r="M149" i="15"/>
  <c r="O149" i="15" s="1"/>
  <c r="M150" i="15"/>
  <c r="O150" i="15" s="1"/>
  <c r="M151" i="15"/>
  <c r="M152" i="15"/>
  <c r="M153" i="15"/>
  <c r="O153" i="15" s="1"/>
  <c r="M154" i="15"/>
  <c r="O154" i="15" s="1"/>
  <c r="M155" i="15"/>
  <c r="M156" i="15"/>
  <c r="M157" i="15"/>
  <c r="O157" i="15" s="1"/>
  <c r="M158" i="15"/>
  <c r="O158" i="15" s="1"/>
  <c r="M159" i="15"/>
  <c r="M160" i="15"/>
  <c r="M161" i="15"/>
  <c r="O161" i="15" s="1"/>
  <c r="M162" i="15"/>
  <c r="O162" i="15" s="1"/>
  <c r="M163" i="15"/>
  <c r="M164" i="15"/>
  <c r="M165" i="15"/>
  <c r="O165" i="15" s="1"/>
  <c r="M166" i="15"/>
  <c r="O166" i="15" s="1"/>
  <c r="M167" i="15"/>
  <c r="M168" i="15"/>
  <c r="M170" i="15"/>
  <c r="O170" i="15" s="1"/>
  <c r="M171" i="15"/>
  <c r="O171" i="15" s="1"/>
  <c r="M172" i="15"/>
  <c r="M173" i="15"/>
  <c r="M174" i="15"/>
  <c r="O174" i="15" s="1"/>
  <c r="M175" i="15"/>
  <c r="O175" i="15" s="1"/>
  <c r="M12" i="15"/>
  <c r="O173" i="15" l="1"/>
  <c r="O168" i="15"/>
  <c r="O164" i="15"/>
  <c r="O160" i="15"/>
  <c r="O156" i="15"/>
  <c r="O152" i="15"/>
  <c r="O148" i="15"/>
  <c r="O144" i="15"/>
  <c r="O140" i="15"/>
  <c r="O136" i="15"/>
  <c r="M176" i="15"/>
  <c r="O172" i="15"/>
  <c r="O167" i="15"/>
  <c r="O163" i="15"/>
  <c r="O159" i="15"/>
  <c r="O155" i="15"/>
  <c r="O151" i="15"/>
  <c r="O147" i="15"/>
  <c r="O143" i="15"/>
  <c r="O139" i="15"/>
  <c r="O135" i="15"/>
  <c r="O71" i="15"/>
  <c r="N176" i="15"/>
  <c r="O12" i="15"/>
  <c r="I176" i="15"/>
  <c r="F176" i="15"/>
  <c r="O176" i="15" l="1"/>
</calcChain>
</file>

<file path=xl/sharedStrings.xml><?xml version="1.0" encoding="utf-8"?>
<sst xmlns="http://schemas.openxmlformats.org/spreadsheetml/2006/main" count="1120" uniqueCount="693">
  <si>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</si>
  <si>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</si>
  <si>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 xml:space="preserve"> Number of VTE-assessed Admissions </t>
  </si>
  <si>
    <t xml:space="preserve"> Total Admissions </t>
  </si>
  <si>
    <t>Percentage of admitted patients risk-assessed for VTE</t>
  </si>
  <si>
    <t>Org Code</t>
  </si>
  <si>
    <t>Region</t>
  </si>
  <si>
    <t>Organisation Name</t>
  </si>
  <si>
    <t>REM</t>
  </si>
  <si>
    <t xml:space="preserve">North of England </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</si>
  <si>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</si>
  <si>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</si>
  <si>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</si>
  <si>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</si>
  <si>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</si>
  <si>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</si>
  <si>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</si>
  <si>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</si>
  <si>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</si>
  <si>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RVL</t>
  </si>
  <si>
    <t>BARNET AND CHASE FARM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</si>
  <si>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</si>
  <si>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</si>
  <si>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</si>
  <si>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</si>
  <si>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</si>
  <si>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</si>
  <si>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</si>
  <si>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</si>
  <si>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</si>
  <si>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RLU</t>
  </si>
  <si>
    <t>BIRMINGHAM WOMEN'S NHS FOUNDATION TRUST</t>
  </si>
  <si>
    <t>RXL</t>
  </si>
  <si>
    <t>BLACKPOOL TEACHING HOSPITALS NHS FOUNDATION TRUST</t>
  </si>
  <si>
    <t>RMC</t>
  </si>
  <si>
    <t>BOLTON NHS FOUNDATION TRUST</t>
  </si>
  <si>
    <t>RAE</t>
  </si>
  <si>
    <t>BRADFORD TEACHING HOSPITALS NHS FOUNDATION TRUST</t>
  </si>
  <si>
    <t>RY2</t>
  </si>
  <si>
    <t>BRIDGEWATER COMMUNITY HEALTHCARE NHS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</si>
  <si>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</si>
  <si>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</si>
  <si>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</si>
  <si>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</si>
  <si>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</si>
  <si>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</si>
  <si>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</si>
  <si>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</si>
  <si>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</si>
  <si>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</si>
  <si>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RYV</t>
  </si>
  <si>
    <t>CAMBRIDGESHIRE COMMUNITY SERVICES NHS TRUST</t>
  </si>
  <si>
    <t>RW3</t>
  </si>
  <si>
    <t>CENTRAL MANCHESTER UNIVERSITY HOSPITALS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</si>
  <si>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</si>
  <si>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</si>
  <si>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</si>
  <si>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</si>
  <si>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</si>
  <si>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</si>
  <si>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</si>
  <si>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</si>
  <si>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</si>
  <si>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</si>
  <si>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</si>
  <si>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</si>
  <si>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</si>
  <si>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</si>
  <si>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</si>
  <si>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</si>
  <si>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</si>
  <si>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DERBY HOSPITALS NHS FOUNDATION TRUST</t>
  </si>
  <si>
    <t>RY8</t>
  </si>
  <si>
    <t>DERBYSHIRE COMMUNITY HEALTH SERVICES NHS TRUST</t>
  </si>
  <si>
    <t>RP5</t>
  </si>
  <si>
    <t>DONCASTER AND BASSETLAW HOSPITALS NHS FOUNDATION TRUST</t>
  </si>
  <si>
    <t>RBD</t>
  </si>
  <si>
    <t>DORSET COUNTY HOSPITAL NHS FOUNDATION TRUST</t>
  </si>
  <si>
    <t>RC3</t>
  </si>
  <si>
    <t>EALING HOSPITAL NHS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</si>
  <si>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</si>
  <si>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</si>
  <si>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</si>
  <si>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</si>
  <si>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</si>
  <si>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</si>
  <si>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</si>
  <si>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</si>
  <si>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</si>
  <si>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</si>
  <si>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</si>
  <si>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</si>
  <si>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</si>
  <si>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FRIMLEY PARK HOSPITAL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</si>
  <si>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</si>
  <si>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</si>
  <si>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</si>
  <si>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</si>
  <si>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</si>
  <si>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</si>
  <si>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</si>
  <si>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</si>
  <si>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</si>
  <si>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</si>
  <si>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</si>
  <si>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</si>
  <si>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</si>
  <si>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</si>
  <si>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</si>
  <si>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</si>
  <si>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RD7</t>
  </si>
  <si>
    <t>HEATHERWOOD AND WEXHAM PARK HOSPITALS NHS FOUNDATION TRUST</t>
  </si>
  <si>
    <t>RQQ</t>
  </si>
  <si>
    <t>HINCHINGBROOKE HEALTH CARE NHS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</si>
  <si>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</si>
  <si>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</si>
  <si>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</si>
  <si>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</si>
  <si>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</si>
  <si>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</si>
  <si>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</si>
  <si>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</si>
  <si>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</si>
  <si>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</si>
  <si>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</si>
  <si>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</si>
  <si>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</si>
  <si>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</si>
  <si>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</si>
  <si>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</si>
  <si>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RXN</t>
  </si>
  <si>
    <t>LANCASHIRE TEACHING HOSPITALS NHS FOUNDATION TRUST</t>
  </si>
  <si>
    <t>RR8</t>
  </si>
  <si>
    <t>LEEDS TEACHING HOSPITALS NHS TRUST</t>
  </si>
  <si>
    <t>RJ2</t>
  </si>
  <si>
    <t>LEWISHAM HEALTHCARE NHS TRUST</t>
  </si>
  <si>
    <t>RY5</t>
  </si>
  <si>
    <t>LINCOLNSHIRE COMMUNITY HEALTH SERVICES NHS TRUST</t>
  </si>
  <si>
    <t>RBQ</t>
  </si>
  <si>
    <t>LIVERPOOL HEART AND CHEST NHS FOUNDATION TRUST</t>
  </si>
  <si>
    <t>REP</t>
  </si>
  <si>
    <t>LIVERPOOL WOMEN'S NHS FOUNDATION TRUST</t>
  </si>
  <si>
    <t>RC9</t>
  </si>
  <si>
    <t>LUTON AND DUNSTABLE HOSPITAL NHS FOUNDATION TRUST</t>
  </si>
  <si>
    <t>RWF</t>
  </si>
  <si>
    <t>MAIDSTONE AND TUNBRIDGE WELLS NHS TRUST</t>
  </si>
  <si>
    <t>RPA</t>
  </si>
  <si>
    <t>MEDWAY NHS FOUNDATION TRUST</t>
  </si>
  <si>
    <t>RBT</t>
  </si>
  <si>
    <t>MID CHESHIRE HOSPITALS NHS FOUNDATION TRUST</t>
  </si>
  <si>
    <t>RQ8</t>
  </si>
  <si>
    <t>MID ESSEX HOSPITAL SERVICES NHS TRUST</t>
  </si>
  <si>
    <t>RJD</t>
  </si>
  <si>
    <t>MID STAFFORDSHIRE NHS FOUNDATION TRUST</t>
  </si>
  <si>
    <t>RXF</t>
  </si>
  <si>
    <t>MID YORKSHIRE HOSPITALS NHS TRUST</t>
  </si>
  <si>
    <t>RD8</t>
  </si>
  <si>
    <t>MILTON KEYNES HOSPITAL NHS FOUNDATION TRUST</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</si>
  <si>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</si>
  <si>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</si>
  <si>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</si>
  <si>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</si>
  <si>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</si>
  <si>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</si>
  <si>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</si>
  <si>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</si>
  <si>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</si>
  <si>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</si>
  <si>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</si>
  <si>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</si>
  <si>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</si>
  <si>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</si>
  <si>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RV8</t>
  </si>
  <si>
    <t>NORTH WEST LONDON HOSPITALS NHS TRUST</t>
  </si>
  <si>
    <t>RNS</t>
  </si>
  <si>
    <t>NORTHAMPTON GENERAL HOSPITAL NHS TRUST</t>
  </si>
  <si>
    <t>RBZ</t>
  </si>
  <si>
    <t>NORTHERN DEVON HEALTHCARE NHS TRUST</t>
  </si>
  <si>
    <t>RJL</t>
  </si>
  <si>
    <t>NORTHERN LINCOLNSHIRE AND GOOLE HOSPITALS NHS FOUNDATION TRUST</t>
  </si>
  <si>
    <t>RTF</t>
  </si>
  <si>
    <t>NORTHUMBRIA HEALTHCARE NHS FOUNDATION TRUST</t>
  </si>
  <si>
    <t>RX1</t>
  </si>
  <si>
    <t>NOTTINGHAM UNIVERSITY HOSPITALS NHS TRUST</t>
  </si>
  <si>
    <t>RTH</t>
  </si>
  <si>
    <t>OXFORD UNIVERSITY HOSPITALS NHS TRUST</t>
  </si>
  <si>
    <t>RGM</t>
  </si>
  <si>
    <t>PAPWORTH HOSPITAL NHS FOUNDATION TRUST</t>
  </si>
  <si>
    <t>RW6</t>
  </si>
  <si>
    <t>PENNINE ACUTE HOSPITALS NHS TRUST</t>
  </si>
  <si>
    <t>RGN</t>
  </si>
  <si>
    <t>PETERBOROUGH AND STAMFORD HOSPITALS NHS FOUNDATION TRUST</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</si>
  <si>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</si>
  <si>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</si>
  <si>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</si>
  <si>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</si>
  <si>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</si>
  <si>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</si>
  <si>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</si>
  <si>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</si>
  <si>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</si>
  <si>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</si>
  <si>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</si>
  <si>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AND HAREFIELD NHS FOUNDATION TRUST</t>
  </si>
  <si>
    <t>REF</t>
  </si>
  <si>
    <t>ROYAL CORNWALL HOSPITALS NHS TRUST</t>
  </si>
  <si>
    <t>RH8</t>
  </si>
  <si>
    <t>ROYAL DEVON AND EXETER NHS FOUNDATION TRUST</t>
  </si>
  <si>
    <t>RAL</t>
  </si>
  <si>
    <t>ROYAL FREE LONDON NHS FOUNDATION TRUST</t>
  </si>
  <si>
    <t>RQ6</t>
  </si>
  <si>
    <t>ROYAL LIVERPOOL AND BROADGREEN UNIVERSITY HOSPITALS NHS TRUST</t>
  </si>
  <si>
    <t>RBB</t>
  </si>
  <si>
    <t>ROYAL NATIONAL HOSPITAL FOR RHEUMATIC DISEASES NHS FOUNDATION TRUST</t>
  </si>
  <si>
    <t>RAN</t>
  </si>
  <si>
    <t>ROYAL NATIONAL ORTHOPAEDIC HOSPITAL NHS TRUST</t>
  </si>
  <si>
    <t>RA2</t>
  </si>
  <si>
    <t>ROYAL SURREY COUNTY HOSPITAL NHS FOUNDATION TRUST</t>
  </si>
  <si>
    <t>RD1</t>
  </si>
  <si>
    <t>ROYAL UNITED HOSPITAL BATH NHS TRUST</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</si>
  <si>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</si>
  <si>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</si>
  <si>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</si>
  <si>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</si>
  <si>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</si>
  <si>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</si>
  <si>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</si>
  <si>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</si>
  <si>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</si>
  <si>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</si>
  <si>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</si>
  <si>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</si>
  <si>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</si>
  <si>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</si>
  <si>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</si>
  <si>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SOUTH DEVON HEALTHCARE NHS FOUNDATION TRUST</t>
  </si>
  <si>
    <t>RWN</t>
  </si>
  <si>
    <t>SOUTH ESSEX PARTNERSHIP UNIVERSITY NHS FOUNDATION TRUST</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</si>
  <si>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</si>
  <si>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</si>
  <si>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</si>
  <si>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</si>
  <si>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</si>
  <si>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</si>
  <si>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</si>
  <si>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</si>
  <si>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</si>
  <si>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</si>
  <si>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</si>
  <si>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</si>
  <si>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</si>
  <si>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ST GEORGE'S HEALTHCARE NHS TRUST</t>
  </si>
  <si>
    <t>RBN</t>
  </si>
  <si>
    <t>ST HELENS AND KNOWSLEY HOSPITALS NHS TRUST</t>
  </si>
  <si>
    <t>RWJ</t>
  </si>
  <si>
    <t>STOCKPORT NHS FOUNDATION TRUST</t>
  </si>
  <si>
    <t>RTP</t>
  </si>
  <si>
    <t>SURREY AND SUSSEX HEALTHCARE NHS TRUST</t>
  </si>
  <si>
    <t>RBA</t>
  </si>
  <si>
    <t>TAUNTON AND SOMERSET NHS FOUNDATION TRUST</t>
  </si>
  <si>
    <t>RBV</t>
  </si>
  <si>
    <t>THE CHRISTIE NHS FOUNDATION TRUST</t>
  </si>
  <si>
    <t>REN</t>
  </si>
  <si>
    <t>THE CLATTERBRIDGE CANCER CENTRE NHS FOUNDATION TRUST</t>
  </si>
  <si>
    <t>RNA</t>
  </si>
  <si>
    <t>THE DUDLEY GROUP OF HOSPITALS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</si>
  <si>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</si>
  <si>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</si>
  <si>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</si>
  <si>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</si>
  <si>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</si>
  <si>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</si>
  <si>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</si>
  <si>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</si>
  <si>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</si>
  <si>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</si>
  <si>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</si>
  <si>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</si>
  <si>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</si>
  <si>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</si>
  <si>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</si>
  <si>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</si>
  <si>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</si>
  <si>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</si>
  <si>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</si>
  <si>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HOSPITALS NHS TRUST</t>
  </si>
  <si>
    <t>RET</t>
  </si>
  <si>
    <t>THE WALTON CENTRE NHS FOUNDATION TRUST</t>
  </si>
  <si>
    <t>RKE</t>
  </si>
  <si>
    <t>THE WHITTINGTON HOSPITAL NHS TRUST</t>
  </si>
  <si>
    <t>RWD</t>
  </si>
  <si>
    <t>UNITED LINCOLNSHIRE HOSPITALS NHS TRUST</t>
  </si>
  <si>
    <t>RRV</t>
  </si>
  <si>
    <t>UNIVERSITY COLLEGE LONDON HOSPITALS NHS FOUNDATION TRUST</t>
  </si>
  <si>
    <t>RJE</t>
  </si>
  <si>
    <t>UNIVERSITY HOSPITAL OF NORTH STAFFORDSHIRE NHS TRUST</t>
  </si>
  <si>
    <t>RM2</t>
  </si>
  <si>
    <t>UNIVERSITY HOSPITAL OF SOUTH MANCHESTER NHS FOUNDATION TRUST</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</si>
  <si>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</si>
  <si>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</si>
  <si>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</si>
  <si>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</si>
  <si>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</si>
  <si>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</si>
  <si>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</si>
  <si>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</si>
  <si>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</si>
  <si>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</si>
  <si>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</si>
  <si>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</si>
  <si>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</si>
  <si>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</si>
  <si>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RWW</t>
  </si>
  <si>
    <t>WARRINGTON AND HALTON HOSPITALS NHS FOUNDATION TRUST</t>
  </si>
  <si>
    <t>RWG</t>
  </si>
  <si>
    <t>WEST HERTFORDSHIRE HOSPITALS NHS TRUST</t>
  </si>
  <si>
    <t>RFW</t>
  </si>
  <si>
    <t>WEST MIDDLESEX UNIVERSITY HOSPITAL NHS TRUST</t>
  </si>
  <si>
    <t>RGR</t>
  </si>
  <si>
    <t>WEST SUFFOLK NHS FOUNDATION TRUST</t>
  </si>
  <si>
    <t>RYR</t>
  </si>
  <si>
    <t>WESTERN SUSSEX HOSPITALS NHS TRUST</t>
  </si>
  <si>
    <t>RA3</t>
  </si>
  <si>
    <t>WESTON AREA HEALTH NHS TRUST</t>
  </si>
  <si>
    <t>Nil return</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</si>
  <si>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</si>
  <si>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</si>
  <si>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</si>
  <si>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</si>
  <si>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</si>
  <si>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</si>
  <si>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</si>
  <si>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</si>
  <si>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</si>
  <si>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</si>
  <si>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</si>
  <si>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</si>
  <si>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Total</t>
  </si>
  <si>
    <t>NQ1</t>
  </si>
  <si>
    <t>ANGLIAN COMMUNITY ENTERPRISE COMMUNITY INTEREST COMPANY (ACE CIC)</t>
  </si>
  <si>
    <t>NVC01</t>
  </si>
  <si>
    <t>ASHTEAD HOSPITAL</t>
  </si>
  <si>
    <t>NYW01</t>
  </si>
  <si>
    <t>ASPEN - HOLLY HOUSE HOSPITAL</t>
  </si>
  <si>
    <t>NTP13</t>
  </si>
  <si>
    <t>BARLBOROUGH NHS TREATMENT CENTRE</t>
  </si>
  <si>
    <t>NWF01</t>
  </si>
  <si>
    <t>BENENDEN HOSPITAL</t>
  </si>
  <si>
    <t>NVC31</t>
  </si>
  <si>
    <t>BLAKELANDS NHS TREATMENT CENTRE</t>
  </si>
  <si>
    <t>NT402</t>
  </si>
  <si>
    <t>BMI - BATH CLINIC</t>
  </si>
  <si>
    <t>NT405</t>
  </si>
  <si>
    <t>BMI - BISHOPS WOOD</t>
  </si>
  <si>
    <t>NT409</t>
  </si>
  <si>
    <t>BMI - CHELSFIELD PARK HOSPITAL</t>
  </si>
  <si>
    <t>NT414</t>
  </si>
  <si>
    <t>BMI - FAWKHAM MANOR HOSPITAL</t>
  </si>
  <si>
    <t>NT417</t>
  </si>
  <si>
    <t>BMI - GORING HALL HOSPITAL</t>
  </si>
  <si>
    <t>NT433</t>
  </si>
  <si>
    <t>BMI - SARUM ROAD HOSPITAL</t>
  </si>
  <si>
    <t>NT436</t>
  </si>
  <si>
    <t>BMI - SHIRLEY OAKS HOSPITAL</t>
  </si>
  <si>
    <t>NT401</t>
  </si>
  <si>
    <t>BMI - THE ALEXANDRA HOSPITAL</t>
  </si>
  <si>
    <t>NT403</t>
  </si>
  <si>
    <t>BMI - THE BEARDWOOD HOSPITAL</t>
  </si>
  <si>
    <t>NT404</t>
  </si>
  <si>
    <t>BMI - THE BEAUMONT HOSPITAL</t>
  </si>
  <si>
    <t>NT406</t>
  </si>
  <si>
    <t>BMI - THE BLACKHEATH HOSPITAL</t>
  </si>
  <si>
    <t>NT408</t>
  </si>
  <si>
    <t>BMI - THE CHAUCER HOSPITAL</t>
  </si>
  <si>
    <t>NT410</t>
  </si>
  <si>
    <t>BMI - THE CHILTERN HOSPITAL</t>
  </si>
  <si>
    <t>NT411</t>
  </si>
  <si>
    <t>BMI - THE CLEMENTINE CHURCHILL HOSPITAL</t>
  </si>
  <si>
    <t>NT412</t>
  </si>
  <si>
    <t>BMI - THE DROITWICH SPA HOSPITAL</t>
  </si>
  <si>
    <t>NT413</t>
  </si>
  <si>
    <t>BMI - THE ESPERANCE HOSPITAL</t>
  </si>
  <si>
    <t>NT415</t>
  </si>
  <si>
    <t>BMI - THE FOSCOTE HOSPITAL</t>
  </si>
  <si>
    <t>NT416</t>
  </si>
  <si>
    <t>BMI - THE GARDEN HOSPITAL</t>
  </si>
  <si>
    <t>NT418</t>
  </si>
  <si>
    <t>BMI - THE HAMPSHIRE CLINIC</t>
  </si>
  <si>
    <t>NT419</t>
  </si>
  <si>
    <t>BMI - THE HARBOUR HOSPITAL</t>
  </si>
  <si>
    <t>NT420</t>
  </si>
  <si>
    <t>BMI - THE HIGHFIELD HOSPITAL</t>
  </si>
  <si>
    <t>NT421</t>
  </si>
  <si>
    <t>BMI - THE KINGS OAK HOSPITAL</t>
  </si>
  <si>
    <t>NT422</t>
  </si>
  <si>
    <t>BMI - THE LONDON INDEPENDENT HOSPITAL</t>
  </si>
  <si>
    <t>NT423</t>
  </si>
  <si>
    <t>BMI - THE MANOR HOSPITAL</t>
  </si>
  <si>
    <t>NT424</t>
  </si>
  <si>
    <t>BMI - THE MERIDEN HOSPITAL</t>
  </si>
  <si>
    <t>NT427</t>
  </si>
  <si>
    <t>BMI - THE PARK HOSPITAL</t>
  </si>
  <si>
    <t>NT428</t>
  </si>
  <si>
    <t>BMI - THE PRINCESS MARGARET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</si>
  <si>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</si>
  <si>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</si>
  <si>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</si>
  <si>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</si>
  <si>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</si>
  <si>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</si>
  <si>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</si>
  <si>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</si>
  <si>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</si>
  <si>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</si>
  <si>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</si>
  <si>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</si>
  <si>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</si>
  <si>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</si>
  <si>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</si>
  <si>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</si>
  <si>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</si>
  <si>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</si>
  <si>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</si>
  <si>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</si>
  <si>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</si>
  <si>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</si>
  <si>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NT497</t>
  </si>
  <si>
    <t>BMI GISBURNE PARK HOSPITAL</t>
  </si>
  <si>
    <t>NT446</t>
  </si>
  <si>
    <t>BMI ST EDMUNDS HOSPITAL</t>
  </si>
  <si>
    <t>NT451</t>
  </si>
  <si>
    <t>BMI THE CAVELL HOSPITAL</t>
  </si>
  <si>
    <t>NT447</t>
  </si>
  <si>
    <t>BMI THE DUCHY HOSPITAL</t>
  </si>
  <si>
    <t>NT445</t>
  </si>
  <si>
    <t>BMI THE EDGBASTON HOSPITAL</t>
  </si>
  <si>
    <t>NT448</t>
  </si>
  <si>
    <t>BMI THE HUDDERSFIELD HOSPITAL</t>
  </si>
  <si>
    <t>NT449</t>
  </si>
  <si>
    <t>BMI THE LANCASTER HOSPITAL</t>
  </si>
  <si>
    <t>NT450</t>
  </si>
  <si>
    <t>BMI THE LINCOLN HOSPITAL</t>
  </si>
  <si>
    <t>NT457</t>
  </si>
  <si>
    <t>BMI WOODLANDS HOSPITAL</t>
  </si>
  <si>
    <t>NVC24</t>
  </si>
  <si>
    <t>BODMIN NHS TREATMENT CENTRE</t>
  </si>
  <si>
    <t>NVC27</t>
  </si>
  <si>
    <t>BOSTON NHS TREATMENT CENTRE</t>
  </si>
  <si>
    <t>NQA</t>
  </si>
  <si>
    <t>NV313</t>
  </si>
  <si>
    <t>CIRCLE - NOTTINGHAM NHS TREATMENT CENTRE</t>
  </si>
  <si>
    <t>NV302</t>
  </si>
  <si>
    <t>CIRCLE BATH</t>
  </si>
  <si>
    <t>NV323</t>
  </si>
  <si>
    <t>CIRCLE READING</t>
  </si>
  <si>
    <t>NTC04</t>
  </si>
  <si>
    <t>CIRENCESTER NHS TREATMENT CENTRE</t>
  </si>
  <si>
    <t>NVC28</t>
  </si>
  <si>
    <t>CLIFTON PARK NHS TREATMENT CENTRE</t>
  </si>
  <si>
    <t>NVC29</t>
  </si>
  <si>
    <t>COBALT NHS TREATMENT CENTRE</t>
  </si>
  <si>
    <t>NTC03</t>
  </si>
  <si>
    <t>DEVIZES NHS TREATMENT CENTRE</t>
  </si>
  <si>
    <t>NVC04</t>
  </si>
  <si>
    <t>DUCHY HOSPITAL</t>
  </si>
  <si>
    <t>NTP23</t>
  </si>
  <si>
    <t>ECCLESHILL NHS TREATMENT CENTRE</t>
  </si>
  <si>
    <t>NTC02</t>
  </si>
  <si>
    <t>EMERSONS GREEN NHS TREATMENT CENTRE</t>
  </si>
  <si>
    <t>NVC05</t>
  </si>
  <si>
    <t>EUXTON HALL HOSPITAL</t>
  </si>
  <si>
    <t>NVG01</t>
  </si>
  <si>
    <t>FAIRFIELD HOSPITAL</t>
  </si>
  <si>
    <t>NVC06</t>
  </si>
  <si>
    <t>FITZWILLIAM HOSPITAL</t>
  </si>
  <si>
    <t>NVC07</t>
  </si>
  <si>
    <t>FULWOOD HALL HOSPITAL</t>
  </si>
  <si>
    <t>NVC25</t>
  </si>
  <si>
    <t>HORTON NHS TREATMENT CENTRE</t>
  </si>
  <si>
    <t>NVC08</t>
  </si>
  <si>
    <t>MOUNT STUART HOSPITAL</t>
  </si>
  <si>
    <t>NVC09</t>
  </si>
  <si>
    <t>NEW HALL HOSPITAL</t>
  </si>
  <si>
    <t>NVC11</t>
  </si>
  <si>
    <t>NORTH DOWNS HOSPITAL</t>
  </si>
  <si>
    <t>NTP15</t>
  </si>
  <si>
    <t>NORTH EAST LONDON NHS TREATMENT CENTRE</t>
  </si>
  <si>
    <t>NVC40</t>
  </si>
  <si>
    <t>NOTTINGHAM WOODTHORPE HOSPITAL</t>
  </si>
  <si>
    <t>NT204</t>
  </si>
  <si>
    <t>NUFFIELD HEALTH, BRENTWOOD HOSPITAL</t>
  </si>
  <si>
    <t>NT205</t>
  </si>
  <si>
    <t>NUFFIELD HEALTH, BRIGHTON HOSPITAL</t>
  </si>
  <si>
    <t>NT209</t>
  </si>
  <si>
    <t>NUFFIELD HEALTH, CAMBRIDGE HOSPITAL</t>
  </si>
  <si>
    <t>NT211</t>
  </si>
  <si>
    <t>NUFFIELD HEALTH, CHELTENHAM HOSPITAL</t>
  </si>
  <si>
    <t>NT212</t>
  </si>
  <si>
    <t>NUFFIELD HEALTH, CHICHESTER HOSPITAL</t>
  </si>
  <si>
    <t>NT215</t>
  </si>
  <si>
    <t>NUFFIELD HEALTH, EXETER HOSPITAL</t>
  </si>
  <si>
    <t>NT218</t>
  </si>
  <si>
    <t>NUFFIELD HEALTH, HAYWARDS HEATH HOSPITAL</t>
  </si>
  <si>
    <t>NT219</t>
  </si>
  <si>
    <t>NUFFIELD HEALTH, HEREFORD HOSPITAL</t>
  </si>
  <si>
    <t>NT225</t>
  </si>
  <si>
    <t>NUFFIELD HEALTH, LEEDS HOSPITAL</t>
  </si>
  <si>
    <t>NT226</t>
  </si>
  <si>
    <t>NUFFIELD HEALTH, LEICESTER HOSPITAL</t>
  </si>
  <si>
    <t>NT230</t>
  </si>
  <si>
    <t>NUFFIELD HEALTH, NORTH STAFFORDSHIRE HOSPITAL</t>
  </si>
  <si>
    <t>NT233</t>
  </si>
  <si>
    <t>NUFFIELD HEALTH, PLYMOUTH HOSPITAL</t>
  </si>
  <si>
    <t>NT235</t>
  </si>
  <si>
    <t>NUFFIELD HEALTH, SHREWSBURY HOSPITAL</t>
  </si>
  <si>
    <t>NT238</t>
  </si>
  <si>
    <t>NUFFIELD HEALTH, TAUNTON HOSPITAL</t>
  </si>
  <si>
    <t>NT237</t>
  </si>
  <si>
    <t>NUFFIELD HEALTH, TEES HOSPITAL</t>
  </si>
  <si>
    <t>NT210</t>
  </si>
  <si>
    <t>NUFFIELD HEALTH, THE GROSVENOR HOSPITAL, CHESTER</t>
  </si>
  <si>
    <t>NT224</t>
  </si>
  <si>
    <t>NUFFIELD HEALTH, WARWICKSHIRE HOSPITAL</t>
  </si>
  <si>
    <t>NT214</t>
  </si>
  <si>
    <t>NUFFIELD HEALTH, WESSEX HOSPITAL</t>
  </si>
  <si>
    <t>NT241</t>
  </si>
  <si>
    <t>NUFFIELD HEALTH, WOKING HOSPITAL</t>
  </si>
  <si>
    <t>NT242</t>
  </si>
  <si>
    <t>NUFFIELD HEALTH, WOLVERHAMPTON HOSPITAL</t>
  </si>
  <si>
    <t>NT245</t>
  </si>
  <si>
    <t>NUFFIELD HEALTH, YORK HOSPITAL</t>
  </si>
  <si>
    <t>NT244</t>
  </si>
  <si>
    <t>NUFFIELD HOSPITAL OXFORD (THE MANOR)</t>
  </si>
  <si>
    <t>NVC12</t>
  </si>
  <si>
    <t>OAKLANDS HOSPITAL</t>
  </si>
  <si>
    <t>NVC13</t>
  </si>
  <si>
    <t>OAKS HOSPITAL</t>
  </si>
  <si>
    <t>NQM01</t>
  </si>
  <si>
    <t>ORTHOPAEDICS &amp; SPINE SPECIALIST HOSPITAL SITE</t>
  </si>
  <si>
    <t>NVC14</t>
  </si>
  <si>
    <t>PARK HILL HOSPITAL</t>
  </si>
  <si>
    <t>NTC05</t>
  </si>
  <si>
    <t>PENINSULA NHS TREATMENT CENTRE</t>
  </si>
  <si>
    <t>NVC15</t>
  </si>
  <si>
    <t>PINEHILL HOSPITAL</t>
  </si>
  <si>
    <t>NEY</t>
  </si>
  <si>
    <t>PIONEER HEALTHCARE LIMTED</t>
  </si>
  <si>
    <t>NVC16</t>
  </si>
  <si>
    <t>RENACRES HOSPITAL</t>
  </si>
  <si>
    <t>NVC19</t>
  </si>
  <si>
    <t>RIVERS HOSPITAL</t>
  </si>
  <si>
    <t>NVC17</t>
  </si>
  <si>
    <t>ROWLEY HALL HOSPITAL</t>
  </si>
  <si>
    <t>NTC01</t>
  </si>
  <si>
    <t>SHEPTON MALLET NHS TREATMENT CENTRE</t>
  </si>
  <si>
    <t>NTP11</t>
  </si>
  <si>
    <t>SOUTHAMPTON NHS TREATMENT CENTRE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</si>
  <si>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</si>
  <si>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</si>
  <si>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</si>
  <si>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</si>
  <si>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</si>
  <si>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</si>
  <si>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</si>
  <si>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</si>
  <si>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</si>
  <si>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</si>
  <si>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</si>
  <si>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</si>
  <si>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</si>
  <si>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</si>
  <si>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</si>
  <si>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</si>
  <si>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</si>
  <si>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</si>
  <si>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</si>
  <si>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</si>
  <si>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</si>
  <si>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</si>
  <si>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</si>
  <si>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</si>
  <si>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</si>
  <si>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</si>
  <si>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</si>
  <si>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</si>
  <si>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</si>
  <si>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</si>
  <si>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</si>
  <si>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</si>
  <si>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</si>
  <si>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</si>
  <si>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</si>
  <si>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</si>
  <si>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</si>
  <si>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</si>
  <si>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</si>
  <si>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</si>
  <si>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</si>
  <si>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</si>
  <si>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</si>
  <si>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</si>
  <si>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</si>
  <si>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</si>
  <si>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</si>
  <si>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</si>
  <si>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</si>
  <si>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</si>
  <si>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</si>
  <si>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</si>
  <si>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</si>
  <si>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</si>
  <si>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</si>
  <si>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</si>
  <si>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NT346</t>
  </si>
  <si>
    <t>SPIRE ST SAVIOURS HOSPITAL</t>
  </si>
  <si>
    <t>NT309</t>
  </si>
  <si>
    <t>SPIRE SUSSEX HOSPITAL</t>
  </si>
  <si>
    <t>NT343</t>
  </si>
  <si>
    <t>SPIRE THAMES VALLEY HOSPITAL</t>
  </si>
  <si>
    <t>NT310</t>
  </si>
  <si>
    <t>SPIRE TUNBRIDGE WELLS HOSPITAL</t>
  </si>
  <si>
    <t>NT333</t>
  </si>
  <si>
    <t>SPIRE WASHINGTON HOSPITAL</t>
  </si>
  <si>
    <t>NT313</t>
  </si>
  <si>
    <t>SPIRE WELLESLEY HOSPITAL</t>
  </si>
  <si>
    <t>NVC18</t>
  </si>
  <si>
    <t>SPRINGFIELD HOSPITAL</t>
  </si>
  <si>
    <t>NTPAD</t>
  </si>
  <si>
    <t>ST MARY'S NHS TREATMENT CENTRE</t>
  </si>
  <si>
    <t>NHM</t>
  </si>
  <si>
    <t>SUFFOLK COMMUNITY HEALTHCARE</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</si>
  <si>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</si>
  <si>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</si>
  <si>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</si>
  <si>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</si>
  <si>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</si>
  <si>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</si>
  <si>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</si>
  <si>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</si>
  <si>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</si>
  <si>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</si>
  <si>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</si>
  <si>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</si>
  <si>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NTP16</t>
  </si>
  <si>
    <t>WILL ADAMS NHS TREATMENT CENTRE</t>
  </si>
  <si>
    <t>NVC22</t>
  </si>
  <si>
    <t>WINFIELD HOSPITAL</t>
  </si>
  <si>
    <t>NVC23</t>
  </si>
  <si>
    <t>WOODLAND HOSPITAL</t>
  </si>
  <si>
    <t>Org Name</t>
  </si>
  <si>
    <t>RMP</t>
  </si>
  <si>
    <t>TAMESIDE HOSPITAL NHS FOUNDATION TRUST</t>
  </si>
  <si>
    <t>PROVIDE</t>
  </si>
  <si>
    <t>RAX</t>
  </si>
  <si>
    <t>KINGSTON HOSPITAL NHS TRUST</t>
  </si>
  <si>
    <t>NFH</t>
  </si>
  <si>
    <t>SOMERSET SURGICAL SERVICES HQ</t>
  </si>
  <si>
    <t>England</t>
  </si>
  <si>
    <t>October 2013</t>
  </si>
  <si>
    <t>November 2013</t>
  </si>
  <si>
    <t>December 2013</t>
  </si>
  <si>
    <t>Acute Providers</t>
  </si>
  <si>
    <t>Organisation Code</t>
  </si>
  <si>
    <t>-</t>
  </si>
  <si>
    <t>Independent Sector Providers</t>
  </si>
  <si>
    <t>Title:</t>
  </si>
  <si>
    <t>Summary:</t>
  </si>
  <si>
    <t>Period:</t>
  </si>
  <si>
    <t xml:space="preserve">Geographical coverage: </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</si>
  <si>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</si>
  <si>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</si>
  <si>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</si>
  <si>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</si>
  <si>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</si>
  <si>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</si>
  <si>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</si>
  <si>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 xml:space="preserve">The Government Statistical Service (GSS) statistician with overall responsibility for this report is:
Alexandra Lazaro
Email: england.vte@nhs.net
</t>
  </si>
  <si>
    <t>Quarter 3 (October to December) 2013/14 (REVISED)</t>
  </si>
  <si>
    <t>Month</t>
  </si>
  <si>
    <t>List of providers with revised figures in Q3 2013/14</t>
  </si>
  <si>
    <t>Central Manchester University Hospitals NHS Foundation Trust Hospital</t>
  </si>
  <si>
    <t>Weston Area Health Trust</t>
  </si>
  <si>
    <t>Milton Keynes Hospital NHS Foundation trust</t>
  </si>
  <si>
    <t>Tameside Hospital NHS Foundation Trust</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</si>
  <si>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</si>
  <si>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Hampshire Hospitals NHS Foundation Trust</t>
  </si>
  <si>
    <t>7th November 2014</t>
  </si>
  <si>
    <t>St Helens and Knowsley Hospitals NHS Trust</t>
  </si>
  <si>
    <t>Revised on 7th November 2014</t>
  </si>
  <si>
    <t>Revised on 2nd May 2014</t>
  </si>
  <si>
    <t>Quarter 3 2013/14</t>
  </si>
  <si>
    <t>VTE Risk Assessment Data Collection Quarter 3 (October to December) 2013/14 (REVISED November 2014)</t>
  </si>
  <si>
    <t>VTE Risk Assessment Quarter 3 2013/14 (October to December 2013) data (REVISED NOVEMBER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</si>
</sst>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00_);_(* \(#,##0.00\);_(* &quot;-&quot;??_);_(@_)"/>
    <numFmt numFmtId="165" formatCode="_(* #,##0_);_(* \(#,##0\);_(* &quot;-&quot;??_);_(@_)"/>
    <numFmt numFmtId="166" formatCode="0.0%"/>
    <numFmt numFmtId="167" formatCode="_-* #,##0_-;\-* #,##0_-;_-* &quot;-&quot;??_-;_-@_-"/>
  </numFmts>
  <fonts count="20" x14ac:knownFonts="1">
    <font>
      <sz val="11"/>
      <color theme="1"/>
      <name val="Calibri"/>
      <family val="2"/>
      <scheme val="minor"/>
    </font>
    <font>
      <sz val="11"/>
      <color theme="1"/>
      <name val="Calibri"/>
      <family val="2"/>
      <scheme val="minor"/>
    </font>
    <font>
      <sz val="10"/>
      <name val="Tahoma"/>
      <family val="2"/>
    </font>
    <font>
      <sz val="10"/>
      <name val="Arial"/>
      <family val="2"/>
    </font>
    <font>
      <b/>
      <sz val="10"/>
      <name val="Arial"/>
      <family val="2"/>
    </font>
    <font>
      <sz val="11"/>
      <color indexed="8"/>
      <name val="Arial"/>
      <family val="2"/>
    </font>
    <font>
      <b/>
      <sz val="11"/>
      <color indexed="8"/>
      <name val="Arial"/>
      <family val="2"/>
    </font>
    <font>
      <sz val="11"/>
      <color theme="1"/>
      <name val="Arial"/>
      <family val="2"/>
    </font>
    <font>
      <b/>
      <sz val="11"/>
      <color theme="1"/>
      <name val="Arial"/>
      <family val="2"/>
    </font>
    <font>
      <sz val="11"/>
      <name val="Calibri"/>
      <family val="2"/>
      <scheme val="minor"/>
    </font>
    <font>
      <sz val="11"/>
      <name val="Arial"/>
      <family val="2"/>
    </font>
    <font>
      <b/>
      <sz val="11"/>
      <name val="Arial"/>
      <family val="2"/>
    </font>
    <font>
      <sz val="11"/>
      <color theme="0" tint="-0.499984740745262"/>
      <name val="Arial"/>
      <family val="2"/>
    </font>
    <font>
      <sz val="10"/>
      <color theme="1"/>
      <name val="Arial"/>
      <family val="2"/>
    </font>
    <font>
      <sz val="10"/>
      <color indexed="8"/>
      <name val="Arial"/>
      <family val="2"/>
    </font>
    <font>
      <b/>
      <u/>
      <sz val="11"/>
      <name val="Arial"/>
      <family val="2"/>
    </font>
    <font>
      <u/>
      <sz val="10"/>
      <color theme="10"/>
      <name val="Arial"/>
      <family val="2"/>
    </font>
    <font>
      <u/>
      <sz val="11"/>
      <name val="Arial"/>
      <family val="2"/>
    </font>
    <font>
      <sz val="10"/>
      <color rgb="FF000000"/>
      <name val="Arial"/>
      <family val="2"/>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4" fontId="2" fillId="0" borderId="0" applyFont="0" applyFill="0" applyBorder="0" applyAlignment="0" applyProtection="0"/>
    <xf numFmtId="9" fontId="2" fillId="0" borderId="0" applyFont="0" applyFill="0" applyBorder="0" applyAlignment="0" applyProtection="0"/>
    <xf numFmtId="0" fontId="3" fillId="0" borderId="0"/>
    <xf numFmtId="0" fontId="13" fillId="0" borderId="0"/>
    <xf numFmtId="9" fontId="3" fillId="0" borderId="0" applyFont="0" applyFill="0" applyBorder="0" applyAlignment="0" applyProtection="0"/>
    <xf numFmtId="9" fontId="14"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cellStyleXfs>
  <cellXfs count="97">
    <xf numFmtId="0" fontId="0" fillId="0" borderId="0" xfId="0"/>
    <xf numFmtId="165" fontId="5" fillId="2" borderId="3" xfId="4" applyNumberFormat="1" applyFont="1" applyFill="1" applyBorder="1" applyAlignment="1">
      <alignment horizontal="left" vertical="top"/>
    </xf>
    <xf numFmtId="165" fontId="10" fillId="2" borderId="1" xfId="4" applyNumberFormat="1" applyFont="1" applyFill="1" applyBorder="1" applyAlignment="1">
      <alignment horizontal="left" vertical="top"/>
    </xf>
    <xf numFmtId="0" fontId="5" fillId="2" borderId="1" xfId="6" applyFont="1" applyFill="1" applyBorder="1" applyAlignment="1">
      <alignment horizontal="left" vertical="top"/>
    </xf>
    <xf numFmtId="0" fontId="11" fillId="2" borderId="0" xfId="0" applyFont="1" applyFill="1" applyBorder="1" applyAlignment="1">
      <alignment horizontal="left" vertical="top"/>
    </xf>
    <xf numFmtId="0" fontId="10" fillId="2" borderId="0" xfId="0" quotePrefix="1"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11" fillId="2" borderId="0" xfId="0" applyFont="1" applyFill="1" applyBorder="1" applyAlignment="1">
      <alignment horizontal="left" vertical="top" wrapText="1"/>
    </xf>
    <xf numFmtId="0" fontId="11" fillId="3" borderId="0" xfId="0" applyFont="1" applyFill="1" applyBorder="1" applyAlignment="1">
      <alignment horizontal="left" vertical="top"/>
    </xf>
    <xf numFmtId="0" fontId="15" fillId="3" borderId="0" xfId="0" applyFont="1" applyFill="1" applyBorder="1" applyAlignment="1">
      <alignment horizontal="left" vertical="top"/>
    </xf>
    <xf numFmtId="0" fontId="10" fillId="3" borderId="0" xfId="0" applyFont="1" applyFill="1" applyBorder="1" applyAlignment="1">
      <alignment horizontal="left" vertical="top"/>
    </xf>
    <xf numFmtId="0" fontId="4" fillId="2" borderId="0" xfId="0" applyFont="1" applyFill="1" applyBorder="1"/>
    <xf numFmtId="0" fontId="4" fillId="2" borderId="1" xfId="0" applyFont="1" applyFill="1" applyBorder="1"/>
    <xf numFmtId="165" fontId="4" fillId="2" borderId="1" xfId="4" applyNumberFormat="1" applyFont="1" applyFill="1" applyBorder="1" applyAlignment="1">
      <alignment horizontal="center"/>
    </xf>
    <xf numFmtId="0" fontId="8" fillId="2" borderId="0" xfId="3" applyFont="1" applyFill="1" applyAlignment="1">
      <alignment vertical="top"/>
    </xf>
    <xf numFmtId="0" fontId="10" fillId="2" borderId="0" xfId="6" applyFont="1" applyFill="1" applyBorder="1" applyAlignment="1">
      <alignment vertical="top"/>
    </xf>
    <xf numFmtId="0" fontId="10" fillId="2" borderId="0" xfId="6" applyFont="1" applyFill="1" applyAlignment="1">
      <alignment vertical="top"/>
    </xf>
    <xf numFmtId="166" fontId="10" fillId="2" borderId="0" xfId="2" applyNumberFormat="1" applyFont="1" applyFill="1" applyAlignment="1">
      <alignment vertical="top"/>
    </xf>
    <xf numFmtId="0" fontId="7" fillId="2" borderId="0" xfId="0" applyFont="1" applyFill="1" applyAlignment="1">
      <alignment vertical="top"/>
    </xf>
    <xf numFmtId="0" fontId="10" fillId="2" borderId="0" xfId="3" applyFont="1" applyFill="1" applyAlignment="1">
      <alignment vertical="top"/>
    </xf>
    <xf numFmtId="165" fontId="6" fillId="2" borderId="1" xfId="4" applyNumberFormat="1" applyFont="1" applyFill="1" applyBorder="1" applyAlignment="1">
      <alignment horizontal="center" vertical="top" wrapText="1"/>
    </xf>
    <xf numFmtId="166" fontId="6" fillId="2" borderId="1" xfId="2" applyNumberFormat="1" applyFont="1" applyFill="1" applyBorder="1" applyAlignment="1">
      <alignment horizontal="center" vertical="top" wrapText="1"/>
    </xf>
    <xf numFmtId="165" fontId="10" fillId="2" borderId="1" xfId="4" applyNumberFormat="1" applyFont="1" applyFill="1" applyBorder="1" applyAlignment="1">
      <alignment vertical="top"/>
    </xf>
    <xf numFmtId="165" fontId="11" fillId="2" borderId="0" xfId="4" applyNumberFormat="1" applyFont="1" applyFill="1" applyBorder="1" applyAlignment="1">
      <alignment horizontal="center" vertical="top"/>
    </xf>
    <xf numFmtId="165" fontId="4" fillId="2" borderId="0" xfId="10" applyNumberFormat="1" applyFont="1" applyFill="1" applyBorder="1" applyAlignment="1">
      <alignment horizontal="center" vertical="top"/>
    </xf>
    <xf numFmtId="10" fontId="4" fillId="2" borderId="0" xfId="11" applyNumberFormat="1" applyFont="1" applyFill="1" applyBorder="1" applyAlignment="1">
      <alignment vertical="top"/>
    </xf>
    <xf numFmtId="165" fontId="11" fillId="2" borderId="1" xfId="4" applyNumberFormat="1" applyFont="1" applyFill="1" applyBorder="1" applyAlignment="1">
      <alignment horizontal="center" vertical="top"/>
    </xf>
    <xf numFmtId="165" fontId="11" fillId="2" borderId="5" xfId="4" applyNumberFormat="1" applyFont="1" applyFill="1" applyBorder="1" applyAlignment="1">
      <alignment horizontal="center" vertical="top"/>
    </xf>
    <xf numFmtId="165" fontId="10" fillId="2" borderId="2" xfId="4" applyNumberFormat="1" applyFont="1" applyFill="1" applyBorder="1" applyAlignment="1">
      <alignment vertical="top"/>
    </xf>
    <xf numFmtId="165" fontId="10" fillId="2" borderId="3" xfId="4" applyNumberFormat="1" applyFont="1" applyFill="1" applyBorder="1" applyAlignment="1">
      <alignment vertical="top"/>
    </xf>
    <xf numFmtId="165" fontId="10" fillId="2" borderId="0" xfId="4" applyNumberFormat="1" applyFont="1" applyFill="1" applyBorder="1" applyAlignment="1">
      <alignment horizontal="center" vertical="top"/>
    </xf>
    <xf numFmtId="0" fontId="12" fillId="2" borderId="0" xfId="6" applyFont="1" applyFill="1" applyAlignment="1">
      <alignment vertical="top"/>
    </xf>
    <xf numFmtId="166" fontId="7" fillId="2" borderId="0" xfId="2" applyNumberFormat="1" applyFont="1" applyFill="1" applyAlignment="1">
      <alignment vertical="top"/>
    </xf>
    <xf numFmtId="165" fontId="10" fillId="2" borderId="1" xfId="4" applyNumberFormat="1" applyFont="1" applyFill="1" applyBorder="1" applyAlignment="1">
      <alignment horizontal="right" vertical="top"/>
    </xf>
    <xf numFmtId="165" fontId="9" fillId="2" borderId="1" xfId="1" applyNumberFormat="1" applyFont="1" applyFill="1" applyBorder="1" applyAlignment="1">
      <alignment horizontal="right" vertical="top"/>
    </xf>
    <xf numFmtId="165" fontId="11" fillId="2" borderId="1" xfId="4" applyNumberFormat="1" applyFont="1" applyFill="1" applyBorder="1" applyAlignment="1">
      <alignment horizontal="right" vertical="top"/>
    </xf>
    <xf numFmtId="165" fontId="11" fillId="2" borderId="1" xfId="6" applyNumberFormat="1" applyFont="1" applyFill="1" applyBorder="1" applyAlignment="1">
      <alignment horizontal="right" vertical="top"/>
    </xf>
    <xf numFmtId="0" fontId="15" fillId="2" borderId="0" xfId="0" applyFont="1" applyFill="1" applyBorder="1" applyAlignment="1">
      <alignment horizontal="left" vertical="top"/>
    </xf>
    <xf numFmtId="0" fontId="10" fillId="2" borderId="0" xfId="0" applyFont="1" applyFill="1" applyBorder="1" applyAlignment="1">
      <alignment horizontal="left" vertical="center"/>
    </xf>
    <xf numFmtId="0" fontId="9" fillId="2" borderId="0" xfId="0" applyFont="1" applyFill="1" applyBorder="1" applyAlignment="1">
      <alignment horizontal="left" vertical="center"/>
    </xf>
    <xf numFmtId="0" fontId="9" fillId="2" borderId="0" xfId="0" quotePrefix="1" applyFont="1" applyFill="1" applyBorder="1" applyAlignment="1">
      <alignment horizontal="left" vertical="top"/>
    </xf>
    <xf numFmtId="0" fontId="9" fillId="3" borderId="0" xfId="0" applyFont="1" applyFill="1" applyBorder="1" applyAlignment="1">
      <alignment horizontal="left" vertical="center"/>
    </xf>
    <xf numFmtId="0" fontId="17" fillId="3" borderId="0" xfId="12" quotePrefix="1" applyFont="1" applyFill="1" applyBorder="1" applyAlignment="1" applyProtection="1">
      <alignment horizontal="left" vertical="top"/>
    </xf>
    <xf numFmtId="0" fontId="9" fillId="3" borderId="0" xfId="0" applyFont="1" applyFill="1" applyBorder="1" applyAlignment="1">
      <alignment horizontal="left" vertical="top"/>
    </xf>
    <xf numFmtId="0" fontId="13" fillId="2" borderId="0" xfId="0" applyFont="1" applyFill="1"/>
    <xf numFmtId="0" fontId="13" fillId="2" borderId="0" xfId="0" applyFont="1" applyFill="1" applyBorder="1"/>
    <xf numFmtId="17" fontId="13" fillId="2" borderId="1" xfId="0" quotePrefix="1" applyNumberFormat="1" applyFont="1" applyFill="1" applyBorder="1"/>
    <xf numFmtId="0" fontId="13" fillId="2" borderId="1" xfId="0" applyFont="1" applyFill="1" applyBorder="1"/>
    <xf numFmtId="0" fontId="13" fillId="2" borderId="1" xfId="0" quotePrefix="1" applyFont="1" applyFill="1" applyBorder="1"/>
    <xf numFmtId="0" fontId="18" fillId="2" borderId="7" xfId="0" applyFont="1" applyFill="1" applyBorder="1" applyAlignment="1">
      <alignment vertical="center"/>
    </xf>
    <xf numFmtId="17" fontId="13" fillId="2" borderId="0" xfId="0" quotePrefix="1" applyNumberFormat="1" applyFont="1" applyFill="1" applyBorder="1"/>
    <xf numFmtId="165" fontId="3" fillId="2" borderId="1" xfId="4" applyNumberFormat="1" applyFont="1" applyFill="1" applyBorder="1" applyAlignment="1">
      <alignment vertical="top"/>
    </xf>
    <xf numFmtId="165" fontId="3" fillId="0" borderId="1" xfId="4" applyNumberFormat="1" applyFont="1" applyFill="1" applyBorder="1" applyAlignment="1">
      <alignment vertical="top"/>
    </xf>
    <xf numFmtId="9" fontId="7" fillId="2" borderId="0" xfId="2" applyFont="1" applyFill="1" applyAlignment="1">
      <alignment vertical="top"/>
    </xf>
    <xf numFmtId="165" fontId="4" fillId="0" borderId="0" xfId="10" applyNumberFormat="1" applyFont="1" applyFill="1" applyBorder="1" applyAlignment="1">
      <alignment horizontal="center" vertical="top"/>
    </xf>
    <xf numFmtId="165" fontId="6" fillId="0" borderId="8" xfId="4" applyNumberFormat="1" applyFont="1" applyFill="1" applyBorder="1" applyAlignment="1">
      <alignment horizontal="center" vertical="top" wrapText="1"/>
    </xf>
    <xf numFmtId="166" fontId="6" fillId="0" borderId="8" xfId="2" applyNumberFormat="1" applyFont="1" applyFill="1" applyBorder="1" applyAlignment="1">
      <alignment horizontal="center" vertical="top" wrapText="1"/>
    </xf>
    <xf numFmtId="165" fontId="11" fillId="0" borderId="0" xfId="4" applyNumberFormat="1" applyFont="1" applyFill="1" applyBorder="1" applyAlignment="1">
      <alignment horizontal="center" vertical="top"/>
    </xf>
    <xf numFmtId="165" fontId="11" fillId="0" borderId="1" xfId="4" applyNumberFormat="1" applyFont="1" applyFill="1" applyBorder="1" applyAlignment="1">
      <alignment vertical="top"/>
    </xf>
    <xf numFmtId="165" fontId="5" fillId="0" borderId="3" xfId="4" applyNumberFormat="1" applyFont="1" applyFill="1" applyBorder="1" applyAlignment="1">
      <alignment horizontal="left" vertical="top"/>
    </xf>
    <xf numFmtId="165" fontId="10" fillId="0" borderId="1" xfId="4" applyNumberFormat="1" applyFont="1" applyFill="1" applyBorder="1" applyAlignment="1">
      <alignment horizontal="right" vertical="top"/>
    </xf>
    <xf numFmtId="165" fontId="10" fillId="0" borderId="3" xfId="4" applyNumberFormat="1" applyFont="1" applyFill="1" applyBorder="1" applyAlignment="1">
      <alignment vertical="top"/>
    </xf>
    <xf numFmtId="167" fontId="0" fillId="0" borderId="1" xfId="1" applyNumberFormat="1" applyFont="1" applyFill="1" applyBorder="1" applyAlignment="1">
      <alignment vertical="top"/>
    </xf>
    <xf numFmtId="165" fontId="7" fillId="0" borderId="1" xfId="1" applyNumberFormat="1" applyFont="1" applyFill="1" applyBorder="1" applyAlignment="1">
      <alignment horizontal="right" vertical="top"/>
    </xf>
    <xf numFmtId="0" fontId="7" fillId="0" borderId="0" xfId="0" applyFont="1" applyFill="1" applyAlignment="1">
      <alignment vertical="top"/>
    </xf>
    <xf numFmtId="167" fontId="19" fillId="0" borderId="1" xfId="1" applyNumberFormat="1" applyFont="1" applyFill="1" applyBorder="1" applyAlignment="1">
      <alignment vertical="top"/>
    </xf>
    <xf numFmtId="10" fontId="7" fillId="0" borderId="0" xfId="2" applyNumberFormat="1" applyFont="1" applyFill="1" applyAlignment="1">
      <alignment vertical="top"/>
    </xf>
    <xf numFmtId="3" fontId="7" fillId="2" borderId="1" xfId="0" applyNumberFormat="1" applyFont="1" applyFill="1" applyBorder="1" applyAlignment="1">
      <alignment vertical="top"/>
    </xf>
    <xf numFmtId="9" fontId="7" fillId="2" borderId="1" xfId="2" applyFont="1" applyFill="1" applyBorder="1" applyAlignment="1">
      <alignment vertical="top"/>
    </xf>
    <xf numFmtId="9" fontId="10" fillId="2" borderId="1" xfId="2" applyFont="1" applyFill="1" applyBorder="1" applyAlignment="1">
      <alignment horizontal="right" vertical="top"/>
    </xf>
    <xf numFmtId="9" fontId="10" fillId="0" borderId="1" xfId="2" applyFont="1" applyFill="1" applyBorder="1" applyAlignment="1">
      <alignment horizontal="right" vertical="top"/>
    </xf>
    <xf numFmtId="9" fontId="19" fillId="0" borderId="1" xfId="2" applyFont="1" applyFill="1" applyBorder="1" applyAlignment="1">
      <alignment vertical="top"/>
    </xf>
    <xf numFmtId="9" fontId="0" fillId="0" borderId="1" xfId="2" applyFont="1" applyFill="1" applyBorder="1" applyAlignment="1">
      <alignment vertical="top"/>
    </xf>
    <xf numFmtId="9" fontId="7" fillId="0" borderId="1" xfId="2" applyFont="1" applyFill="1" applyBorder="1" applyAlignment="1">
      <alignment horizontal="right" vertical="top"/>
    </xf>
    <xf numFmtId="9" fontId="9" fillId="2" borderId="1" xfId="2" applyFont="1" applyFill="1" applyBorder="1" applyAlignment="1">
      <alignment horizontal="right" vertical="top"/>
    </xf>
    <xf numFmtId="9" fontId="11" fillId="0" borderId="1" xfId="2" applyFont="1" applyFill="1" applyBorder="1" applyAlignment="1">
      <alignment vertical="top"/>
    </xf>
    <xf numFmtId="9" fontId="7" fillId="0" borderId="1" xfId="2" applyFont="1" applyFill="1" applyBorder="1" applyAlignment="1">
      <alignment vertical="top"/>
    </xf>
    <xf numFmtId="9" fontId="11" fillId="2" borderId="1" xfId="2" applyFont="1" applyFill="1" applyBorder="1" applyAlignment="1">
      <alignment horizontal="right" vertical="top"/>
    </xf>
    <xf numFmtId="165" fontId="11" fillId="2" borderId="2" xfId="4" applyNumberFormat="1" applyFont="1" applyFill="1" applyBorder="1" applyAlignment="1">
      <alignment horizontal="center" vertical="top"/>
    </xf>
    <xf numFmtId="165" fontId="11" fillId="2" borderId="3" xfId="4" applyNumberFormat="1" applyFont="1" applyFill="1" applyBorder="1" applyAlignment="1">
      <alignment horizontal="center" vertical="top"/>
    </xf>
    <xf numFmtId="165" fontId="11" fillId="2" borderId="4" xfId="4" applyNumberFormat="1" applyFont="1" applyFill="1" applyBorder="1" applyAlignment="1">
      <alignment horizontal="center" vertical="top"/>
    </xf>
    <xf numFmtId="0" fontId="11" fillId="2" borderId="1" xfId="6" applyFont="1" applyFill="1" applyBorder="1" applyAlignment="1">
      <alignment horizontal="center" vertical="top"/>
    </xf>
    <xf numFmtId="0" fontId="11" fillId="2" borderId="2" xfId="6" applyFont="1" applyFill="1" applyBorder="1" applyAlignment="1">
      <alignment horizontal="center" vertical="top"/>
    </xf>
    <xf numFmtId="0" fontId="11" fillId="2" borderId="3" xfId="6" applyFont="1" applyFill="1" applyBorder="1" applyAlignment="1">
      <alignment horizontal="center" vertical="top"/>
    </xf>
    <xf numFmtId="0" fontId="11" fillId="2" borderId="4" xfId="6" applyFont="1" applyFill="1" applyBorder="1" applyAlignment="1">
      <alignment horizontal="center" vertical="top"/>
    </xf>
    <xf numFmtId="165" fontId="11" fillId="2" borderId="1" xfId="4" quotePrefix="1" applyNumberFormat="1" applyFont="1" applyFill="1" applyBorder="1" applyAlignment="1">
      <alignment horizontal="center" vertical="top"/>
    </xf>
    <xf numFmtId="165" fontId="11" fillId="2" borderId="1" xfId="4" applyNumberFormat="1" applyFont="1" applyFill="1" applyBorder="1" applyAlignment="1">
      <alignment horizontal="center" vertical="top"/>
    </xf>
    <xf numFmtId="165" fontId="11" fillId="2" borderId="9" xfId="4" applyNumberFormat="1" applyFont="1" applyFill="1" applyBorder="1" applyAlignment="1">
      <alignment horizontal="center" vertical="top"/>
    </xf>
    <xf numFmtId="165" fontId="11" fillId="2" borderId="5" xfId="4" applyNumberFormat="1" applyFont="1" applyFill="1" applyBorder="1" applyAlignment="1">
      <alignment horizontal="center" vertical="top"/>
    </xf>
    <xf numFmtId="165" fontId="11" fillId="2" borderId="10" xfId="4" applyNumberFormat="1" applyFont="1" applyFill="1" applyBorder="1" applyAlignment="1">
      <alignment horizontal="center" vertical="top"/>
    </xf>
    <xf numFmtId="165" fontId="11" fillId="2" borderId="11" xfId="4" applyNumberFormat="1" applyFont="1" applyFill="1" applyBorder="1" applyAlignment="1">
      <alignment horizontal="center" vertical="top"/>
    </xf>
    <xf numFmtId="165" fontId="11" fillId="2" borderId="0" xfId="4" applyNumberFormat="1" applyFont="1" applyFill="1" applyBorder="1" applyAlignment="1">
      <alignment horizontal="center" vertical="top"/>
    </xf>
    <xf numFmtId="165" fontId="11" fillId="2" borderId="7" xfId="4" applyNumberFormat="1" applyFont="1" applyFill="1" applyBorder="1" applyAlignment="1">
      <alignment horizontal="center" vertical="top"/>
    </xf>
    <xf numFmtId="165" fontId="11" fillId="2" borderId="12" xfId="4" applyNumberFormat="1" applyFont="1" applyFill="1" applyBorder="1" applyAlignment="1">
      <alignment horizontal="center" vertical="top"/>
    </xf>
    <xf numFmtId="165" fontId="11" fillId="2" borderId="6" xfId="4" applyNumberFormat="1" applyFont="1" applyFill="1" applyBorder="1" applyAlignment="1">
      <alignment horizontal="center" vertical="top"/>
    </xf>
    <xf numFmtId="165" fontId="11" fillId="2" borderId="13" xfId="4" applyNumberFormat="1" applyFont="1" applyFill="1" applyBorder="1" applyAlignment="1">
      <alignment horizontal="center" vertical="top"/>
    </xf>
  </cellXfs>
  <cellStyles count="13">
    <cellStyle name="Comma" xfId="1" builtinId="3"/>
    <cellStyle name="Comma 2" xfId="4"/>
    <cellStyle name="Comma 3" xfId="10"/>
    <cellStyle name="Hyperlink" xfId="12" builtinId="8"/>
    <cellStyle name="Normal" xfId="0" builtinId="0"/>
    <cellStyle name="Normal 2" xfId="3"/>
    <cellStyle name="Normal 2 2" xfId="7"/>
    <cellStyle name="Normal 3" xfId="6"/>
    <cellStyle name="Percent" xfId="2" builtinId="5"/>
    <cellStyle name="Percent 2" xfId="8"/>
    <cellStyle name="Percent 3" xfId="5"/>
    <cellStyle name="Percent 3 2" xfId="9"/>
    <cellStyle name="Percent 4" xfId="1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3</xdr:row>
      <xdr:rowOff>47625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nww.reporting.unify2.dh.nhs.uk/discoverer/export/SHA%20and%20Self%20Tru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 and Self Trust"/>
      <sheetName val="Macro1"/>
    </sheetNames>
    <sheetDataSet>
      <sheetData sheetId="0"/>
      <sheetData sheetId="1">
        <row r="45">
          <cell r="A45"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0" sqref="B10"/>
    </sheetView>
  </sheetViews>
  <sheetFormatPr defaultRowHeight="15" x14ac:dyDescent="0.25"/>
  <cols>
    <col min="1" max="1" width="16.140625" style="44" customWidth="1"/>
    <col min="2" max="2" width="100" style="44" customWidth="1"/>
    <col min="3" max="16384" width="9.140625" style="42"/>
  </cols>
  <sheetData>
    <row r="1" spans="1:5" s="40" customFormat="1" x14ac:dyDescent="0.25">
      <c r="A1" s="4" t="s">
        <v>665</v>
      </c>
      <c r="B1" s="38" t="s">
        <v>691</v>
      </c>
    </row>
    <row r="2" spans="1:5" s="40" customFormat="1" x14ac:dyDescent="0.25">
      <c r="A2" s="4"/>
      <c r="B2" s="41"/>
    </row>
    <row r="3" spans="1:5" s="40" customFormat="1" x14ac:dyDescent="0.25">
      <c r="A3" s="4"/>
      <c r="B3" s="5"/>
      <c r="C3" s="39"/>
      <c r="D3" s="39"/>
      <c r="E3" s="39"/>
    </row>
    <row r="4" spans="1:5" s="40" customFormat="1" ht="114" x14ac:dyDescent="0.25">
      <c r="A4" s="4" t="s">
        <v>666</v>
      </c>
      <c r="B4" s="5" t="s">
        <v>684</v>
      </c>
      <c r="C4" s="39"/>
      <c r="D4" s="39"/>
      <c r="E4" s="39"/>
    </row>
    <row r="5" spans="1:5" s="40" customFormat="1" x14ac:dyDescent="0.25">
      <c r="A5" s="4"/>
      <c r="B5" s="6"/>
      <c r="C5" s="39"/>
      <c r="D5" s="39"/>
      <c r="E5" s="39"/>
    </row>
    <row r="6" spans="1:5" s="40" customFormat="1" x14ac:dyDescent="0.25">
      <c r="A6" s="4" t="s">
        <v>667</v>
      </c>
      <c r="B6" s="7" t="s">
        <v>677</v>
      </c>
    </row>
    <row r="7" spans="1:5" s="40" customFormat="1" x14ac:dyDescent="0.25">
      <c r="A7" s="4"/>
      <c r="B7" s="7"/>
    </row>
    <row r="8" spans="1:5" s="40" customFormat="1" ht="30" x14ac:dyDescent="0.25">
      <c r="A8" s="8" t="s">
        <v>668</v>
      </c>
      <c r="B8" s="7" t="s">
        <v>657</v>
      </c>
    </row>
    <row r="9" spans="1:5" s="40" customFormat="1" x14ac:dyDescent="0.25">
      <c r="A9" s="8"/>
      <c r="B9" s="7"/>
    </row>
    <row r="10" spans="1:5" s="40" customFormat="1" x14ac:dyDescent="0.25">
      <c r="A10" s="8" t="s">
        <v>669</v>
      </c>
      <c r="B10" s="7" t="s">
        <v>670</v>
      </c>
    </row>
    <row r="11" spans="1:5" s="40" customFormat="1" x14ac:dyDescent="0.25">
      <c r="A11" s="8"/>
      <c r="B11" s="7"/>
    </row>
    <row r="12" spans="1:5" s="40" customFormat="1" x14ac:dyDescent="0.25">
      <c r="A12" s="8" t="s">
        <v>671</v>
      </c>
      <c r="B12" s="7" t="s">
        <v>686</v>
      </c>
    </row>
    <row r="13" spans="1:5" x14ac:dyDescent="0.25">
      <c r="A13" s="9"/>
      <c r="B13" s="10"/>
    </row>
    <row r="14" spans="1:5" x14ac:dyDescent="0.25">
      <c r="A14" s="9" t="s">
        <v>672</v>
      </c>
      <c r="B14" s="11" t="s">
        <v>673</v>
      </c>
    </row>
    <row r="15" spans="1:5" x14ac:dyDescent="0.25">
      <c r="A15" s="9"/>
      <c r="B15" s="43" t="s">
        <v>674</v>
      </c>
    </row>
    <row r="16" spans="1:5" x14ac:dyDescent="0.25">
      <c r="A16" s="9"/>
      <c r="B16" s="11"/>
    </row>
    <row r="17" spans="1:2" ht="71.25" x14ac:dyDescent="0.25">
      <c r="A17" s="9" t="s">
        <v>675</v>
      </c>
      <c r="B17" s="6" t="s">
        <v>676</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F21" sqref="F21"/>
    </sheetView>
  </sheetViews>
  <sheetFormatPr defaultRowHeight="12.75" x14ac:dyDescent="0.2"/>
  <cols>
    <col min="1" max="1" width="15" style="45" customWidth="1"/>
    <col min="2" max="2" width="12.42578125" style="45" customWidth="1"/>
    <col min="3" max="3" width="67.28515625" style="45" customWidth="1"/>
    <col min="4" max="16384" width="9.140625" style="45"/>
  </cols>
  <sheetData>
    <row r="1" spans="1:3" x14ac:dyDescent="0.2">
      <c r="A1" s="12" t="s">
        <v>679</v>
      </c>
      <c r="B1" s="12"/>
      <c r="C1" s="12"/>
    </row>
    <row r="2" spans="1:3" x14ac:dyDescent="0.2">
      <c r="A2" s="46"/>
      <c r="B2" s="12"/>
      <c r="C2" s="12"/>
    </row>
    <row r="3" spans="1:3" x14ac:dyDescent="0.2">
      <c r="A3" s="46" t="s">
        <v>688</v>
      </c>
      <c r="B3" s="46"/>
      <c r="C3" s="46"/>
    </row>
    <row r="5" spans="1:3" x14ac:dyDescent="0.2">
      <c r="A5" s="13" t="s">
        <v>678</v>
      </c>
      <c r="B5" s="14" t="s">
        <v>5</v>
      </c>
      <c r="C5" s="14" t="s">
        <v>649</v>
      </c>
    </row>
    <row r="6" spans="1:3" x14ac:dyDescent="0.2">
      <c r="A6" s="47" t="s">
        <v>658</v>
      </c>
      <c r="B6" s="52" t="s">
        <v>252</v>
      </c>
      <c r="C6" s="53" t="s">
        <v>687</v>
      </c>
    </row>
    <row r="7" spans="1:3" x14ac:dyDescent="0.2">
      <c r="A7" s="47" t="s">
        <v>659</v>
      </c>
      <c r="B7" s="52" t="s">
        <v>252</v>
      </c>
      <c r="C7" s="53" t="s">
        <v>687</v>
      </c>
    </row>
    <row r="8" spans="1:3" x14ac:dyDescent="0.2">
      <c r="A8" s="49" t="s">
        <v>660</v>
      </c>
      <c r="B8" s="52" t="s">
        <v>252</v>
      </c>
      <c r="C8" s="53" t="s">
        <v>687</v>
      </c>
    </row>
    <row r="9" spans="1:3" x14ac:dyDescent="0.2">
      <c r="A9" s="47" t="s">
        <v>658</v>
      </c>
      <c r="B9" s="52" t="s">
        <v>104</v>
      </c>
      <c r="C9" s="53" t="s">
        <v>685</v>
      </c>
    </row>
    <row r="10" spans="1:3" x14ac:dyDescent="0.2">
      <c r="A10" s="47" t="s">
        <v>659</v>
      </c>
      <c r="B10" s="52" t="s">
        <v>104</v>
      </c>
      <c r="C10" s="53" t="s">
        <v>685</v>
      </c>
    </row>
    <row r="11" spans="1:3" x14ac:dyDescent="0.2">
      <c r="A11" s="49" t="s">
        <v>660</v>
      </c>
      <c r="B11" s="52" t="s">
        <v>104</v>
      </c>
      <c r="C11" s="53" t="s">
        <v>685</v>
      </c>
    </row>
    <row r="13" spans="1:3" x14ac:dyDescent="0.2">
      <c r="A13" s="45" t="s">
        <v>689</v>
      </c>
    </row>
    <row r="14" spans="1:3" x14ac:dyDescent="0.2">
      <c r="A14" s="51"/>
      <c r="B14" s="46"/>
      <c r="C14" s="46"/>
    </row>
    <row r="15" spans="1:3" x14ac:dyDescent="0.2">
      <c r="A15" s="13" t="s">
        <v>678</v>
      </c>
      <c r="B15" s="14" t="s">
        <v>5</v>
      </c>
      <c r="C15" s="14" t="s">
        <v>649</v>
      </c>
    </row>
    <row r="16" spans="1:3" x14ac:dyDescent="0.2">
      <c r="A16" s="47" t="s">
        <v>658</v>
      </c>
      <c r="B16" s="48" t="s">
        <v>52</v>
      </c>
      <c r="C16" s="48" t="s">
        <v>680</v>
      </c>
    </row>
    <row r="17" spans="1:3" x14ac:dyDescent="0.2">
      <c r="A17" s="47" t="s">
        <v>658</v>
      </c>
      <c r="B17" s="48" t="s">
        <v>322</v>
      </c>
      <c r="C17" s="48" t="s">
        <v>681</v>
      </c>
    </row>
    <row r="18" spans="1:3" x14ac:dyDescent="0.2">
      <c r="A18" s="49" t="s">
        <v>658</v>
      </c>
      <c r="B18" s="48" t="s">
        <v>650</v>
      </c>
      <c r="C18" s="48" t="s">
        <v>683</v>
      </c>
    </row>
    <row r="19" spans="1:3" x14ac:dyDescent="0.2">
      <c r="A19" s="49" t="s">
        <v>659</v>
      </c>
      <c r="B19" s="48" t="s">
        <v>52</v>
      </c>
      <c r="C19" s="48" t="s">
        <v>680</v>
      </c>
    </row>
    <row r="20" spans="1:3" x14ac:dyDescent="0.2">
      <c r="A20" s="47" t="s">
        <v>659</v>
      </c>
      <c r="B20" s="48" t="s">
        <v>322</v>
      </c>
      <c r="C20" s="48" t="s">
        <v>681</v>
      </c>
    </row>
    <row r="21" spans="1:3" x14ac:dyDescent="0.2">
      <c r="A21" s="47" t="s">
        <v>659</v>
      </c>
      <c r="B21" s="48" t="s">
        <v>156</v>
      </c>
      <c r="C21" s="50" t="s">
        <v>682</v>
      </c>
    </row>
    <row r="22" spans="1:3" x14ac:dyDescent="0.2">
      <c r="A22" s="47" t="s">
        <v>659</v>
      </c>
      <c r="B22" s="48" t="s">
        <v>650</v>
      </c>
      <c r="C22" s="48" t="s">
        <v>683</v>
      </c>
    </row>
    <row r="23" spans="1:3" x14ac:dyDescent="0.2">
      <c r="A23" s="49" t="s">
        <v>660</v>
      </c>
      <c r="B23" s="48" t="s">
        <v>156</v>
      </c>
      <c r="C23" s="50" t="s">
        <v>682</v>
      </c>
    </row>
    <row r="24" spans="1:3" x14ac:dyDescent="0.2">
      <c r="A24" s="47" t="s">
        <v>660</v>
      </c>
      <c r="B24" s="48" t="s">
        <v>650</v>
      </c>
      <c r="C24" s="48" t="s">
        <v>683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8"/>
  <sheetViews>
    <sheetView tabSelected="1" zoomScale="60" zoomScaleNormal="60" workbookViewId="0">
      <selection activeCell="Q11" sqref="Q11"/>
    </sheetView>
  </sheetViews>
  <sheetFormatPr defaultRowHeight="14.25" x14ac:dyDescent="0.25"/>
  <cols>
    <col min="1" max="1" width="9.140625" style="19"/>
    <col min="2" max="2" width="26.140625" style="19" bestFit="1" customWidth="1"/>
    <col min="3" max="3" width="76.140625" style="19" customWidth="1"/>
    <col min="4" max="4" width="14.5703125" style="19" customWidth="1"/>
    <col min="5" max="5" width="15.28515625" style="19" customWidth="1"/>
    <col min="6" max="6" width="16.28515625" style="33" bestFit="1" customWidth="1"/>
    <col min="7" max="7" width="15.85546875" style="19" customWidth="1"/>
    <col min="8" max="8" width="19" style="19" customWidth="1"/>
    <col min="9" max="9" width="16.28515625" style="33" bestFit="1" customWidth="1"/>
    <col min="10" max="10" width="16.42578125" style="19" bestFit="1" customWidth="1"/>
    <col min="11" max="11" width="14.5703125" style="19" bestFit="1" customWidth="1"/>
    <col min="12" max="12" width="14.5703125" style="33" customWidth="1"/>
    <col min="13" max="13" width="14.42578125" style="19" customWidth="1"/>
    <col min="14" max="14" width="14.28515625" style="19" customWidth="1"/>
    <col min="15" max="15" width="18.85546875" style="19" customWidth="1"/>
    <col min="16" max="16" width="10" style="19" bestFit="1" customWidth="1"/>
    <col min="17" max="16384" width="9.140625" style="19"/>
  </cols>
  <sheetData>
    <row r="1" spans="1:15" ht="15" x14ac:dyDescent="0.25">
      <c r="A1" s="15" t="s">
        <v>692</v>
      </c>
      <c r="B1" s="16"/>
      <c r="C1" s="17"/>
      <c r="D1" s="17"/>
      <c r="E1" s="17"/>
      <c r="F1" s="18"/>
      <c r="G1" s="17"/>
      <c r="H1" s="17"/>
      <c r="I1" s="18"/>
      <c r="J1" s="17"/>
      <c r="K1" s="17"/>
      <c r="L1" s="18"/>
      <c r="M1" s="17"/>
      <c r="N1" s="17"/>
    </row>
    <row r="2" spans="1:15" x14ac:dyDescent="0.25">
      <c r="A2" s="20" t="s">
        <v>0</v>
      </c>
      <c r="B2" s="16"/>
      <c r="C2" s="17"/>
      <c r="D2" s="17"/>
      <c r="E2" s="17"/>
      <c r="F2" s="18"/>
      <c r="G2" s="17"/>
      <c r="H2" s="17"/>
      <c r="I2" s="18"/>
      <c r="J2" s="17"/>
      <c r="K2" s="17"/>
      <c r="L2" s="18"/>
      <c r="M2" s="17"/>
      <c r="N2" s="17"/>
    </row>
    <row r="3" spans="1:15" x14ac:dyDescent="0.25">
      <c r="A3" s="20" t="s">
        <v>1</v>
      </c>
      <c r="B3" s="16"/>
      <c r="C3" s="17"/>
      <c r="D3" s="17"/>
      <c r="E3" s="17"/>
      <c r="F3" s="18"/>
      <c r="G3" s="17"/>
      <c r="H3" s="17"/>
      <c r="I3" s="18"/>
      <c r="J3" s="17"/>
      <c r="K3" s="17"/>
      <c r="L3" s="18"/>
      <c r="M3" s="17"/>
      <c r="N3" s="17"/>
    </row>
    <row r="4" spans="1:15" x14ac:dyDescent="0.25">
      <c r="A4" s="20"/>
      <c r="B4" s="16"/>
      <c r="C4" s="17"/>
      <c r="D4" s="17"/>
      <c r="E4" s="17"/>
      <c r="F4" s="18"/>
      <c r="G4" s="17"/>
      <c r="H4" s="17"/>
      <c r="I4" s="18"/>
      <c r="J4" s="17"/>
      <c r="K4" s="17"/>
      <c r="L4" s="18"/>
      <c r="M4" s="17"/>
      <c r="N4" s="17"/>
    </row>
    <row r="5" spans="1:15" ht="15" x14ac:dyDescent="0.25">
      <c r="A5" s="88" t="s">
        <v>657</v>
      </c>
      <c r="B5" s="89"/>
      <c r="C5" s="90"/>
      <c r="D5" s="86" t="s">
        <v>658</v>
      </c>
      <c r="E5" s="87"/>
      <c r="F5" s="87"/>
      <c r="G5" s="86" t="s">
        <v>659</v>
      </c>
      <c r="H5" s="87"/>
      <c r="I5" s="87"/>
      <c r="J5" s="86" t="s">
        <v>660</v>
      </c>
      <c r="K5" s="87"/>
      <c r="L5" s="87"/>
      <c r="M5" s="79" t="s">
        <v>690</v>
      </c>
      <c r="N5" s="80"/>
      <c r="O5" s="81"/>
    </row>
    <row r="6" spans="1:15" ht="75" x14ac:dyDescent="0.25">
      <c r="A6" s="91"/>
      <c r="B6" s="92"/>
      <c r="C6" s="93"/>
      <c r="D6" s="21" t="s">
        <v>2</v>
      </c>
      <c r="E6" s="21" t="s">
        <v>3</v>
      </c>
      <c r="F6" s="22" t="s">
        <v>4</v>
      </c>
      <c r="G6" s="21" t="s">
        <v>2</v>
      </c>
      <c r="H6" s="21" t="s">
        <v>3</v>
      </c>
      <c r="I6" s="22" t="s">
        <v>4</v>
      </c>
      <c r="J6" s="21" t="s">
        <v>2</v>
      </c>
      <c r="K6" s="21" t="s">
        <v>3</v>
      </c>
      <c r="L6" s="22" t="s">
        <v>4</v>
      </c>
      <c r="M6" s="21" t="s">
        <v>2</v>
      </c>
      <c r="N6" s="21" t="s">
        <v>3</v>
      </c>
      <c r="O6" s="22" t="s">
        <v>4</v>
      </c>
    </row>
    <row r="7" spans="1:15" x14ac:dyDescent="0.25">
      <c r="A7" s="94"/>
      <c r="B7" s="95"/>
      <c r="C7" s="96"/>
      <c r="D7" s="68">
        <v>1167969</v>
      </c>
      <c r="E7" s="68">
        <v>1218654</v>
      </c>
      <c r="F7" s="69">
        <v>0.95840903160372015</v>
      </c>
      <c r="G7" s="68">
        <v>1125565</v>
      </c>
      <c r="H7" s="68">
        <v>1173963</v>
      </c>
      <c r="I7" s="69">
        <v>0.95877382847670667</v>
      </c>
      <c r="J7" s="68">
        <v>1061565</v>
      </c>
      <c r="K7" s="68">
        <v>1111503</v>
      </c>
      <c r="L7" s="69">
        <v>0.95507164623037455</v>
      </c>
      <c r="M7" s="68">
        <v>3355099</v>
      </c>
      <c r="N7" s="68">
        <v>3504120</v>
      </c>
      <c r="O7" s="69">
        <v>0.95747263221579171</v>
      </c>
    </row>
    <row r="8" spans="1:15" ht="15" x14ac:dyDescent="0.25">
      <c r="A8" s="24"/>
      <c r="B8" s="24"/>
      <c r="C8" s="55"/>
    </row>
    <row r="9" spans="1:15" x14ac:dyDescent="0.25">
      <c r="A9" s="17"/>
      <c r="B9" s="16"/>
      <c r="C9" s="25"/>
      <c r="D9" s="26"/>
      <c r="E9" s="26"/>
      <c r="F9" s="26"/>
      <c r="G9" s="26"/>
      <c r="H9" s="26"/>
      <c r="I9" s="26"/>
      <c r="J9" s="26"/>
      <c r="K9" s="26"/>
      <c r="L9" s="26"/>
      <c r="M9" s="26"/>
      <c r="N9" s="26"/>
    </row>
    <row r="10" spans="1:15" ht="15" x14ac:dyDescent="0.25">
      <c r="A10" s="79" t="s">
        <v>661</v>
      </c>
      <c r="B10" s="80"/>
      <c r="C10" s="81"/>
      <c r="D10" s="86" t="s">
        <v>658</v>
      </c>
      <c r="E10" s="87"/>
      <c r="F10" s="87"/>
      <c r="G10" s="86" t="s">
        <v>659</v>
      </c>
      <c r="H10" s="87"/>
      <c r="I10" s="87"/>
      <c r="J10" s="86" t="s">
        <v>660</v>
      </c>
      <c r="K10" s="87"/>
      <c r="L10" s="87"/>
      <c r="M10" s="79" t="s">
        <v>690</v>
      </c>
      <c r="N10" s="80"/>
      <c r="O10" s="81"/>
    </row>
    <row r="11" spans="1:15" ht="75" x14ac:dyDescent="0.25">
      <c r="A11" s="27" t="s">
        <v>662</v>
      </c>
      <c r="B11" s="27" t="s">
        <v>6</v>
      </c>
      <c r="C11" s="28" t="s">
        <v>7</v>
      </c>
      <c r="D11" s="21" t="s">
        <v>2</v>
      </c>
      <c r="E11" s="21" t="s">
        <v>3</v>
      </c>
      <c r="F11" s="22" t="s">
        <v>4</v>
      </c>
      <c r="G11" s="21" t="s">
        <v>2</v>
      </c>
      <c r="H11" s="21" t="s">
        <v>3</v>
      </c>
      <c r="I11" s="22" t="s">
        <v>4</v>
      </c>
      <c r="J11" s="21" t="s">
        <v>2</v>
      </c>
      <c r="K11" s="21" t="s">
        <v>3</v>
      </c>
      <c r="L11" s="22" t="s">
        <v>4</v>
      </c>
      <c r="M11" s="56" t="s">
        <v>2</v>
      </c>
      <c r="N11" s="56" t="s">
        <v>3</v>
      </c>
      <c r="O11" s="57" t="s">
        <v>4</v>
      </c>
    </row>
    <row r="12" spans="1:15" x14ac:dyDescent="0.25">
      <c r="A12" s="29" t="s">
        <v>8</v>
      </c>
      <c r="B12" s="23" t="s">
        <v>9</v>
      </c>
      <c r="C12" s="30" t="s">
        <v>10</v>
      </c>
      <c r="D12" s="34">
        <v>6142</v>
      </c>
      <c r="E12" s="34">
        <v>6475</v>
      </c>
      <c r="F12" s="70">
        <v>0.94857142857142907</v>
      </c>
      <c r="G12" s="34">
        <v>5813</v>
      </c>
      <c r="H12" s="34">
        <v>6145</v>
      </c>
      <c r="I12" s="70">
        <v>0.94597233523189606</v>
      </c>
      <c r="J12" s="34">
        <v>5458</v>
      </c>
      <c r="K12" s="34">
        <v>5758</v>
      </c>
      <c r="L12" s="70">
        <v>0.94789857589440807</v>
      </c>
      <c r="M12" s="34">
        <f t="shared" ref="M12:M43" si="0">D12+G12+J12</f>
        <v>17413</v>
      </c>
      <c r="N12" s="34">
        <f t="shared" ref="N12:N43" si="1">E12+H12+K12</f>
        <v>18378</v>
      </c>
      <c r="O12" s="69">
        <f t="shared" ref="O12:O43" si="2">M12/N12</f>
        <v>0.94749156600282947</v>
      </c>
    </row>
    <row r="13" spans="1:15" x14ac:dyDescent="0.25">
      <c r="A13" s="30" t="s">
        <v>11</v>
      </c>
      <c r="B13" s="23" t="s">
        <v>9</v>
      </c>
      <c r="C13" s="30" t="s">
        <v>12</v>
      </c>
      <c r="D13" s="34">
        <v>4441</v>
      </c>
      <c r="E13" s="34">
        <v>4499</v>
      </c>
      <c r="F13" s="70">
        <v>0.98710824627694993</v>
      </c>
      <c r="G13" s="34">
        <v>4144</v>
      </c>
      <c r="H13" s="34">
        <v>4211</v>
      </c>
      <c r="I13" s="70">
        <v>0.9840892899548801</v>
      </c>
      <c r="J13" s="34">
        <v>4020</v>
      </c>
      <c r="K13" s="34">
        <v>4164</v>
      </c>
      <c r="L13" s="70">
        <v>0.96541786743515912</v>
      </c>
      <c r="M13" s="34">
        <f t="shared" si="0"/>
        <v>12605</v>
      </c>
      <c r="N13" s="34">
        <f t="shared" si="1"/>
        <v>12874</v>
      </c>
      <c r="O13" s="69">
        <f t="shared" si="2"/>
        <v>0.97910517321733725</v>
      </c>
    </row>
    <row r="14" spans="1:15" x14ac:dyDescent="0.25">
      <c r="A14" s="30" t="s">
        <v>13</v>
      </c>
      <c r="B14" s="23" t="s">
        <v>14</v>
      </c>
      <c r="C14" s="30" t="s">
        <v>15</v>
      </c>
      <c r="D14" s="34">
        <v>4918</v>
      </c>
      <c r="E14" s="34">
        <v>5087</v>
      </c>
      <c r="F14" s="70">
        <v>0.96677806172596803</v>
      </c>
      <c r="G14" s="34">
        <v>4490</v>
      </c>
      <c r="H14" s="34">
        <v>4688</v>
      </c>
      <c r="I14" s="70">
        <v>0.95776450511945399</v>
      </c>
      <c r="J14" s="34">
        <v>4313</v>
      </c>
      <c r="K14" s="34">
        <v>4469</v>
      </c>
      <c r="L14" s="70">
        <v>0.96509286193779409</v>
      </c>
      <c r="M14" s="34">
        <f t="shared" si="0"/>
        <v>13721</v>
      </c>
      <c r="N14" s="34">
        <f t="shared" si="1"/>
        <v>14244</v>
      </c>
      <c r="O14" s="69">
        <f t="shared" si="2"/>
        <v>0.96328278573434434</v>
      </c>
    </row>
    <row r="15" spans="1:15" x14ac:dyDescent="0.25">
      <c r="A15" s="30" t="s">
        <v>16</v>
      </c>
      <c r="B15" s="23" t="s">
        <v>17</v>
      </c>
      <c r="C15" s="30" t="s">
        <v>18</v>
      </c>
      <c r="D15" s="34">
        <v>10317</v>
      </c>
      <c r="E15" s="34">
        <v>10803</v>
      </c>
      <c r="F15" s="70">
        <v>0.95501249652874198</v>
      </c>
      <c r="G15" s="34">
        <v>8234</v>
      </c>
      <c r="H15" s="34">
        <v>8648</v>
      </c>
      <c r="I15" s="70">
        <v>0.95212765957446799</v>
      </c>
      <c r="J15" s="34">
        <v>9541</v>
      </c>
      <c r="K15" s="34">
        <v>10097</v>
      </c>
      <c r="L15" s="70">
        <v>0.94493413885312505</v>
      </c>
      <c r="M15" s="34">
        <f t="shared" si="0"/>
        <v>28092</v>
      </c>
      <c r="N15" s="34">
        <f t="shared" si="1"/>
        <v>29548</v>
      </c>
      <c r="O15" s="69">
        <f t="shared" si="2"/>
        <v>0.95072424529578992</v>
      </c>
    </row>
    <row r="16" spans="1:15" x14ac:dyDescent="0.25">
      <c r="A16" s="30" t="s">
        <v>19</v>
      </c>
      <c r="B16" s="23" t="s">
        <v>17</v>
      </c>
      <c r="C16" s="30" t="s">
        <v>20</v>
      </c>
      <c r="D16" s="34">
        <v>6560</v>
      </c>
      <c r="E16" s="34">
        <v>6862</v>
      </c>
      <c r="F16" s="70">
        <v>0.95598950743223499</v>
      </c>
      <c r="G16" s="34">
        <v>6637</v>
      </c>
      <c r="H16" s="34">
        <v>6973</v>
      </c>
      <c r="I16" s="70">
        <v>0.95181414025526989</v>
      </c>
      <c r="J16" s="34">
        <v>5616</v>
      </c>
      <c r="K16" s="34">
        <v>5906</v>
      </c>
      <c r="L16" s="70">
        <v>0.95089739248222105</v>
      </c>
      <c r="M16" s="34">
        <f t="shared" si="0"/>
        <v>18813</v>
      </c>
      <c r="N16" s="34">
        <f t="shared" si="1"/>
        <v>19741</v>
      </c>
      <c r="O16" s="69">
        <f t="shared" si="2"/>
        <v>0.95299123651284134</v>
      </c>
    </row>
    <row r="17" spans="1:15" x14ac:dyDescent="0.25">
      <c r="A17" s="30" t="s">
        <v>21</v>
      </c>
      <c r="B17" s="23" t="s">
        <v>9</v>
      </c>
      <c r="C17" s="30" t="s">
        <v>22</v>
      </c>
      <c r="D17" s="34">
        <v>4671</v>
      </c>
      <c r="E17" s="34">
        <v>4892</v>
      </c>
      <c r="F17" s="70">
        <v>0.95482420278004898</v>
      </c>
      <c r="G17" s="34">
        <v>4493</v>
      </c>
      <c r="H17" s="34">
        <v>4716</v>
      </c>
      <c r="I17" s="70">
        <v>0.95271416454622604</v>
      </c>
      <c r="J17" s="34">
        <v>4598</v>
      </c>
      <c r="K17" s="34">
        <v>4797</v>
      </c>
      <c r="L17" s="70">
        <v>0.95851573900354403</v>
      </c>
      <c r="M17" s="34">
        <f t="shared" si="0"/>
        <v>13762</v>
      </c>
      <c r="N17" s="34">
        <f t="shared" si="1"/>
        <v>14405</v>
      </c>
      <c r="O17" s="69">
        <f t="shared" si="2"/>
        <v>0.95536272127733424</v>
      </c>
    </row>
    <row r="18" spans="1:15" x14ac:dyDescent="0.25">
      <c r="A18" s="30" t="s">
        <v>23</v>
      </c>
      <c r="B18" s="23" t="s">
        <v>17</v>
      </c>
      <c r="C18" s="30" t="s">
        <v>24</v>
      </c>
      <c r="D18" s="34">
        <v>29525</v>
      </c>
      <c r="E18" s="34">
        <v>30854</v>
      </c>
      <c r="F18" s="70">
        <v>0.95692616840604094</v>
      </c>
      <c r="G18" s="34">
        <v>30090</v>
      </c>
      <c r="H18" s="34">
        <v>31204</v>
      </c>
      <c r="I18" s="70">
        <v>0.96429944878861706</v>
      </c>
      <c r="J18" s="34">
        <v>28467</v>
      </c>
      <c r="K18" s="34">
        <v>29669</v>
      </c>
      <c r="L18" s="70">
        <v>0.95948633253564308</v>
      </c>
      <c r="M18" s="34">
        <f t="shared" si="0"/>
        <v>88082</v>
      </c>
      <c r="N18" s="34">
        <f t="shared" si="1"/>
        <v>91727</v>
      </c>
      <c r="O18" s="69">
        <f t="shared" si="2"/>
        <v>0.96026251812443442</v>
      </c>
    </row>
    <row r="19" spans="1:15" x14ac:dyDescent="0.25">
      <c r="A19" s="30" t="s">
        <v>25</v>
      </c>
      <c r="B19" s="23" t="s">
        <v>26</v>
      </c>
      <c r="C19" s="30" t="s">
        <v>27</v>
      </c>
      <c r="D19" s="34">
        <v>8065</v>
      </c>
      <c r="E19" s="34">
        <v>8205</v>
      </c>
      <c r="F19" s="70">
        <v>0.98293723339427208</v>
      </c>
      <c r="G19" s="34">
        <v>7445</v>
      </c>
      <c r="H19" s="34">
        <v>7829</v>
      </c>
      <c r="I19" s="70">
        <v>0.95095159024141007</v>
      </c>
      <c r="J19" s="34">
        <v>6716</v>
      </c>
      <c r="K19" s="34">
        <v>7014</v>
      </c>
      <c r="L19" s="70">
        <v>0.957513544339892</v>
      </c>
      <c r="M19" s="34">
        <f t="shared" si="0"/>
        <v>22226</v>
      </c>
      <c r="N19" s="34">
        <f t="shared" si="1"/>
        <v>23048</v>
      </c>
      <c r="O19" s="69">
        <f t="shared" si="2"/>
        <v>0.96433530024297121</v>
      </c>
    </row>
    <row r="20" spans="1:15" x14ac:dyDescent="0.25">
      <c r="A20" s="30" t="s">
        <v>28</v>
      </c>
      <c r="B20" s="23" t="s">
        <v>26</v>
      </c>
      <c r="C20" s="30" t="s">
        <v>29</v>
      </c>
      <c r="D20" s="34">
        <v>3668</v>
      </c>
      <c r="E20" s="34">
        <v>3827</v>
      </c>
      <c r="F20" s="70">
        <v>0.95845309642017196</v>
      </c>
      <c r="G20" s="34">
        <v>3618</v>
      </c>
      <c r="H20" s="34">
        <v>3788</v>
      </c>
      <c r="I20" s="70">
        <v>0.95512143611404399</v>
      </c>
      <c r="J20" s="34">
        <v>3435</v>
      </c>
      <c r="K20" s="34">
        <v>3591</v>
      </c>
      <c r="L20" s="70">
        <v>0.95655806182122005</v>
      </c>
      <c r="M20" s="34">
        <f t="shared" si="0"/>
        <v>10721</v>
      </c>
      <c r="N20" s="34">
        <f t="shared" si="1"/>
        <v>11206</v>
      </c>
      <c r="O20" s="69">
        <f t="shared" si="2"/>
        <v>0.9567196144922363</v>
      </c>
    </row>
    <row r="21" spans="1:15" x14ac:dyDescent="0.25">
      <c r="A21" s="30" t="s">
        <v>30</v>
      </c>
      <c r="B21" s="23" t="s">
        <v>26</v>
      </c>
      <c r="C21" s="30" t="s">
        <v>31</v>
      </c>
      <c r="D21" s="34">
        <v>1283</v>
      </c>
      <c r="E21" s="34">
        <v>1317</v>
      </c>
      <c r="F21" s="70">
        <v>0.97418375094912701</v>
      </c>
      <c r="G21" s="34">
        <v>1167</v>
      </c>
      <c r="H21" s="34">
        <v>1194</v>
      </c>
      <c r="I21" s="70">
        <v>0.97738693467336701</v>
      </c>
      <c r="J21" s="34">
        <v>1169</v>
      </c>
      <c r="K21" s="34">
        <v>1200</v>
      </c>
      <c r="L21" s="70">
        <v>0.97416666666666707</v>
      </c>
      <c r="M21" s="34">
        <f t="shared" si="0"/>
        <v>3619</v>
      </c>
      <c r="N21" s="34">
        <f t="shared" si="1"/>
        <v>3711</v>
      </c>
      <c r="O21" s="69">
        <f t="shared" si="2"/>
        <v>0.97520883858798169</v>
      </c>
    </row>
    <row r="22" spans="1:15" x14ac:dyDescent="0.25">
      <c r="A22" s="30" t="s">
        <v>32</v>
      </c>
      <c r="B22" s="23" t="s">
        <v>9</v>
      </c>
      <c r="C22" s="30" t="s">
        <v>33</v>
      </c>
      <c r="D22" s="34">
        <v>8039</v>
      </c>
      <c r="E22" s="34">
        <v>8054</v>
      </c>
      <c r="F22" s="70">
        <v>0.99813757139309711</v>
      </c>
      <c r="G22" s="34">
        <v>7646</v>
      </c>
      <c r="H22" s="34">
        <v>7659</v>
      </c>
      <c r="I22" s="70">
        <v>0.99830265047656408</v>
      </c>
      <c r="J22" s="34">
        <v>7479</v>
      </c>
      <c r="K22" s="34">
        <v>7495</v>
      </c>
      <c r="L22" s="70">
        <v>0.99786524349566397</v>
      </c>
      <c r="M22" s="34">
        <f t="shared" si="0"/>
        <v>23164</v>
      </c>
      <c r="N22" s="34">
        <f t="shared" si="1"/>
        <v>23208</v>
      </c>
      <c r="O22" s="69">
        <f t="shared" si="2"/>
        <v>0.99810410203378142</v>
      </c>
    </row>
    <row r="23" spans="1:15" x14ac:dyDescent="0.25">
      <c r="A23" s="30" t="s">
        <v>34</v>
      </c>
      <c r="B23" s="23" t="s">
        <v>9</v>
      </c>
      <c r="C23" s="30" t="s">
        <v>35</v>
      </c>
      <c r="D23" s="34">
        <v>6288</v>
      </c>
      <c r="E23" s="34">
        <v>6598</v>
      </c>
      <c r="F23" s="70">
        <v>0.953016065474386</v>
      </c>
      <c r="G23" s="34">
        <v>5997</v>
      </c>
      <c r="H23" s="34">
        <v>6244</v>
      </c>
      <c r="I23" s="70">
        <v>0.96044202434337</v>
      </c>
      <c r="J23" s="34">
        <v>6044</v>
      </c>
      <c r="K23" s="34">
        <v>6249</v>
      </c>
      <c r="L23" s="70">
        <v>0.96719475116018605</v>
      </c>
      <c r="M23" s="34">
        <f t="shared" si="0"/>
        <v>18329</v>
      </c>
      <c r="N23" s="34">
        <f t="shared" si="1"/>
        <v>19091</v>
      </c>
      <c r="O23" s="69">
        <f t="shared" si="2"/>
        <v>0.96008590435283636</v>
      </c>
    </row>
    <row r="24" spans="1:15" x14ac:dyDescent="0.25">
      <c r="A24" s="30" t="s">
        <v>36</v>
      </c>
      <c r="B24" s="23" t="s">
        <v>9</v>
      </c>
      <c r="C24" s="30" t="s">
        <v>37</v>
      </c>
      <c r="D24" s="34">
        <v>8566</v>
      </c>
      <c r="E24" s="34">
        <v>8844</v>
      </c>
      <c r="F24" s="70">
        <v>0.96856625961103615</v>
      </c>
      <c r="G24" s="34">
        <v>8333</v>
      </c>
      <c r="H24" s="34">
        <v>8577</v>
      </c>
      <c r="I24" s="70">
        <v>0.97155182464731316</v>
      </c>
      <c r="J24" s="34">
        <v>7971</v>
      </c>
      <c r="K24" s="34">
        <v>8262</v>
      </c>
      <c r="L24" s="70">
        <v>0.96477850399418996</v>
      </c>
      <c r="M24" s="34">
        <f t="shared" si="0"/>
        <v>24870</v>
      </c>
      <c r="N24" s="34">
        <f t="shared" si="1"/>
        <v>25683</v>
      </c>
      <c r="O24" s="69">
        <f t="shared" si="2"/>
        <v>0.96834481953042872</v>
      </c>
    </row>
    <row r="25" spans="1:15" x14ac:dyDescent="0.25">
      <c r="A25" s="1" t="s">
        <v>38</v>
      </c>
      <c r="B25" s="23" t="s">
        <v>9</v>
      </c>
      <c r="C25" s="1" t="s">
        <v>39</v>
      </c>
      <c r="D25" s="34">
        <v>31</v>
      </c>
      <c r="E25" s="34">
        <v>31</v>
      </c>
      <c r="F25" s="70">
        <v>1</v>
      </c>
      <c r="G25" s="34">
        <v>31</v>
      </c>
      <c r="H25" s="34">
        <v>31</v>
      </c>
      <c r="I25" s="70">
        <v>1</v>
      </c>
      <c r="J25" s="34">
        <v>36</v>
      </c>
      <c r="K25" s="34">
        <v>36</v>
      </c>
      <c r="L25" s="70">
        <v>1</v>
      </c>
      <c r="M25" s="34">
        <f t="shared" si="0"/>
        <v>98</v>
      </c>
      <c r="N25" s="34">
        <f t="shared" si="1"/>
        <v>98</v>
      </c>
      <c r="O25" s="69">
        <f t="shared" si="2"/>
        <v>1</v>
      </c>
    </row>
    <row r="26" spans="1:15" x14ac:dyDescent="0.25">
      <c r="A26" s="30" t="s">
        <v>40</v>
      </c>
      <c r="B26" s="23" t="s">
        <v>14</v>
      </c>
      <c r="C26" s="30" t="s">
        <v>41</v>
      </c>
      <c r="D26" s="34">
        <v>2638</v>
      </c>
      <c r="E26" s="34">
        <v>2752</v>
      </c>
      <c r="F26" s="70">
        <v>0.95857558139534904</v>
      </c>
      <c r="G26" s="34">
        <v>3753</v>
      </c>
      <c r="H26" s="34">
        <v>3858</v>
      </c>
      <c r="I26" s="70">
        <v>0.97278382581648493</v>
      </c>
      <c r="J26" s="34">
        <v>3580</v>
      </c>
      <c r="K26" s="34">
        <v>3719</v>
      </c>
      <c r="L26" s="70">
        <v>0.9626243613874701</v>
      </c>
      <c r="M26" s="34">
        <f t="shared" si="0"/>
        <v>9971</v>
      </c>
      <c r="N26" s="34">
        <f t="shared" si="1"/>
        <v>10329</v>
      </c>
      <c r="O26" s="69">
        <f t="shared" si="2"/>
        <v>0.96534030399845094</v>
      </c>
    </row>
    <row r="27" spans="1:15" x14ac:dyDescent="0.25">
      <c r="A27" s="30" t="s">
        <v>42</v>
      </c>
      <c r="B27" s="23" t="s">
        <v>14</v>
      </c>
      <c r="C27" s="30" t="s">
        <v>43</v>
      </c>
      <c r="D27" s="34">
        <v>4167</v>
      </c>
      <c r="E27" s="34">
        <v>4368</v>
      </c>
      <c r="F27" s="70">
        <v>0.95398351648351598</v>
      </c>
      <c r="G27" s="34">
        <v>4097</v>
      </c>
      <c r="H27" s="34">
        <v>4249</v>
      </c>
      <c r="I27" s="70">
        <v>0.96422687691221509</v>
      </c>
      <c r="J27" s="34">
        <v>3834</v>
      </c>
      <c r="K27" s="34">
        <v>4030</v>
      </c>
      <c r="L27" s="70">
        <v>0.95136476426798999</v>
      </c>
      <c r="M27" s="34">
        <f t="shared" si="0"/>
        <v>12098</v>
      </c>
      <c r="N27" s="34">
        <f t="shared" si="1"/>
        <v>12647</v>
      </c>
      <c r="O27" s="69">
        <f t="shared" si="2"/>
        <v>0.95659049576974775</v>
      </c>
    </row>
    <row r="28" spans="1:15" x14ac:dyDescent="0.25">
      <c r="A28" s="30" t="s">
        <v>44</v>
      </c>
      <c r="B28" s="23" t="s">
        <v>26</v>
      </c>
      <c r="C28" s="30" t="s">
        <v>45</v>
      </c>
      <c r="D28" s="34">
        <v>4518</v>
      </c>
      <c r="E28" s="34">
        <v>4593</v>
      </c>
      <c r="F28" s="70">
        <v>0.98367080339647306</v>
      </c>
      <c r="G28" s="34">
        <v>4347</v>
      </c>
      <c r="H28" s="34">
        <v>4405</v>
      </c>
      <c r="I28" s="70">
        <v>0.98683314415436996</v>
      </c>
      <c r="J28" s="34">
        <v>4260</v>
      </c>
      <c r="K28" s="34">
        <v>4346</v>
      </c>
      <c r="L28" s="70">
        <v>0.98021168890934207</v>
      </c>
      <c r="M28" s="34">
        <f t="shared" si="0"/>
        <v>13125</v>
      </c>
      <c r="N28" s="34">
        <f t="shared" si="1"/>
        <v>13344</v>
      </c>
      <c r="O28" s="69">
        <f t="shared" si="2"/>
        <v>0.98358812949640284</v>
      </c>
    </row>
    <row r="29" spans="1:15" x14ac:dyDescent="0.25">
      <c r="A29" s="30" t="s">
        <v>46</v>
      </c>
      <c r="B29" s="23" t="s">
        <v>9</v>
      </c>
      <c r="C29" s="30" t="s">
        <v>47</v>
      </c>
      <c r="D29" s="34">
        <v>8904</v>
      </c>
      <c r="E29" s="34">
        <v>9359</v>
      </c>
      <c r="F29" s="70">
        <v>0.95138369483919194</v>
      </c>
      <c r="G29" s="34">
        <v>8207</v>
      </c>
      <c r="H29" s="34">
        <v>8629</v>
      </c>
      <c r="I29" s="70">
        <v>0.95109514428091302</v>
      </c>
      <c r="J29" s="34">
        <v>7830</v>
      </c>
      <c r="K29" s="34">
        <v>8235</v>
      </c>
      <c r="L29" s="70">
        <v>0.95081967213114804</v>
      </c>
      <c r="M29" s="34">
        <f t="shared" si="0"/>
        <v>24941</v>
      </c>
      <c r="N29" s="34">
        <f t="shared" si="1"/>
        <v>26223</v>
      </c>
      <c r="O29" s="69">
        <f t="shared" si="2"/>
        <v>0.95111161957060597</v>
      </c>
    </row>
    <row r="30" spans="1:15" x14ac:dyDescent="0.25">
      <c r="A30" s="30" t="s">
        <v>48</v>
      </c>
      <c r="B30" s="23" t="s">
        <v>26</v>
      </c>
      <c r="C30" s="30" t="s">
        <v>49</v>
      </c>
      <c r="D30" s="34">
        <v>14751</v>
      </c>
      <c r="E30" s="34">
        <v>14898</v>
      </c>
      <c r="F30" s="70">
        <v>0.99013290374546892</v>
      </c>
      <c r="G30" s="34">
        <v>13983</v>
      </c>
      <c r="H30" s="34">
        <v>14171</v>
      </c>
      <c r="I30" s="70">
        <v>0.98673346976219001</v>
      </c>
      <c r="J30" s="34">
        <v>13580</v>
      </c>
      <c r="K30" s="34">
        <v>13778</v>
      </c>
      <c r="L30" s="70">
        <v>0.98562926404412798</v>
      </c>
      <c r="M30" s="34">
        <f t="shared" si="0"/>
        <v>42314</v>
      </c>
      <c r="N30" s="34">
        <f t="shared" si="1"/>
        <v>42847</v>
      </c>
      <c r="O30" s="69">
        <f t="shared" si="2"/>
        <v>0.98756038929213252</v>
      </c>
    </row>
    <row r="31" spans="1:15" x14ac:dyDescent="0.25">
      <c r="A31" s="30" t="s">
        <v>50</v>
      </c>
      <c r="B31" s="23" t="s">
        <v>26</v>
      </c>
      <c r="C31" s="30" t="s">
        <v>51</v>
      </c>
      <c r="D31" s="34">
        <v>119</v>
      </c>
      <c r="E31" s="34">
        <v>120</v>
      </c>
      <c r="F31" s="70">
        <v>0.99166666666666703</v>
      </c>
      <c r="G31" s="34">
        <v>130</v>
      </c>
      <c r="H31" s="34">
        <v>130</v>
      </c>
      <c r="I31" s="70">
        <v>1</v>
      </c>
      <c r="J31" s="34">
        <v>125</v>
      </c>
      <c r="K31" s="34">
        <v>125</v>
      </c>
      <c r="L31" s="70">
        <v>1</v>
      </c>
      <c r="M31" s="34">
        <f t="shared" si="0"/>
        <v>374</v>
      </c>
      <c r="N31" s="34">
        <f t="shared" si="1"/>
        <v>375</v>
      </c>
      <c r="O31" s="69">
        <f t="shared" si="2"/>
        <v>0.99733333333333329</v>
      </c>
    </row>
    <row r="32" spans="1:15" x14ac:dyDescent="0.25">
      <c r="A32" s="30" t="s">
        <v>52</v>
      </c>
      <c r="B32" s="23" t="s">
        <v>9</v>
      </c>
      <c r="C32" s="30" t="s">
        <v>53</v>
      </c>
      <c r="D32" s="34">
        <v>11055</v>
      </c>
      <c r="E32" s="34">
        <v>11734</v>
      </c>
      <c r="F32" s="70">
        <v>0.94213396966081397</v>
      </c>
      <c r="G32" s="34">
        <v>10341</v>
      </c>
      <c r="H32" s="34">
        <v>11027</v>
      </c>
      <c r="I32" s="70">
        <v>0.93778906320848798</v>
      </c>
      <c r="J32" s="34">
        <v>9382</v>
      </c>
      <c r="K32" s="34">
        <v>10057</v>
      </c>
      <c r="L32" s="70">
        <v>0.93288256935467795</v>
      </c>
      <c r="M32" s="34">
        <f t="shared" si="0"/>
        <v>30778</v>
      </c>
      <c r="N32" s="34">
        <f t="shared" si="1"/>
        <v>32818</v>
      </c>
      <c r="O32" s="69">
        <f t="shared" si="2"/>
        <v>0.93783899079773292</v>
      </c>
    </row>
    <row r="33" spans="1:15" x14ac:dyDescent="0.25">
      <c r="A33" s="30" t="s">
        <v>54</v>
      </c>
      <c r="B33" s="23" t="s">
        <v>17</v>
      </c>
      <c r="C33" s="30" t="s">
        <v>55</v>
      </c>
      <c r="D33" s="34">
        <v>4257</v>
      </c>
      <c r="E33" s="34">
        <v>4404</v>
      </c>
      <c r="F33" s="70">
        <v>0.96662125340599503</v>
      </c>
      <c r="G33" s="34">
        <v>4111</v>
      </c>
      <c r="H33" s="34">
        <v>4260</v>
      </c>
      <c r="I33" s="70">
        <v>0.96502347417840406</v>
      </c>
      <c r="J33" s="34">
        <v>3855</v>
      </c>
      <c r="K33" s="34">
        <v>4007</v>
      </c>
      <c r="L33" s="70">
        <v>0.96206638382830001</v>
      </c>
      <c r="M33" s="34">
        <f t="shared" si="0"/>
        <v>12223</v>
      </c>
      <c r="N33" s="34">
        <f t="shared" si="1"/>
        <v>12671</v>
      </c>
      <c r="O33" s="69">
        <f t="shared" si="2"/>
        <v>0.96464367453239686</v>
      </c>
    </row>
    <row r="34" spans="1:15" x14ac:dyDescent="0.25">
      <c r="A34" s="30" t="s">
        <v>56</v>
      </c>
      <c r="B34" s="23" t="s">
        <v>26</v>
      </c>
      <c r="C34" s="30" t="s">
        <v>57</v>
      </c>
      <c r="D34" s="34">
        <v>5446</v>
      </c>
      <c r="E34" s="34">
        <v>5645</v>
      </c>
      <c r="F34" s="70">
        <v>0.96474756421612007</v>
      </c>
      <c r="G34" s="34">
        <v>5172</v>
      </c>
      <c r="H34" s="34">
        <v>5443</v>
      </c>
      <c r="I34" s="70">
        <v>0.95021128054381798</v>
      </c>
      <c r="J34" s="34">
        <v>5084</v>
      </c>
      <c r="K34" s="34">
        <v>5336</v>
      </c>
      <c r="L34" s="70">
        <v>0.95277361319340304</v>
      </c>
      <c r="M34" s="34">
        <f t="shared" si="0"/>
        <v>15702</v>
      </c>
      <c r="N34" s="34">
        <f t="shared" si="1"/>
        <v>16424</v>
      </c>
      <c r="O34" s="69">
        <f t="shared" si="2"/>
        <v>0.95603994154895278</v>
      </c>
    </row>
    <row r="35" spans="1:15" x14ac:dyDescent="0.25">
      <c r="A35" s="30" t="s">
        <v>58</v>
      </c>
      <c r="B35" s="23" t="s">
        <v>9</v>
      </c>
      <c r="C35" s="30" t="s">
        <v>59</v>
      </c>
      <c r="D35" s="34">
        <v>9093</v>
      </c>
      <c r="E35" s="34">
        <v>9540</v>
      </c>
      <c r="F35" s="70">
        <v>0.95314465408805005</v>
      </c>
      <c r="G35" s="34">
        <v>8605</v>
      </c>
      <c r="H35" s="34">
        <v>9049</v>
      </c>
      <c r="I35" s="70">
        <v>0.95093380484031409</v>
      </c>
      <c r="J35" s="34">
        <v>8101</v>
      </c>
      <c r="K35" s="34">
        <v>8527</v>
      </c>
      <c r="L35" s="70">
        <v>0.95004104608889395</v>
      </c>
      <c r="M35" s="34">
        <f t="shared" si="0"/>
        <v>25799</v>
      </c>
      <c r="N35" s="34">
        <f t="shared" si="1"/>
        <v>27116</v>
      </c>
      <c r="O35" s="69">
        <f t="shared" si="2"/>
        <v>0.95143088951172738</v>
      </c>
    </row>
    <row r="36" spans="1:15" x14ac:dyDescent="0.25">
      <c r="A36" s="30" t="s">
        <v>60</v>
      </c>
      <c r="B36" s="23" t="s">
        <v>26</v>
      </c>
      <c r="C36" s="30" t="s">
        <v>61</v>
      </c>
      <c r="D36" s="34">
        <v>7227</v>
      </c>
      <c r="E36" s="34">
        <v>7602</v>
      </c>
      <c r="F36" s="70">
        <v>0.95067087608524103</v>
      </c>
      <c r="G36" s="34">
        <v>6919</v>
      </c>
      <c r="H36" s="34">
        <v>7327</v>
      </c>
      <c r="I36" s="70">
        <v>0.94431554524361905</v>
      </c>
      <c r="J36" s="34">
        <v>6670</v>
      </c>
      <c r="K36" s="34">
        <v>7108</v>
      </c>
      <c r="L36" s="70">
        <v>0.938379290939786</v>
      </c>
      <c r="M36" s="34">
        <f t="shared" si="0"/>
        <v>20816</v>
      </c>
      <c r="N36" s="34">
        <f t="shared" si="1"/>
        <v>22037</v>
      </c>
      <c r="O36" s="69">
        <f t="shared" si="2"/>
        <v>0.94459318419022553</v>
      </c>
    </row>
    <row r="37" spans="1:15" x14ac:dyDescent="0.25">
      <c r="A37" s="30" t="s">
        <v>62</v>
      </c>
      <c r="B37" s="23" t="s">
        <v>9</v>
      </c>
      <c r="C37" s="30" t="s">
        <v>63</v>
      </c>
      <c r="D37" s="34">
        <v>6625</v>
      </c>
      <c r="E37" s="34">
        <v>6723</v>
      </c>
      <c r="F37" s="70">
        <v>0.98542317417819403</v>
      </c>
      <c r="G37" s="34">
        <v>6448</v>
      </c>
      <c r="H37" s="34">
        <v>6540</v>
      </c>
      <c r="I37" s="70">
        <v>0.98593272171253798</v>
      </c>
      <c r="J37" s="34">
        <v>6091</v>
      </c>
      <c r="K37" s="34">
        <v>6177</v>
      </c>
      <c r="L37" s="70">
        <v>0.98607738384329002</v>
      </c>
      <c r="M37" s="34">
        <f t="shared" si="0"/>
        <v>19164</v>
      </c>
      <c r="N37" s="34">
        <f t="shared" si="1"/>
        <v>19440</v>
      </c>
      <c r="O37" s="69">
        <f t="shared" si="2"/>
        <v>0.98580246913580249</v>
      </c>
    </row>
    <row r="38" spans="1:15" x14ac:dyDescent="0.25">
      <c r="A38" s="30" t="s">
        <v>64</v>
      </c>
      <c r="B38" s="23" t="s">
        <v>9</v>
      </c>
      <c r="C38" s="30" t="s">
        <v>65</v>
      </c>
      <c r="D38" s="34">
        <v>10214</v>
      </c>
      <c r="E38" s="34">
        <v>10720</v>
      </c>
      <c r="F38" s="70">
        <v>0.95279850746268702</v>
      </c>
      <c r="G38" s="34">
        <v>9612</v>
      </c>
      <c r="H38" s="34">
        <v>10089</v>
      </c>
      <c r="I38" s="70">
        <v>0.95272078501338109</v>
      </c>
      <c r="J38" s="34">
        <v>9365</v>
      </c>
      <c r="K38" s="34">
        <v>9985</v>
      </c>
      <c r="L38" s="70">
        <v>0.93790686029043602</v>
      </c>
      <c r="M38" s="34">
        <f t="shared" si="0"/>
        <v>29191</v>
      </c>
      <c r="N38" s="34">
        <f t="shared" si="1"/>
        <v>30794</v>
      </c>
      <c r="O38" s="69">
        <f t="shared" si="2"/>
        <v>0.94794440475417285</v>
      </c>
    </row>
    <row r="39" spans="1:15" x14ac:dyDescent="0.25">
      <c r="A39" s="30" t="s">
        <v>66</v>
      </c>
      <c r="B39" s="23" t="s">
        <v>17</v>
      </c>
      <c r="C39" s="30" t="s">
        <v>67</v>
      </c>
      <c r="D39" s="34">
        <v>5082</v>
      </c>
      <c r="E39" s="34">
        <v>5252</v>
      </c>
      <c r="F39" s="70">
        <v>0.96763137852246806</v>
      </c>
      <c r="G39" s="34">
        <v>4797</v>
      </c>
      <c r="H39" s="34">
        <v>4925</v>
      </c>
      <c r="I39" s="70">
        <v>0.97401015228426402</v>
      </c>
      <c r="J39" s="34">
        <v>3760</v>
      </c>
      <c r="K39" s="34">
        <v>4652</v>
      </c>
      <c r="L39" s="70">
        <v>0.80825451418744598</v>
      </c>
      <c r="M39" s="34">
        <f t="shared" si="0"/>
        <v>13639</v>
      </c>
      <c r="N39" s="34">
        <f t="shared" si="1"/>
        <v>14829</v>
      </c>
      <c r="O39" s="69">
        <f t="shared" si="2"/>
        <v>0.91975183761548318</v>
      </c>
    </row>
    <row r="40" spans="1:15" x14ac:dyDescent="0.25">
      <c r="A40" s="30" t="s">
        <v>68</v>
      </c>
      <c r="B40" s="23" t="s">
        <v>14</v>
      </c>
      <c r="C40" s="30" t="s">
        <v>69</v>
      </c>
      <c r="D40" s="34">
        <v>5183</v>
      </c>
      <c r="E40" s="34">
        <v>5437</v>
      </c>
      <c r="F40" s="70">
        <v>0.95328306051131106</v>
      </c>
      <c r="G40" s="34">
        <v>4985</v>
      </c>
      <c r="H40" s="34">
        <v>5222</v>
      </c>
      <c r="I40" s="70">
        <v>0.95461509000383005</v>
      </c>
      <c r="J40" s="34">
        <v>4811</v>
      </c>
      <c r="K40" s="34">
        <v>5062</v>
      </c>
      <c r="L40" s="70">
        <v>0.95041485578822604</v>
      </c>
      <c r="M40" s="34">
        <f t="shared" si="0"/>
        <v>14979</v>
      </c>
      <c r="N40" s="34">
        <f t="shared" si="1"/>
        <v>15721</v>
      </c>
      <c r="O40" s="69">
        <f t="shared" si="2"/>
        <v>0.95280198460657717</v>
      </c>
    </row>
    <row r="41" spans="1:15" x14ac:dyDescent="0.25">
      <c r="A41" s="30" t="s">
        <v>70</v>
      </c>
      <c r="B41" s="23" t="s">
        <v>26</v>
      </c>
      <c r="C41" s="30" t="s">
        <v>71</v>
      </c>
      <c r="D41" s="34">
        <v>10473</v>
      </c>
      <c r="E41" s="34">
        <v>11175</v>
      </c>
      <c r="F41" s="70">
        <v>0.93718120805369098</v>
      </c>
      <c r="G41" s="34">
        <v>10238</v>
      </c>
      <c r="H41" s="34">
        <v>10899</v>
      </c>
      <c r="I41" s="70">
        <v>0.93935223414992197</v>
      </c>
      <c r="J41" s="34">
        <v>9902</v>
      </c>
      <c r="K41" s="34">
        <v>10462</v>
      </c>
      <c r="L41" s="70">
        <v>0.94647294972280605</v>
      </c>
      <c r="M41" s="34">
        <f t="shared" si="0"/>
        <v>30613</v>
      </c>
      <c r="N41" s="34">
        <f t="shared" si="1"/>
        <v>32536</v>
      </c>
      <c r="O41" s="69">
        <f t="shared" si="2"/>
        <v>0.9408962380132776</v>
      </c>
    </row>
    <row r="42" spans="1:15" x14ac:dyDescent="0.25">
      <c r="A42" s="30" t="s">
        <v>72</v>
      </c>
      <c r="B42" s="23" t="s">
        <v>26</v>
      </c>
      <c r="C42" s="30" t="s">
        <v>73</v>
      </c>
      <c r="D42" s="34">
        <v>1571</v>
      </c>
      <c r="E42" s="34">
        <v>1579</v>
      </c>
      <c r="F42" s="70">
        <v>0.99493350221659305</v>
      </c>
      <c r="G42" s="34">
        <v>1089</v>
      </c>
      <c r="H42" s="34">
        <v>1092</v>
      </c>
      <c r="I42" s="70">
        <v>0.99725274725274693</v>
      </c>
      <c r="J42" s="34">
        <v>1194</v>
      </c>
      <c r="K42" s="34">
        <v>1200</v>
      </c>
      <c r="L42" s="70">
        <v>0.995</v>
      </c>
      <c r="M42" s="34">
        <f t="shared" si="0"/>
        <v>3854</v>
      </c>
      <c r="N42" s="34">
        <f t="shared" si="1"/>
        <v>3871</v>
      </c>
      <c r="O42" s="69">
        <f t="shared" si="2"/>
        <v>0.99560836993025059</v>
      </c>
    </row>
    <row r="43" spans="1:15" x14ac:dyDescent="0.25">
      <c r="A43" s="30" t="s">
        <v>74</v>
      </c>
      <c r="B43" s="23" t="s">
        <v>9</v>
      </c>
      <c r="C43" s="30" t="s">
        <v>75</v>
      </c>
      <c r="D43" s="34">
        <v>8583</v>
      </c>
      <c r="E43" s="34">
        <v>9031</v>
      </c>
      <c r="F43" s="70">
        <v>0.95039309046617204</v>
      </c>
      <c r="G43" s="34">
        <v>7936</v>
      </c>
      <c r="H43" s="34">
        <v>8353</v>
      </c>
      <c r="I43" s="70">
        <v>0.95007781635340605</v>
      </c>
      <c r="J43" s="34">
        <v>7610</v>
      </c>
      <c r="K43" s="34">
        <v>8006</v>
      </c>
      <c r="L43" s="70">
        <v>0.95053709717711699</v>
      </c>
      <c r="M43" s="34">
        <f t="shared" si="0"/>
        <v>24129</v>
      </c>
      <c r="N43" s="34">
        <f t="shared" si="1"/>
        <v>25390</v>
      </c>
      <c r="O43" s="69">
        <f t="shared" si="2"/>
        <v>0.95033477747144546</v>
      </c>
    </row>
    <row r="44" spans="1:15" x14ac:dyDescent="0.25">
      <c r="A44" s="30" t="s">
        <v>76</v>
      </c>
      <c r="B44" s="23" t="s">
        <v>14</v>
      </c>
      <c r="C44" s="30" t="s">
        <v>77</v>
      </c>
      <c r="D44" s="34">
        <v>7637</v>
      </c>
      <c r="E44" s="34">
        <v>7808</v>
      </c>
      <c r="F44" s="70">
        <v>0.97809938524590212</v>
      </c>
      <c r="G44" s="34">
        <v>7138</v>
      </c>
      <c r="H44" s="34">
        <v>7281</v>
      </c>
      <c r="I44" s="70">
        <v>0.98035984068122495</v>
      </c>
      <c r="J44" s="34">
        <v>6845</v>
      </c>
      <c r="K44" s="34">
        <v>7057</v>
      </c>
      <c r="L44" s="70">
        <v>0.9699589060507301</v>
      </c>
      <c r="M44" s="34">
        <f t="shared" ref="M44:M70" si="3">D44+G44+J44</f>
        <v>21620</v>
      </c>
      <c r="N44" s="34">
        <f t="shared" ref="N44:N70" si="4">E44+H44+K44</f>
        <v>22146</v>
      </c>
      <c r="O44" s="69">
        <f t="shared" ref="O44:O75" si="5">M44/N44</f>
        <v>0.97624853246635956</v>
      </c>
    </row>
    <row r="45" spans="1:15" x14ac:dyDescent="0.25">
      <c r="A45" s="30" t="s">
        <v>78</v>
      </c>
      <c r="B45" s="23" t="s">
        <v>17</v>
      </c>
      <c r="C45" s="30" t="s">
        <v>79</v>
      </c>
      <c r="D45" s="34">
        <v>2935</v>
      </c>
      <c r="E45" s="34">
        <v>3015</v>
      </c>
      <c r="F45" s="70">
        <v>0.97346600331675015</v>
      </c>
      <c r="G45" s="34">
        <v>2879</v>
      </c>
      <c r="H45" s="34">
        <v>2942</v>
      </c>
      <c r="I45" s="70">
        <v>0.97858599592114204</v>
      </c>
      <c r="J45" s="34">
        <v>2557</v>
      </c>
      <c r="K45" s="34">
        <v>2679</v>
      </c>
      <c r="L45" s="70">
        <v>0.95446061963419204</v>
      </c>
      <c r="M45" s="34">
        <f t="shared" si="3"/>
        <v>8371</v>
      </c>
      <c r="N45" s="34">
        <f t="shared" si="4"/>
        <v>8636</v>
      </c>
      <c r="O45" s="69">
        <f t="shared" si="5"/>
        <v>0.96931449745252429</v>
      </c>
    </row>
    <row r="46" spans="1:15" x14ac:dyDescent="0.25">
      <c r="A46" s="30" t="s">
        <v>80</v>
      </c>
      <c r="B46" s="23" t="s">
        <v>26</v>
      </c>
      <c r="C46" s="30" t="s">
        <v>81</v>
      </c>
      <c r="D46" s="34">
        <v>6186</v>
      </c>
      <c r="E46" s="34">
        <v>6253</v>
      </c>
      <c r="F46" s="70">
        <v>0.98928514313129701</v>
      </c>
      <c r="G46" s="34">
        <v>6001</v>
      </c>
      <c r="H46" s="34">
        <v>6045</v>
      </c>
      <c r="I46" s="70">
        <v>0.99272125723738602</v>
      </c>
      <c r="J46" s="34">
        <v>5740</v>
      </c>
      <c r="K46" s="34">
        <v>5811</v>
      </c>
      <c r="L46" s="70">
        <v>0.98778179315092107</v>
      </c>
      <c r="M46" s="34">
        <f t="shared" si="3"/>
        <v>17927</v>
      </c>
      <c r="N46" s="34">
        <f t="shared" si="4"/>
        <v>18109</v>
      </c>
      <c r="O46" s="69">
        <f t="shared" si="5"/>
        <v>0.98994974874371855</v>
      </c>
    </row>
    <row r="47" spans="1:15" x14ac:dyDescent="0.25">
      <c r="A47" s="30" t="s">
        <v>82</v>
      </c>
      <c r="B47" s="23" t="s">
        <v>9</v>
      </c>
      <c r="C47" s="30" t="s">
        <v>83</v>
      </c>
      <c r="D47" s="34">
        <v>2577</v>
      </c>
      <c r="E47" s="34">
        <v>2730</v>
      </c>
      <c r="F47" s="70">
        <v>0.94395604395604404</v>
      </c>
      <c r="G47" s="34">
        <v>2567</v>
      </c>
      <c r="H47" s="34">
        <v>2720</v>
      </c>
      <c r="I47" s="70">
        <v>0.94374999999999998</v>
      </c>
      <c r="J47" s="34">
        <v>2430</v>
      </c>
      <c r="K47" s="34">
        <v>2466</v>
      </c>
      <c r="L47" s="70">
        <v>0.98540145985401506</v>
      </c>
      <c r="M47" s="34">
        <f t="shared" si="3"/>
        <v>7574</v>
      </c>
      <c r="N47" s="34">
        <f t="shared" si="4"/>
        <v>7916</v>
      </c>
      <c r="O47" s="69">
        <f t="shared" si="5"/>
        <v>0.95679636179888827</v>
      </c>
    </row>
    <row r="48" spans="1:15" x14ac:dyDescent="0.25">
      <c r="A48" s="30" t="s">
        <v>84</v>
      </c>
      <c r="B48" s="23" t="s">
        <v>14</v>
      </c>
      <c r="C48" s="30" t="s">
        <v>85</v>
      </c>
      <c r="D48" s="34">
        <v>8225</v>
      </c>
      <c r="E48" s="34">
        <v>8562</v>
      </c>
      <c r="F48" s="70">
        <v>0.96064003737444492</v>
      </c>
      <c r="G48" s="34">
        <v>7974</v>
      </c>
      <c r="H48" s="34">
        <v>8301</v>
      </c>
      <c r="I48" s="70">
        <v>0.96060715576436595</v>
      </c>
      <c r="J48" s="34">
        <v>7635</v>
      </c>
      <c r="K48" s="34">
        <v>7877</v>
      </c>
      <c r="L48" s="70">
        <v>0.96927764377301007</v>
      </c>
      <c r="M48" s="34">
        <f t="shared" si="3"/>
        <v>23834</v>
      </c>
      <c r="N48" s="34">
        <f t="shared" si="4"/>
        <v>24740</v>
      </c>
      <c r="O48" s="69">
        <f t="shared" si="5"/>
        <v>0.96337914308811645</v>
      </c>
    </row>
    <row r="49" spans="1:17" x14ac:dyDescent="0.25">
      <c r="A49" s="30" t="s">
        <v>86</v>
      </c>
      <c r="B49" s="23" t="s">
        <v>9</v>
      </c>
      <c r="C49" s="30" t="s">
        <v>87</v>
      </c>
      <c r="D49" s="34">
        <v>9892</v>
      </c>
      <c r="E49" s="34">
        <v>10111</v>
      </c>
      <c r="F49" s="70">
        <v>0.978340421323311</v>
      </c>
      <c r="G49" s="34">
        <v>9328</v>
      </c>
      <c r="H49" s="34">
        <v>9535</v>
      </c>
      <c r="I49" s="70">
        <v>0.97829050865233413</v>
      </c>
      <c r="J49" s="34">
        <v>9125</v>
      </c>
      <c r="K49" s="34">
        <v>9385</v>
      </c>
      <c r="L49" s="70">
        <v>0.97229621736814109</v>
      </c>
      <c r="M49" s="34">
        <f t="shared" si="3"/>
        <v>28345</v>
      </c>
      <c r="N49" s="34">
        <f t="shared" si="4"/>
        <v>29031</v>
      </c>
      <c r="O49" s="69">
        <f t="shared" si="5"/>
        <v>0.97637008714822082</v>
      </c>
    </row>
    <row r="50" spans="1:17" x14ac:dyDescent="0.25">
      <c r="A50" s="30" t="s">
        <v>88</v>
      </c>
      <c r="B50" s="23" t="s">
        <v>14</v>
      </c>
      <c r="C50" s="30" t="s">
        <v>89</v>
      </c>
      <c r="D50" s="34">
        <v>7520</v>
      </c>
      <c r="E50" s="34">
        <v>7760</v>
      </c>
      <c r="F50" s="70">
        <v>0.96907216494845416</v>
      </c>
      <c r="G50" s="34">
        <v>7243</v>
      </c>
      <c r="H50" s="34">
        <v>7457</v>
      </c>
      <c r="I50" s="70">
        <v>0.97130213222475492</v>
      </c>
      <c r="J50" s="34">
        <v>6788</v>
      </c>
      <c r="K50" s="34">
        <v>6999</v>
      </c>
      <c r="L50" s="70">
        <v>0.96985283611944606</v>
      </c>
      <c r="M50" s="34">
        <f t="shared" si="3"/>
        <v>21551</v>
      </c>
      <c r="N50" s="34">
        <f t="shared" si="4"/>
        <v>22216</v>
      </c>
      <c r="O50" s="69">
        <f t="shared" si="5"/>
        <v>0.97006661865322286</v>
      </c>
    </row>
    <row r="51" spans="1:17" x14ac:dyDescent="0.25">
      <c r="A51" s="30" t="s">
        <v>90</v>
      </c>
      <c r="B51" s="23" t="s">
        <v>17</v>
      </c>
      <c r="C51" s="30" t="s">
        <v>91</v>
      </c>
      <c r="D51" s="34">
        <v>6975</v>
      </c>
      <c r="E51" s="34">
        <v>7361</v>
      </c>
      <c r="F51" s="70">
        <v>0.94756147262600199</v>
      </c>
      <c r="G51" s="34">
        <v>6724</v>
      </c>
      <c r="H51" s="34">
        <v>7044</v>
      </c>
      <c r="I51" s="70">
        <v>0.95457126632595102</v>
      </c>
      <c r="J51" s="34">
        <v>6574</v>
      </c>
      <c r="K51" s="34">
        <v>6918</v>
      </c>
      <c r="L51" s="70">
        <v>0.95027464585140209</v>
      </c>
      <c r="M51" s="34">
        <f t="shared" si="3"/>
        <v>20273</v>
      </c>
      <c r="N51" s="34">
        <f t="shared" si="4"/>
        <v>21323</v>
      </c>
      <c r="O51" s="69">
        <f t="shared" si="5"/>
        <v>0.95075739811471183</v>
      </c>
    </row>
    <row r="52" spans="1:17" x14ac:dyDescent="0.25">
      <c r="A52" s="30" t="s">
        <v>92</v>
      </c>
      <c r="B52" s="23" t="s">
        <v>14</v>
      </c>
      <c r="C52" s="30" t="s">
        <v>93</v>
      </c>
      <c r="D52" s="34">
        <v>7510</v>
      </c>
      <c r="E52" s="34">
        <v>7728</v>
      </c>
      <c r="F52" s="70">
        <v>0.97179089026915111</v>
      </c>
      <c r="G52" s="34">
        <v>7230</v>
      </c>
      <c r="H52" s="34">
        <v>7398</v>
      </c>
      <c r="I52" s="70">
        <v>0.97729115977291203</v>
      </c>
      <c r="J52" s="34">
        <v>6817</v>
      </c>
      <c r="K52" s="34">
        <v>6962</v>
      </c>
      <c r="L52" s="70">
        <v>0.97917265153691502</v>
      </c>
      <c r="M52" s="34">
        <f t="shared" si="3"/>
        <v>21557</v>
      </c>
      <c r="N52" s="34">
        <f t="shared" si="4"/>
        <v>22088</v>
      </c>
      <c r="O52" s="69">
        <f t="shared" si="5"/>
        <v>0.97595979717493664</v>
      </c>
    </row>
    <row r="53" spans="1:17" x14ac:dyDescent="0.25">
      <c r="A53" s="30" t="s">
        <v>94</v>
      </c>
      <c r="B53" s="23" t="s">
        <v>9</v>
      </c>
      <c r="C53" s="62" t="s">
        <v>95</v>
      </c>
      <c r="D53" s="61">
        <v>4540</v>
      </c>
      <c r="E53" s="61">
        <v>4772</v>
      </c>
      <c r="F53" s="71">
        <v>0.95138306789605998</v>
      </c>
      <c r="G53" s="61">
        <v>4248</v>
      </c>
      <c r="H53" s="61">
        <v>4464</v>
      </c>
      <c r="I53" s="71">
        <v>0.95161290322580594</v>
      </c>
      <c r="J53" s="61">
        <v>4047</v>
      </c>
      <c r="K53" s="61">
        <v>4260</v>
      </c>
      <c r="L53" s="71">
        <v>0.95000000000000007</v>
      </c>
      <c r="M53" s="61">
        <f t="shared" si="3"/>
        <v>12835</v>
      </c>
      <c r="N53" s="61">
        <f t="shared" si="4"/>
        <v>13496</v>
      </c>
      <c r="O53" s="77">
        <f t="shared" si="5"/>
        <v>0.95102252519264963</v>
      </c>
      <c r="P53" s="65"/>
      <c r="Q53" s="65"/>
    </row>
    <row r="54" spans="1:17" x14ac:dyDescent="0.25">
      <c r="A54" s="30" t="s">
        <v>96</v>
      </c>
      <c r="B54" s="23" t="s">
        <v>26</v>
      </c>
      <c r="C54" s="62" t="s">
        <v>97</v>
      </c>
      <c r="D54" s="61">
        <v>2703</v>
      </c>
      <c r="E54" s="61">
        <v>2845</v>
      </c>
      <c r="F54" s="71">
        <v>0.95008787346221402</v>
      </c>
      <c r="G54" s="61">
        <v>2501</v>
      </c>
      <c r="H54" s="61">
        <v>2632</v>
      </c>
      <c r="I54" s="71">
        <v>0.95022796352583605</v>
      </c>
      <c r="J54" s="61">
        <v>2505</v>
      </c>
      <c r="K54" s="61">
        <v>2633</v>
      </c>
      <c r="L54" s="71">
        <v>0.95138625142423106</v>
      </c>
      <c r="M54" s="61">
        <f t="shared" si="3"/>
        <v>7709</v>
      </c>
      <c r="N54" s="61">
        <f t="shared" si="4"/>
        <v>8110</v>
      </c>
      <c r="O54" s="77">
        <f t="shared" si="5"/>
        <v>0.95055487053020959</v>
      </c>
      <c r="P54" s="65"/>
      <c r="Q54" s="65"/>
    </row>
    <row r="55" spans="1:17" x14ac:dyDescent="0.25">
      <c r="A55" s="30" t="s">
        <v>98</v>
      </c>
      <c r="B55" s="23" t="s">
        <v>14</v>
      </c>
      <c r="C55" s="62" t="s">
        <v>99</v>
      </c>
      <c r="D55" s="61">
        <v>5825</v>
      </c>
      <c r="E55" s="61">
        <v>6225</v>
      </c>
      <c r="F55" s="71">
        <v>0.93574297188755007</v>
      </c>
      <c r="G55" s="61">
        <v>5581</v>
      </c>
      <c r="H55" s="61">
        <v>5922</v>
      </c>
      <c r="I55" s="71">
        <v>0.94241810199257003</v>
      </c>
      <c r="J55" s="61">
        <v>5537</v>
      </c>
      <c r="K55" s="61">
        <v>5831</v>
      </c>
      <c r="L55" s="71">
        <v>0.94957983193277296</v>
      </c>
      <c r="M55" s="61">
        <f t="shared" si="3"/>
        <v>16943</v>
      </c>
      <c r="N55" s="61">
        <f t="shared" si="4"/>
        <v>17978</v>
      </c>
      <c r="O55" s="77">
        <f t="shared" si="5"/>
        <v>0.94242963622204912</v>
      </c>
      <c r="P55" s="65"/>
      <c r="Q55" s="65"/>
    </row>
    <row r="56" spans="1:17" x14ac:dyDescent="0.25">
      <c r="A56" s="30" t="s">
        <v>100</v>
      </c>
      <c r="B56" s="23" t="s">
        <v>14</v>
      </c>
      <c r="C56" s="62" t="s">
        <v>101</v>
      </c>
      <c r="D56" s="61">
        <v>6500</v>
      </c>
      <c r="E56" s="61">
        <v>6758</v>
      </c>
      <c r="F56" s="71">
        <v>0.9618230245634799</v>
      </c>
      <c r="G56" s="61">
        <v>6119</v>
      </c>
      <c r="H56" s="61">
        <v>6299</v>
      </c>
      <c r="I56" s="71">
        <v>0.97142403556119994</v>
      </c>
      <c r="J56" s="61">
        <v>5932</v>
      </c>
      <c r="K56" s="61">
        <v>6156</v>
      </c>
      <c r="L56" s="71">
        <v>0.96361273554255999</v>
      </c>
      <c r="M56" s="61">
        <f t="shared" si="3"/>
        <v>18551</v>
      </c>
      <c r="N56" s="61">
        <f t="shared" si="4"/>
        <v>19213</v>
      </c>
      <c r="O56" s="77">
        <f t="shared" si="5"/>
        <v>0.96554416280643318</v>
      </c>
      <c r="P56" s="65"/>
      <c r="Q56" s="65"/>
    </row>
    <row r="57" spans="1:17" x14ac:dyDescent="0.25">
      <c r="A57" s="30" t="s">
        <v>102</v>
      </c>
      <c r="B57" s="23" t="s">
        <v>17</v>
      </c>
      <c r="C57" s="62" t="s">
        <v>103</v>
      </c>
      <c r="D57" s="61">
        <v>19253</v>
      </c>
      <c r="E57" s="61">
        <v>20019</v>
      </c>
      <c r="F57" s="71">
        <v>0.96173635046705597</v>
      </c>
      <c r="G57" s="61">
        <v>18394</v>
      </c>
      <c r="H57" s="61">
        <v>19126</v>
      </c>
      <c r="I57" s="71">
        <v>0.96172749137299995</v>
      </c>
      <c r="J57" s="61">
        <v>17566</v>
      </c>
      <c r="K57" s="61">
        <v>18274</v>
      </c>
      <c r="L57" s="71">
        <v>0.96125642990040505</v>
      </c>
      <c r="M57" s="61">
        <f t="shared" si="3"/>
        <v>55213</v>
      </c>
      <c r="N57" s="61">
        <f t="shared" si="4"/>
        <v>57419</v>
      </c>
      <c r="O57" s="77">
        <f t="shared" si="5"/>
        <v>0.96158066145352583</v>
      </c>
      <c r="P57" s="65"/>
      <c r="Q57" s="65"/>
    </row>
    <row r="58" spans="1:17" ht="15" x14ac:dyDescent="0.25">
      <c r="A58" s="30" t="s">
        <v>104</v>
      </c>
      <c r="B58" s="23" t="s">
        <v>14</v>
      </c>
      <c r="C58" s="62" t="s">
        <v>105</v>
      </c>
      <c r="D58" s="63">
        <v>8152</v>
      </c>
      <c r="E58" s="66">
        <v>8650</v>
      </c>
      <c r="F58" s="72">
        <v>0.94240000000000002</v>
      </c>
      <c r="G58" s="63">
        <v>7634</v>
      </c>
      <c r="H58" s="66">
        <v>7996</v>
      </c>
      <c r="I58" s="72">
        <v>0.95740000000000003</v>
      </c>
      <c r="J58" s="63">
        <v>7366</v>
      </c>
      <c r="K58" s="66">
        <v>7676</v>
      </c>
      <c r="L58" s="72">
        <v>0.95960000000000001</v>
      </c>
      <c r="M58" s="61">
        <f t="shared" si="3"/>
        <v>23152</v>
      </c>
      <c r="N58" s="61">
        <f t="shared" si="4"/>
        <v>24322</v>
      </c>
      <c r="O58" s="77">
        <f t="shared" si="5"/>
        <v>0.95189540333854128</v>
      </c>
      <c r="P58" s="67"/>
      <c r="Q58" s="65"/>
    </row>
    <row r="59" spans="1:17" x14ac:dyDescent="0.25">
      <c r="A59" s="30" t="s">
        <v>106</v>
      </c>
      <c r="B59" s="23" t="s">
        <v>9</v>
      </c>
      <c r="C59" s="62" t="s">
        <v>107</v>
      </c>
      <c r="D59" s="61">
        <v>3555</v>
      </c>
      <c r="E59" s="61">
        <v>3633</v>
      </c>
      <c r="F59" s="71">
        <v>0.97853014037985098</v>
      </c>
      <c r="G59" s="61">
        <v>3395</v>
      </c>
      <c r="H59" s="61">
        <v>3476</v>
      </c>
      <c r="I59" s="71">
        <v>0.97669735327963203</v>
      </c>
      <c r="J59" s="61">
        <v>3223</v>
      </c>
      <c r="K59" s="61">
        <v>3297</v>
      </c>
      <c r="L59" s="71">
        <v>0.9775553533515321</v>
      </c>
      <c r="M59" s="61">
        <f t="shared" si="3"/>
        <v>10173</v>
      </c>
      <c r="N59" s="61">
        <f t="shared" si="4"/>
        <v>10406</v>
      </c>
      <c r="O59" s="77">
        <f t="shared" si="5"/>
        <v>0.97760907168940991</v>
      </c>
      <c r="P59" s="65"/>
      <c r="Q59" s="65"/>
    </row>
    <row r="60" spans="1:17" x14ac:dyDescent="0.25">
      <c r="A60" s="30" t="s">
        <v>108</v>
      </c>
      <c r="B60" s="23" t="s">
        <v>26</v>
      </c>
      <c r="C60" s="62" t="s">
        <v>109</v>
      </c>
      <c r="D60" s="61">
        <v>14929</v>
      </c>
      <c r="E60" s="61">
        <v>15988</v>
      </c>
      <c r="F60" s="71">
        <v>0.9337628221165869</v>
      </c>
      <c r="G60" s="61">
        <v>14161</v>
      </c>
      <c r="H60" s="61">
        <v>15077</v>
      </c>
      <c r="I60" s="71">
        <v>0.93924520793261301</v>
      </c>
      <c r="J60" s="61">
        <v>14286</v>
      </c>
      <c r="K60" s="61">
        <v>15292</v>
      </c>
      <c r="L60" s="71">
        <v>0.93421396808788904</v>
      </c>
      <c r="M60" s="61">
        <f t="shared" si="3"/>
        <v>43376</v>
      </c>
      <c r="N60" s="61">
        <f t="shared" si="4"/>
        <v>46357</v>
      </c>
      <c r="O60" s="77">
        <f t="shared" si="5"/>
        <v>0.93569471708695562</v>
      </c>
      <c r="P60" s="65"/>
      <c r="Q60" s="65"/>
    </row>
    <row r="61" spans="1:17" x14ac:dyDescent="0.25">
      <c r="A61" s="30" t="s">
        <v>110</v>
      </c>
      <c r="B61" s="23" t="s">
        <v>14</v>
      </c>
      <c r="C61" s="30" t="s">
        <v>111</v>
      </c>
      <c r="D61" s="34">
        <v>5763</v>
      </c>
      <c r="E61" s="34">
        <v>6004</v>
      </c>
      <c r="F61" s="70">
        <v>0.95986009327115307</v>
      </c>
      <c r="G61" s="34">
        <v>5645</v>
      </c>
      <c r="H61" s="34">
        <v>5864</v>
      </c>
      <c r="I61" s="70">
        <v>0.96265347885402508</v>
      </c>
      <c r="J61" s="34">
        <v>5389</v>
      </c>
      <c r="K61" s="34">
        <v>5665</v>
      </c>
      <c r="L61" s="70">
        <v>0.95127978817299197</v>
      </c>
      <c r="M61" s="34">
        <f t="shared" si="3"/>
        <v>16797</v>
      </c>
      <c r="N61" s="34">
        <f t="shared" si="4"/>
        <v>17533</v>
      </c>
      <c r="O61" s="69">
        <f t="shared" si="5"/>
        <v>0.95802201562767353</v>
      </c>
    </row>
    <row r="62" spans="1:17" x14ac:dyDescent="0.25">
      <c r="A62" s="30" t="s">
        <v>112</v>
      </c>
      <c r="B62" s="23" t="s">
        <v>26</v>
      </c>
      <c r="C62" s="30" t="s">
        <v>113</v>
      </c>
      <c r="D62" s="34">
        <v>3242</v>
      </c>
      <c r="E62" s="34">
        <v>3293</v>
      </c>
      <c r="F62" s="70">
        <v>0.98451260249013117</v>
      </c>
      <c r="G62" s="34">
        <v>2997</v>
      </c>
      <c r="H62" s="34">
        <v>3056</v>
      </c>
      <c r="I62" s="70">
        <v>0.98069371727748711</v>
      </c>
      <c r="J62" s="34">
        <v>2937</v>
      </c>
      <c r="K62" s="34">
        <v>2993</v>
      </c>
      <c r="L62" s="70">
        <v>0.98128967591045801</v>
      </c>
      <c r="M62" s="34">
        <f t="shared" si="3"/>
        <v>9176</v>
      </c>
      <c r="N62" s="34">
        <f t="shared" si="4"/>
        <v>9342</v>
      </c>
      <c r="O62" s="69">
        <f t="shared" si="5"/>
        <v>0.9822307856989938</v>
      </c>
    </row>
    <row r="63" spans="1:17" x14ac:dyDescent="0.25">
      <c r="A63" s="30" t="s">
        <v>114</v>
      </c>
      <c r="B63" s="23" t="s">
        <v>17</v>
      </c>
      <c r="C63" s="30" t="s">
        <v>115</v>
      </c>
      <c r="D63" s="34">
        <v>2287</v>
      </c>
      <c r="E63" s="34">
        <v>2409</v>
      </c>
      <c r="F63" s="70">
        <v>0.94935657949356611</v>
      </c>
      <c r="G63" s="34">
        <v>2246</v>
      </c>
      <c r="H63" s="34">
        <v>2380</v>
      </c>
      <c r="I63" s="70">
        <v>0.94369747899159706</v>
      </c>
      <c r="J63" s="34">
        <v>2068</v>
      </c>
      <c r="K63" s="34">
        <v>2231</v>
      </c>
      <c r="L63" s="70">
        <v>0.92693859255938993</v>
      </c>
      <c r="M63" s="34">
        <f t="shared" si="3"/>
        <v>6601</v>
      </c>
      <c r="N63" s="34">
        <f t="shared" si="4"/>
        <v>7020</v>
      </c>
      <c r="O63" s="69">
        <f t="shared" si="5"/>
        <v>0.94031339031339034</v>
      </c>
    </row>
    <row r="64" spans="1:17" x14ac:dyDescent="0.25">
      <c r="A64" s="30" t="s">
        <v>116</v>
      </c>
      <c r="B64" s="23" t="s">
        <v>9</v>
      </c>
      <c r="C64" s="30" t="s">
        <v>117</v>
      </c>
      <c r="D64" s="34">
        <v>11793</v>
      </c>
      <c r="E64" s="34">
        <v>12224</v>
      </c>
      <c r="F64" s="70">
        <v>0.96474149214659699</v>
      </c>
      <c r="G64" s="34">
        <v>11028</v>
      </c>
      <c r="H64" s="34">
        <v>11472</v>
      </c>
      <c r="I64" s="70">
        <v>0.96129707112970697</v>
      </c>
      <c r="J64" s="34">
        <v>10775</v>
      </c>
      <c r="K64" s="34">
        <v>11283</v>
      </c>
      <c r="L64" s="70">
        <v>0.95497651333865108</v>
      </c>
      <c r="M64" s="34">
        <f t="shared" si="3"/>
        <v>33596</v>
      </c>
      <c r="N64" s="34">
        <f t="shared" si="4"/>
        <v>34979</v>
      </c>
      <c r="O64" s="69">
        <f t="shared" si="5"/>
        <v>0.96046199148060263</v>
      </c>
    </row>
    <row r="65" spans="1:15" x14ac:dyDescent="0.25">
      <c r="A65" s="30" t="s">
        <v>118</v>
      </c>
      <c r="B65" s="23" t="s">
        <v>17</v>
      </c>
      <c r="C65" s="30" t="s">
        <v>119</v>
      </c>
      <c r="D65" s="34">
        <v>13771</v>
      </c>
      <c r="E65" s="34">
        <v>14224</v>
      </c>
      <c r="F65" s="70">
        <v>0.96815241844769406</v>
      </c>
      <c r="G65" s="34">
        <v>13354</v>
      </c>
      <c r="H65" s="34">
        <v>13822</v>
      </c>
      <c r="I65" s="70">
        <v>0.96614093474171603</v>
      </c>
      <c r="J65" s="34">
        <v>12238</v>
      </c>
      <c r="K65" s="34">
        <v>12830</v>
      </c>
      <c r="L65" s="70">
        <v>0.95385814497272003</v>
      </c>
      <c r="M65" s="34">
        <f t="shared" si="3"/>
        <v>39363</v>
      </c>
      <c r="N65" s="34">
        <f t="shared" si="4"/>
        <v>40876</v>
      </c>
      <c r="O65" s="69">
        <f t="shared" si="5"/>
        <v>0.96298561503082492</v>
      </c>
    </row>
    <row r="66" spans="1:15" x14ac:dyDescent="0.25">
      <c r="A66" s="30" t="s">
        <v>120</v>
      </c>
      <c r="B66" s="23" t="s">
        <v>26</v>
      </c>
      <c r="C66" s="30" t="s">
        <v>121</v>
      </c>
      <c r="D66" s="34">
        <v>6227</v>
      </c>
      <c r="E66" s="34">
        <v>6352</v>
      </c>
      <c r="F66" s="70">
        <v>0.98032115869017589</v>
      </c>
      <c r="G66" s="34">
        <v>5941</v>
      </c>
      <c r="H66" s="34">
        <v>6057</v>
      </c>
      <c r="I66" s="70">
        <v>0.98084860491992709</v>
      </c>
      <c r="J66" s="34">
        <v>5522</v>
      </c>
      <c r="K66" s="34">
        <v>5700</v>
      </c>
      <c r="L66" s="70">
        <v>0.96877192982456095</v>
      </c>
      <c r="M66" s="34">
        <f t="shared" si="3"/>
        <v>17690</v>
      </c>
      <c r="N66" s="34">
        <f t="shared" si="4"/>
        <v>18109</v>
      </c>
      <c r="O66" s="69">
        <f t="shared" si="5"/>
        <v>0.97686233364625319</v>
      </c>
    </row>
    <row r="67" spans="1:15" x14ac:dyDescent="0.25">
      <c r="A67" s="1" t="s">
        <v>122</v>
      </c>
      <c r="B67" s="23" t="s">
        <v>14</v>
      </c>
      <c r="C67" s="1" t="s">
        <v>123</v>
      </c>
      <c r="D67" s="34">
        <v>1007</v>
      </c>
      <c r="E67" s="34">
        <v>1115</v>
      </c>
      <c r="F67" s="70">
        <v>0.90313901345291503</v>
      </c>
      <c r="G67" s="34">
        <v>1001</v>
      </c>
      <c r="H67" s="34">
        <v>1115</v>
      </c>
      <c r="I67" s="70">
        <v>0.89775784753363197</v>
      </c>
      <c r="J67" s="34">
        <v>877</v>
      </c>
      <c r="K67" s="34">
        <v>994</v>
      </c>
      <c r="L67" s="70">
        <v>0.88229376257545311</v>
      </c>
      <c r="M67" s="34">
        <f t="shared" si="3"/>
        <v>2885</v>
      </c>
      <c r="N67" s="34">
        <f t="shared" si="4"/>
        <v>3224</v>
      </c>
      <c r="O67" s="69">
        <f t="shared" si="5"/>
        <v>0.89485111662531014</v>
      </c>
    </row>
    <row r="68" spans="1:15" x14ac:dyDescent="0.25">
      <c r="A68" s="30" t="s">
        <v>124</v>
      </c>
      <c r="B68" s="23" t="s">
        <v>26</v>
      </c>
      <c r="C68" s="30" t="s">
        <v>125</v>
      </c>
      <c r="D68" s="34">
        <v>4428</v>
      </c>
      <c r="E68" s="34">
        <v>4517</v>
      </c>
      <c r="F68" s="70">
        <v>0.98029665707327907</v>
      </c>
      <c r="G68" s="34">
        <v>4067</v>
      </c>
      <c r="H68" s="34">
        <v>4156</v>
      </c>
      <c r="I68" s="70">
        <v>0.97858517805582301</v>
      </c>
      <c r="J68" s="34">
        <v>3753</v>
      </c>
      <c r="K68" s="34">
        <v>3833</v>
      </c>
      <c r="L68" s="70">
        <v>0.97912861987999011</v>
      </c>
      <c r="M68" s="34">
        <f t="shared" si="3"/>
        <v>12248</v>
      </c>
      <c r="N68" s="34">
        <f t="shared" si="4"/>
        <v>12506</v>
      </c>
      <c r="O68" s="69">
        <f t="shared" si="5"/>
        <v>0.97936990244682554</v>
      </c>
    </row>
    <row r="69" spans="1:15" x14ac:dyDescent="0.25">
      <c r="A69" s="30" t="s">
        <v>126</v>
      </c>
      <c r="B69" s="23" t="s">
        <v>26</v>
      </c>
      <c r="C69" s="30" t="s">
        <v>127</v>
      </c>
      <c r="D69" s="34">
        <v>5706</v>
      </c>
      <c r="E69" s="34">
        <v>5937</v>
      </c>
      <c r="F69" s="70">
        <v>0.96109146033350201</v>
      </c>
      <c r="G69" s="34">
        <v>5765</v>
      </c>
      <c r="H69" s="34">
        <v>5959</v>
      </c>
      <c r="I69" s="70">
        <v>0.96744420204732295</v>
      </c>
      <c r="J69" s="34">
        <v>5401</v>
      </c>
      <c r="K69" s="34">
        <v>5547</v>
      </c>
      <c r="L69" s="70">
        <v>0.973679466378222</v>
      </c>
      <c r="M69" s="34">
        <f t="shared" si="3"/>
        <v>16872</v>
      </c>
      <c r="N69" s="34">
        <f t="shared" si="4"/>
        <v>17443</v>
      </c>
      <c r="O69" s="69">
        <f t="shared" si="5"/>
        <v>0.96726480536604942</v>
      </c>
    </row>
    <row r="70" spans="1:15" x14ac:dyDescent="0.25">
      <c r="A70" s="30" t="s">
        <v>128</v>
      </c>
      <c r="B70" s="23" t="s">
        <v>17</v>
      </c>
      <c r="C70" s="30" t="s">
        <v>129</v>
      </c>
      <c r="D70" s="34">
        <v>20633</v>
      </c>
      <c r="E70" s="34">
        <v>21923</v>
      </c>
      <c r="F70" s="70">
        <v>0.94115768827258994</v>
      </c>
      <c r="G70" s="34">
        <v>20442</v>
      </c>
      <c r="H70" s="34">
        <v>21552</v>
      </c>
      <c r="I70" s="70">
        <v>0.94849665924276205</v>
      </c>
      <c r="J70" s="34">
        <v>19648</v>
      </c>
      <c r="K70" s="34">
        <v>20653</v>
      </c>
      <c r="L70" s="70">
        <v>0.951338788553721</v>
      </c>
      <c r="M70" s="34">
        <f t="shared" si="3"/>
        <v>60723</v>
      </c>
      <c r="N70" s="34">
        <f t="shared" si="4"/>
        <v>64128</v>
      </c>
      <c r="O70" s="69">
        <f t="shared" si="5"/>
        <v>0.94690306886227549</v>
      </c>
    </row>
    <row r="71" spans="1:15" x14ac:dyDescent="0.25">
      <c r="A71" s="30" t="s">
        <v>653</v>
      </c>
      <c r="B71" s="23" t="s">
        <v>17</v>
      </c>
      <c r="C71" s="30" t="s">
        <v>654</v>
      </c>
      <c r="D71" s="34" t="s">
        <v>663</v>
      </c>
      <c r="E71" s="34" t="s">
        <v>663</v>
      </c>
      <c r="F71" s="70" t="s">
        <v>663</v>
      </c>
      <c r="G71" s="34">
        <v>3885</v>
      </c>
      <c r="H71" s="34">
        <v>4860</v>
      </c>
      <c r="I71" s="70">
        <v>0.79938271604938305</v>
      </c>
      <c r="J71" s="34" t="s">
        <v>663</v>
      </c>
      <c r="K71" s="34" t="s">
        <v>663</v>
      </c>
      <c r="L71" s="70" t="s">
        <v>663</v>
      </c>
      <c r="M71" s="34">
        <f>G71</f>
        <v>3885</v>
      </c>
      <c r="N71" s="34">
        <f>H71</f>
        <v>4860</v>
      </c>
      <c r="O71" s="69">
        <f t="shared" si="5"/>
        <v>0.79938271604938271</v>
      </c>
    </row>
    <row r="72" spans="1:15" x14ac:dyDescent="0.25">
      <c r="A72" s="30" t="s">
        <v>130</v>
      </c>
      <c r="B72" s="23" t="s">
        <v>9</v>
      </c>
      <c r="C72" s="30" t="s">
        <v>131</v>
      </c>
      <c r="D72" s="34">
        <v>18154</v>
      </c>
      <c r="E72" s="34">
        <v>18860</v>
      </c>
      <c r="F72" s="70">
        <v>0.96256627783669102</v>
      </c>
      <c r="G72" s="34">
        <v>17112</v>
      </c>
      <c r="H72" s="34">
        <v>17715</v>
      </c>
      <c r="I72" s="70">
        <v>0.96596104995766308</v>
      </c>
      <c r="J72" s="34">
        <v>16468</v>
      </c>
      <c r="K72" s="34">
        <v>17098</v>
      </c>
      <c r="L72" s="70">
        <v>0.96315358521464511</v>
      </c>
      <c r="M72" s="34">
        <f t="shared" ref="M72:M103" si="6">D72+G72+J72</f>
        <v>51734</v>
      </c>
      <c r="N72" s="34">
        <f t="shared" ref="N72:N103" si="7">E72+H72+K72</f>
        <v>53673</v>
      </c>
      <c r="O72" s="69">
        <f t="shared" si="5"/>
        <v>0.96387382855439419</v>
      </c>
    </row>
    <row r="73" spans="1:15" x14ac:dyDescent="0.25">
      <c r="A73" s="30" t="s">
        <v>132</v>
      </c>
      <c r="B73" s="23" t="s">
        <v>9</v>
      </c>
      <c r="C73" s="30" t="s">
        <v>133</v>
      </c>
      <c r="D73" s="34">
        <v>16103</v>
      </c>
      <c r="E73" s="34">
        <v>16739</v>
      </c>
      <c r="F73" s="70">
        <v>0.96200489873947104</v>
      </c>
      <c r="G73" s="34">
        <v>14900</v>
      </c>
      <c r="H73" s="34">
        <v>15594</v>
      </c>
      <c r="I73" s="70">
        <v>0.95549570347569612</v>
      </c>
      <c r="J73" s="34">
        <v>14223</v>
      </c>
      <c r="K73" s="34">
        <v>14943</v>
      </c>
      <c r="L73" s="70">
        <v>0.95181690423609699</v>
      </c>
      <c r="M73" s="34">
        <f t="shared" si="6"/>
        <v>45226</v>
      </c>
      <c r="N73" s="34">
        <f t="shared" si="7"/>
        <v>47276</v>
      </c>
      <c r="O73" s="69">
        <f t="shared" si="5"/>
        <v>0.95663761739571873</v>
      </c>
    </row>
    <row r="74" spans="1:15" x14ac:dyDescent="0.25">
      <c r="A74" s="30" t="s">
        <v>134</v>
      </c>
      <c r="B74" s="23" t="s">
        <v>17</v>
      </c>
      <c r="C74" s="30" t="s">
        <v>135</v>
      </c>
      <c r="D74" s="34">
        <v>7840</v>
      </c>
      <c r="E74" s="34">
        <v>8422</v>
      </c>
      <c r="F74" s="70">
        <v>0.93089527428164298</v>
      </c>
      <c r="G74" s="34">
        <v>7684</v>
      </c>
      <c r="H74" s="34">
        <v>8159</v>
      </c>
      <c r="I74" s="70">
        <v>0.94178208113739392</v>
      </c>
      <c r="J74" s="34">
        <v>7071</v>
      </c>
      <c r="K74" s="34">
        <v>7542</v>
      </c>
      <c r="L74" s="70">
        <v>0.93754972155926808</v>
      </c>
      <c r="M74" s="34">
        <f t="shared" si="6"/>
        <v>22595</v>
      </c>
      <c r="N74" s="34">
        <f t="shared" si="7"/>
        <v>24123</v>
      </c>
      <c r="O74" s="69">
        <f t="shared" si="5"/>
        <v>0.93665796128176426</v>
      </c>
    </row>
    <row r="75" spans="1:15" x14ac:dyDescent="0.25">
      <c r="A75" s="30" t="s">
        <v>136</v>
      </c>
      <c r="B75" s="23" t="s">
        <v>26</v>
      </c>
      <c r="C75" s="30" t="s">
        <v>137</v>
      </c>
      <c r="D75" s="34">
        <v>120</v>
      </c>
      <c r="E75" s="34">
        <v>130</v>
      </c>
      <c r="F75" s="70">
        <v>0.92307692307692302</v>
      </c>
      <c r="G75" s="34">
        <v>102</v>
      </c>
      <c r="H75" s="34">
        <v>104</v>
      </c>
      <c r="I75" s="70">
        <v>0.98076923076923106</v>
      </c>
      <c r="J75" s="34">
        <v>130</v>
      </c>
      <c r="K75" s="34">
        <v>136</v>
      </c>
      <c r="L75" s="70">
        <v>0.95588235294117596</v>
      </c>
      <c r="M75" s="34">
        <f t="shared" si="6"/>
        <v>352</v>
      </c>
      <c r="N75" s="34">
        <f t="shared" si="7"/>
        <v>370</v>
      </c>
      <c r="O75" s="69">
        <f t="shared" si="5"/>
        <v>0.9513513513513514</v>
      </c>
    </row>
    <row r="76" spans="1:15" x14ac:dyDescent="0.25">
      <c r="A76" s="30" t="s">
        <v>138</v>
      </c>
      <c r="B76" s="23" t="s">
        <v>9</v>
      </c>
      <c r="C76" s="30" t="s">
        <v>139</v>
      </c>
      <c r="D76" s="34">
        <v>1184</v>
      </c>
      <c r="E76" s="34">
        <v>1223</v>
      </c>
      <c r="F76" s="70">
        <v>0.96811120196238809</v>
      </c>
      <c r="G76" s="34">
        <v>1153</v>
      </c>
      <c r="H76" s="34">
        <v>1199</v>
      </c>
      <c r="I76" s="70">
        <v>0.96163469557965009</v>
      </c>
      <c r="J76" s="34">
        <v>1023</v>
      </c>
      <c r="K76" s="34">
        <v>1068</v>
      </c>
      <c r="L76" s="70">
        <v>0.95786516853932602</v>
      </c>
      <c r="M76" s="34">
        <f t="shared" si="6"/>
        <v>3360</v>
      </c>
      <c r="N76" s="34">
        <f t="shared" si="7"/>
        <v>3490</v>
      </c>
      <c r="O76" s="69">
        <f t="shared" ref="O76:O107" si="8">M76/N76</f>
        <v>0.96275071633237819</v>
      </c>
    </row>
    <row r="77" spans="1:15" x14ac:dyDescent="0.25">
      <c r="A77" s="30" t="s">
        <v>140</v>
      </c>
      <c r="B77" s="23" t="s">
        <v>9</v>
      </c>
      <c r="C77" s="30" t="s">
        <v>141</v>
      </c>
      <c r="D77" s="34">
        <v>1701</v>
      </c>
      <c r="E77" s="34">
        <v>1756</v>
      </c>
      <c r="F77" s="70">
        <v>0.96867881548974899</v>
      </c>
      <c r="G77" s="34">
        <v>1692</v>
      </c>
      <c r="H77" s="34">
        <v>1742</v>
      </c>
      <c r="I77" s="70">
        <v>0.97129735935706107</v>
      </c>
      <c r="J77" s="34">
        <v>1601</v>
      </c>
      <c r="K77" s="34">
        <v>1639</v>
      </c>
      <c r="L77" s="70">
        <v>0.97681513117754692</v>
      </c>
      <c r="M77" s="34">
        <f t="shared" si="6"/>
        <v>4994</v>
      </c>
      <c r="N77" s="34">
        <f t="shared" si="7"/>
        <v>5137</v>
      </c>
      <c r="O77" s="69">
        <f t="shared" si="8"/>
        <v>0.97216274089935761</v>
      </c>
    </row>
    <row r="78" spans="1:15" x14ac:dyDescent="0.25">
      <c r="A78" s="30" t="s">
        <v>142</v>
      </c>
      <c r="B78" s="23" t="s">
        <v>26</v>
      </c>
      <c r="C78" s="30" t="s">
        <v>143</v>
      </c>
      <c r="D78" s="34">
        <v>6165</v>
      </c>
      <c r="E78" s="34">
        <v>6465</v>
      </c>
      <c r="F78" s="70">
        <v>0.95359628770301608</v>
      </c>
      <c r="G78" s="34">
        <v>5979</v>
      </c>
      <c r="H78" s="34">
        <v>6292</v>
      </c>
      <c r="I78" s="70">
        <v>0.950254291163382</v>
      </c>
      <c r="J78" s="34">
        <v>5844</v>
      </c>
      <c r="K78" s="34">
        <v>6150</v>
      </c>
      <c r="L78" s="70">
        <v>0.95024390243902401</v>
      </c>
      <c r="M78" s="34">
        <f t="shared" si="6"/>
        <v>17988</v>
      </c>
      <c r="N78" s="34">
        <f t="shared" si="7"/>
        <v>18907</v>
      </c>
      <c r="O78" s="69">
        <f t="shared" si="8"/>
        <v>0.95139366372243084</v>
      </c>
    </row>
    <row r="79" spans="1:15" x14ac:dyDescent="0.25">
      <c r="A79" s="30" t="s">
        <v>144</v>
      </c>
      <c r="B79" s="23" t="s">
        <v>14</v>
      </c>
      <c r="C79" s="30" t="s">
        <v>145</v>
      </c>
      <c r="D79" s="34">
        <v>8659</v>
      </c>
      <c r="E79" s="34">
        <v>9111</v>
      </c>
      <c r="F79" s="70">
        <v>0.95038963889803496</v>
      </c>
      <c r="G79" s="34">
        <v>8277</v>
      </c>
      <c r="H79" s="34">
        <v>8703</v>
      </c>
      <c r="I79" s="70">
        <v>0.95105136159944792</v>
      </c>
      <c r="J79" s="34">
        <v>8076</v>
      </c>
      <c r="K79" s="34">
        <v>8456</v>
      </c>
      <c r="L79" s="70">
        <v>0.95506149479659408</v>
      </c>
      <c r="M79" s="34">
        <f t="shared" si="6"/>
        <v>25012</v>
      </c>
      <c r="N79" s="34">
        <f t="shared" si="7"/>
        <v>26270</v>
      </c>
      <c r="O79" s="69">
        <f t="shared" si="8"/>
        <v>0.95211267605633798</v>
      </c>
    </row>
    <row r="80" spans="1:15" x14ac:dyDescent="0.25">
      <c r="A80" s="30" t="s">
        <v>146</v>
      </c>
      <c r="B80" s="23" t="s">
        <v>14</v>
      </c>
      <c r="C80" s="30" t="s">
        <v>147</v>
      </c>
      <c r="D80" s="34">
        <v>3244</v>
      </c>
      <c r="E80" s="34">
        <v>3384</v>
      </c>
      <c r="F80" s="70">
        <v>0.95862884160756501</v>
      </c>
      <c r="G80" s="34">
        <v>3250</v>
      </c>
      <c r="H80" s="34">
        <v>3407</v>
      </c>
      <c r="I80" s="70">
        <v>0.95391840328735011</v>
      </c>
      <c r="J80" s="34">
        <v>2923</v>
      </c>
      <c r="K80" s="34">
        <v>3075</v>
      </c>
      <c r="L80" s="70">
        <v>0.95056910569105701</v>
      </c>
      <c r="M80" s="34">
        <f t="shared" si="6"/>
        <v>9417</v>
      </c>
      <c r="N80" s="34">
        <f t="shared" si="7"/>
        <v>9866</v>
      </c>
      <c r="O80" s="69">
        <f t="shared" si="8"/>
        <v>0.95449016825461175</v>
      </c>
    </row>
    <row r="81" spans="1:15" x14ac:dyDescent="0.25">
      <c r="A81" s="30" t="s">
        <v>148</v>
      </c>
      <c r="B81" s="23" t="s">
        <v>9</v>
      </c>
      <c r="C81" s="30" t="s">
        <v>149</v>
      </c>
      <c r="D81" s="34">
        <v>4823</v>
      </c>
      <c r="E81" s="34">
        <v>4983</v>
      </c>
      <c r="F81" s="70">
        <v>0.96789082881798105</v>
      </c>
      <c r="G81" s="34">
        <v>4619</v>
      </c>
      <c r="H81" s="34">
        <v>4735</v>
      </c>
      <c r="I81" s="70">
        <v>0.97550158394931408</v>
      </c>
      <c r="J81" s="34">
        <v>4264</v>
      </c>
      <c r="K81" s="34">
        <v>4444</v>
      </c>
      <c r="L81" s="70">
        <v>0.95949594959495899</v>
      </c>
      <c r="M81" s="34">
        <f t="shared" si="6"/>
        <v>13706</v>
      </c>
      <c r="N81" s="34">
        <f t="shared" si="7"/>
        <v>14162</v>
      </c>
      <c r="O81" s="69">
        <f t="shared" si="8"/>
        <v>0.96780115802852706</v>
      </c>
    </row>
    <row r="82" spans="1:15" x14ac:dyDescent="0.25">
      <c r="A82" s="30" t="s">
        <v>150</v>
      </c>
      <c r="B82" s="23" t="s">
        <v>26</v>
      </c>
      <c r="C82" s="30" t="s">
        <v>151</v>
      </c>
      <c r="D82" s="34">
        <v>6359</v>
      </c>
      <c r="E82" s="34">
        <v>6463</v>
      </c>
      <c r="F82" s="70">
        <v>0.98390840167105109</v>
      </c>
      <c r="G82" s="34">
        <v>6100</v>
      </c>
      <c r="H82" s="34">
        <v>6191</v>
      </c>
      <c r="I82" s="70">
        <v>0.98530124374091399</v>
      </c>
      <c r="J82" s="34">
        <v>5800</v>
      </c>
      <c r="K82" s="34">
        <v>5895</v>
      </c>
      <c r="L82" s="70">
        <v>0.98388464800678488</v>
      </c>
      <c r="M82" s="34">
        <f t="shared" si="6"/>
        <v>18259</v>
      </c>
      <c r="N82" s="34">
        <f t="shared" si="7"/>
        <v>18549</v>
      </c>
      <c r="O82" s="69">
        <f t="shared" si="8"/>
        <v>0.98436573400183303</v>
      </c>
    </row>
    <row r="83" spans="1:15" x14ac:dyDescent="0.25">
      <c r="A83" s="30" t="s">
        <v>152</v>
      </c>
      <c r="B83" s="23" t="s">
        <v>26</v>
      </c>
      <c r="C83" s="30" t="s">
        <v>153</v>
      </c>
      <c r="D83" s="34">
        <v>4427</v>
      </c>
      <c r="E83" s="34">
        <v>4564</v>
      </c>
      <c r="F83" s="70">
        <v>0.96998247151621408</v>
      </c>
      <c r="G83" s="34">
        <v>4298</v>
      </c>
      <c r="H83" s="34">
        <v>4409</v>
      </c>
      <c r="I83" s="70">
        <v>0.97482422317985895</v>
      </c>
      <c r="J83" s="34">
        <v>4011</v>
      </c>
      <c r="K83" s="34">
        <v>4115</v>
      </c>
      <c r="L83" s="70">
        <v>0.97472660996354799</v>
      </c>
      <c r="M83" s="34">
        <f t="shared" si="6"/>
        <v>12736</v>
      </c>
      <c r="N83" s="34">
        <f t="shared" si="7"/>
        <v>13088</v>
      </c>
      <c r="O83" s="69">
        <f t="shared" si="8"/>
        <v>0.97310513447432767</v>
      </c>
    </row>
    <row r="84" spans="1:15" x14ac:dyDescent="0.25">
      <c r="A84" s="30" t="s">
        <v>154</v>
      </c>
      <c r="B84" s="23" t="s">
        <v>9</v>
      </c>
      <c r="C84" s="30" t="s">
        <v>155</v>
      </c>
      <c r="D84" s="34">
        <v>9306</v>
      </c>
      <c r="E84" s="34">
        <v>10846</v>
      </c>
      <c r="F84" s="70">
        <v>0.85801217038539601</v>
      </c>
      <c r="G84" s="34">
        <v>10719</v>
      </c>
      <c r="H84" s="34">
        <v>11259</v>
      </c>
      <c r="I84" s="70">
        <v>0.95203836930455599</v>
      </c>
      <c r="J84" s="34">
        <v>9513</v>
      </c>
      <c r="K84" s="34">
        <v>9961</v>
      </c>
      <c r="L84" s="70">
        <v>0.95502459592410405</v>
      </c>
      <c r="M84" s="34">
        <f t="shared" si="6"/>
        <v>29538</v>
      </c>
      <c r="N84" s="34">
        <f t="shared" si="7"/>
        <v>32066</v>
      </c>
      <c r="O84" s="69">
        <f t="shared" si="8"/>
        <v>0.92116260213310053</v>
      </c>
    </row>
    <row r="85" spans="1:15" x14ac:dyDescent="0.25">
      <c r="A85" s="30" t="s">
        <v>156</v>
      </c>
      <c r="B85" s="23" t="s">
        <v>26</v>
      </c>
      <c r="C85" s="30" t="s">
        <v>157</v>
      </c>
      <c r="D85" s="34">
        <v>3912</v>
      </c>
      <c r="E85" s="34">
        <v>4075</v>
      </c>
      <c r="F85" s="70">
        <v>0.96</v>
      </c>
      <c r="G85" s="34">
        <v>4184</v>
      </c>
      <c r="H85" s="34">
        <v>4399</v>
      </c>
      <c r="I85" s="70">
        <v>0.95112525573994</v>
      </c>
      <c r="J85" s="34">
        <v>4035</v>
      </c>
      <c r="K85" s="34">
        <v>4245</v>
      </c>
      <c r="L85" s="70">
        <v>0.95053003533568903</v>
      </c>
      <c r="M85" s="34">
        <f t="shared" si="6"/>
        <v>12131</v>
      </c>
      <c r="N85" s="34">
        <f t="shared" si="7"/>
        <v>12719</v>
      </c>
      <c r="O85" s="69">
        <f t="shared" si="8"/>
        <v>0.95376995046780411</v>
      </c>
    </row>
    <row r="86" spans="1:15" x14ac:dyDescent="0.25">
      <c r="A86" s="30" t="s">
        <v>158</v>
      </c>
      <c r="B86" s="23" t="s">
        <v>17</v>
      </c>
      <c r="C86" s="30" t="s">
        <v>159</v>
      </c>
      <c r="D86" s="34">
        <v>2571</v>
      </c>
      <c r="E86" s="34">
        <v>2597</v>
      </c>
      <c r="F86" s="70">
        <v>0.98998844820947196</v>
      </c>
      <c r="G86" s="34">
        <v>2389</v>
      </c>
      <c r="H86" s="34">
        <v>2456</v>
      </c>
      <c r="I86" s="70">
        <v>0.97271986970683999</v>
      </c>
      <c r="J86" s="34">
        <v>1847</v>
      </c>
      <c r="K86" s="34">
        <v>1920</v>
      </c>
      <c r="L86" s="70">
        <v>0.96197916666666705</v>
      </c>
      <c r="M86" s="34">
        <f t="shared" si="6"/>
        <v>6807</v>
      </c>
      <c r="N86" s="34">
        <f t="shared" si="7"/>
        <v>6973</v>
      </c>
      <c r="O86" s="69">
        <f t="shared" si="8"/>
        <v>0.97619389072135376</v>
      </c>
    </row>
    <row r="87" spans="1:15" x14ac:dyDescent="0.25">
      <c r="A87" s="30" t="s">
        <v>160</v>
      </c>
      <c r="B87" s="23" t="s">
        <v>26</v>
      </c>
      <c r="C87" s="30" t="s">
        <v>161</v>
      </c>
      <c r="D87" s="34">
        <v>15186</v>
      </c>
      <c r="E87" s="34">
        <v>15474</v>
      </c>
      <c r="F87" s="70">
        <v>0.98138813493602206</v>
      </c>
      <c r="G87" s="34">
        <v>14541</v>
      </c>
      <c r="H87" s="34">
        <v>14760</v>
      </c>
      <c r="I87" s="70">
        <v>0.98516260162601599</v>
      </c>
      <c r="J87" s="34">
        <v>14317</v>
      </c>
      <c r="K87" s="34">
        <v>14608</v>
      </c>
      <c r="L87" s="70">
        <v>0.98007940854326403</v>
      </c>
      <c r="M87" s="34">
        <f t="shared" si="6"/>
        <v>44044</v>
      </c>
      <c r="N87" s="34">
        <f t="shared" si="7"/>
        <v>44842</v>
      </c>
      <c r="O87" s="69">
        <f t="shared" si="8"/>
        <v>0.98220418357789574</v>
      </c>
    </row>
    <row r="88" spans="1:15" x14ac:dyDescent="0.25">
      <c r="A88" s="30" t="s">
        <v>162</v>
      </c>
      <c r="B88" s="23" t="s">
        <v>26</v>
      </c>
      <c r="C88" s="30" t="s">
        <v>163</v>
      </c>
      <c r="D88" s="34">
        <v>249</v>
      </c>
      <c r="E88" s="34">
        <v>253</v>
      </c>
      <c r="F88" s="70">
        <v>0.98418972332015808</v>
      </c>
      <c r="G88" s="34">
        <v>254</v>
      </c>
      <c r="H88" s="34">
        <v>260</v>
      </c>
      <c r="I88" s="70">
        <v>0.97692307692307701</v>
      </c>
      <c r="J88" s="34">
        <v>269</v>
      </c>
      <c r="K88" s="34">
        <v>280</v>
      </c>
      <c r="L88" s="70">
        <v>0.96071428571428608</v>
      </c>
      <c r="M88" s="34">
        <f t="shared" si="6"/>
        <v>772</v>
      </c>
      <c r="N88" s="34">
        <f t="shared" si="7"/>
        <v>793</v>
      </c>
      <c r="O88" s="69">
        <f t="shared" si="8"/>
        <v>0.97351828499369486</v>
      </c>
    </row>
    <row r="89" spans="1:15" x14ac:dyDescent="0.25">
      <c r="A89" s="30" t="s">
        <v>164</v>
      </c>
      <c r="B89" s="23" t="s">
        <v>14</v>
      </c>
      <c r="C89" s="30" t="s">
        <v>165</v>
      </c>
      <c r="D89" s="34">
        <v>14527</v>
      </c>
      <c r="E89" s="34">
        <v>15202</v>
      </c>
      <c r="F89" s="70">
        <v>0.95559794763846906</v>
      </c>
      <c r="G89" s="34">
        <v>14168</v>
      </c>
      <c r="H89" s="34">
        <v>14892</v>
      </c>
      <c r="I89" s="70">
        <v>0.95138329304324498</v>
      </c>
      <c r="J89" s="34">
        <v>13614</v>
      </c>
      <c r="K89" s="34">
        <v>14258</v>
      </c>
      <c r="L89" s="70">
        <v>0.95483237480712602</v>
      </c>
      <c r="M89" s="34">
        <f t="shared" si="6"/>
        <v>42309</v>
      </c>
      <c r="N89" s="34">
        <f t="shared" si="7"/>
        <v>44352</v>
      </c>
      <c r="O89" s="69">
        <f t="shared" si="8"/>
        <v>0.95393668831168832</v>
      </c>
    </row>
    <row r="90" spans="1:15" x14ac:dyDescent="0.25">
      <c r="A90" s="30" t="s">
        <v>166</v>
      </c>
      <c r="B90" s="23" t="s">
        <v>9</v>
      </c>
      <c r="C90" s="30" t="s">
        <v>167</v>
      </c>
      <c r="D90" s="34">
        <v>4789</v>
      </c>
      <c r="E90" s="34">
        <v>5700</v>
      </c>
      <c r="F90" s="70">
        <v>0.84017543859649102</v>
      </c>
      <c r="G90" s="34">
        <v>4081</v>
      </c>
      <c r="H90" s="34">
        <v>5362</v>
      </c>
      <c r="I90" s="70">
        <v>0.76109660574412497</v>
      </c>
      <c r="J90" s="34">
        <v>3571</v>
      </c>
      <c r="K90" s="34">
        <v>4949</v>
      </c>
      <c r="L90" s="70">
        <v>0.72155991109314999</v>
      </c>
      <c r="M90" s="34">
        <f t="shared" si="6"/>
        <v>12441</v>
      </c>
      <c r="N90" s="34">
        <f t="shared" si="7"/>
        <v>16011</v>
      </c>
      <c r="O90" s="69">
        <f t="shared" si="8"/>
        <v>0.77702829304852916</v>
      </c>
    </row>
    <row r="91" spans="1:15" x14ac:dyDescent="0.25">
      <c r="A91" s="30" t="s">
        <v>168</v>
      </c>
      <c r="B91" s="23" t="s">
        <v>17</v>
      </c>
      <c r="C91" s="30" t="s">
        <v>169</v>
      </c>
      <c r="D91" s="34">
        <v>3963</v>
      </c>
      <c r="E91" s="34">
        <v>4109</v>
      </c>
      <c r="F91" s="70">
        <v>0.964468240447798</v>
      </c>
      <c r="G91" s="34">
        <v>3794</v>
      </c>
      <c r="H91" s="34">
        <v>3933</v>
      </c>
      <c r="I91" s="70">
        <v>0.96465802186626004</v>
      </c>
      <c r="J91" s="34">
        <v>4026</v>
      </c>
      <c r="K91" s="34">
        <v>4175</v>
      </c>
      <c r="L91" s="70">
        <v>0.96431137724550897</v>
      </c>
      <c r="M91" s="34">
        <f t="shared" si="6"/>
        <v>11783</v>
      </c>
      <c r="N91" s="34">
        <f t="shared" si="7"/>
        <v>12217</v>
      </c>
      <c r="O91" s="69">
        <f t="shared" si="8"/>
        <v>0.96447573053941227</v>
      </c>
    </row>
    <row r="92" spans="1:15" x14ac:dyDescent="0.25">
      <c r="A92" s="30" t="s">
        <v>170</v>
      </c>
      <c r="B92" s="23" t="s">
        <v>9</v>
      </c>
      <c r="C92" s="30" t="s">
        <v>171</v>
      </c>
      <c r="D92" s="34">
        <v>6292</v>
      </c>
      <c r="E92" s="34">
        <v>6602</v>
      </c>
      <c r="F92" s="70">
        <v>0.95304453196001204</v>
      </c>
      <c r="G92" s="34">
        <v>5740</v>
      </c>
      <c r="H92" s="34">
        <v>5928</v>
      </c>
      <c r="I92" s="70">
        <v>0.96828609986504699</v>
      </c>
      <c r="J92" s="34">
        <v>5553</v>
      </c>
      <c r="K92" s="34">
        <v>5820</v>
      </c>
      <c r="L92" s="70">
        <v>0.95412371134020602</v>
      </c>
      <c r="M92" s="34">
        <f t="shared" si="6"/>
        <v>17585</v>
      </c>
      <c r="N92" s="34">
        <f t="shared" si="7"/>
        <v>18350</v>
      </c>
      <c r="O92" s="69">
        <f t="shared" si="8"/>
        <v>0.95831062670299727</v>
      </c>
    </row>
    <row r="93" spans="1:15" x14ac:dyDescent="0.25">
      <c r="A93" s="30" t="s">
        <v>172</v>
      </c>
      <c r="B93" s="23" t="s">
        <v>17</v>
      </c>
      <c r="C93" s="30" t="s">
        <v>173</v>
      </c>
      <c r="D93" s="34">
        <v>8939</v>
      </c>
      <c r="E93" s="34">
        <v>9636</v>
      </c>
      <c r="F93" s="70">
        <v>0.92766708177667101</v>
      </c>
      <c r="G93" s="34">
        <v>8926</v>
      </c>
      <c r="H93" s="34">
        <v>9604</v>
      </c>
      <c r="I93" s="70">
        <v>0.92940441482715508</v>
      </c>
      <c r="J93" s="34">
        <v>8053</v>
      </c>
      <c r="K93" s="34">
        <v>8728</v>
      </c>
      <c r="L93" s="70">
        <v>0.92266269477543494</v>
      </c>
      <c r="M93" s="34">
        <f t="shared" si="6"/>
        <v>25918</v>
      </c>
      <c r="N93" s="34">
        <f t="shared" si="7"/>
        <v>27968</v>
      </c>
      <c r="O93" s="69">
        <f t="shared" si="8"/>
        <v>0.92670194508009152</v>
      </c>
    </row>
    <row r="94" spans="1:15" x14ac:dyDescent="0.25">
      <c r="A94" s="30" t="s">
        <v>174</v>
      </c>
      <c r="B94" s="23" t="s">
        <v>26</v>
      </c>
      <c r="C94" s="30" t="s">
        <v>175</v>
      </c>
      <c r="D94" s="34">
        <v>6125</v>
      </c>
      <c r="E94" s="34">
        <v>6286</v>
      </c>
      <c r="F94" s="70">
        <v>0.97438752783964411</v>
      </c>
      <c r="G94" s="34">
        <v>5896</v>
      </c>
      <c r="H94" s="34">
        <v>6051</v>
      </c>
      <c r="I94" s="70">
        <v>0.97438439927284692</v>
      </c>
      <c r="J94" s="34">
        <v>5577</v>
      </c>
      <c r="K94" s="34">
        <v>5729</v>
      </c>
      <c r="L94" s="70">
        <v>0.97346831907837295</v>
      </c>
      <c r="M94" s="34">
        <f t="shared" si="6"/>
        <v>17598</v>
      </c>
      <c r="N94" s="34">
        <f t="shared" si="7"/>
        <v>18066</v>
      </c>
      <c r="O94" s="69">
        <f t="shared" si="8"/>
        <v>0.97409498505479908</v>
      </c>
    </row>
    <row r="95" spans="1:15" x14ac:dyDescent="0.25">
      <c r="A95" s="30" t="s">
        <v>176</v>
      </c>
      <c r="B95" s="23" t="s">
        <v>14</v>
      </c>
      <c r="C95" s="30" t="s">
        <v>177</v>
      </c>
      <c r="D95" s="34">
        <v>3660</v>
      </c>
      <c r="E95" s="34">
        <v>3735</v>
      </c>
      <c r="F95" s="70">
        <v>0.97991967871485897</v>
      </c>
      <c r="G95" s="34">
        <v>3435</v>
      </c>
      <c r="H95" s="34">
        <v>3607</v>
      </c>
      <c r="I95" s="70">
        <v>0.95231494316606602</v>
      </c>
      <c r="J95" s="34">
        <v>3275</v>
      </c>
      <c r="K95" s="34">
        <v>3447</v>
      </c>
      <c r="L95" s="70">
        <v>0.95010153756889992</v>
      </c>
      <c r="M95" s="34">
        <f t="shared" si="6"/>
        <v>10370</v>
      </c>
      <c r="N95" s="34">
        <f t="shared" si="7"/>
        <v>10789</v>
      </c>
      <c r="O95" s="69">
        <f t="shared" si="8"/>
        <v>0.9611641486699416</v>
      </c>
    </row>
    <row r="96" spans="1:15" x14ac:dyDescent="0.25">
      <c r="A96" s="30" t="s">
        <v>178</v>
      </c>
      <c r="B96" s="23" t="s">
        <v>9</v>
      </c>
      <c r="C96" s="30" t="s">
        <v>179</v>
      </c>
      <c r="D96" s="34">
        <v>8893</v>
      </c>
      <c r="E96" s="34">
        <v>9236</v>
      </c>
      <c r="F96" s="70">
        <v>0.96286271113035893</v>
      </c>
      <c r="G96" s="34">
        <v>8608</v>
      </c>
      <c r="H96" s="34">
        <v>8965</v>
      </c>
      <c r="I96" s="70">
        <v>0.96017847183491412</v>
      </c>
      <c r="J96" s="34">
        <v>8412</v>
      </c>
      <c r="K96" s="34">
        <v>8831</v>
      </c>
      <c r="L96" s="70">
        <v>0.95255350469935507</v>
      </c>
      <c r="M96" s="34">
        <f t="shared" si="6"/>
        <v>25913</v>
      </c>
      <c r="N96" s="34">
        <f t="shared" si="7"/>
        <v>27032</v>
      </c>
      <c r="O96" s="69">
        <f t="shared" si="8"/>
        <v>0.95860461675051789</v>
      </c>
    </row>
    <row r="97" spans="1:15" x14ac:dyDescent="0.25">
      <c r="A97" s="30" t="s">
        <v>180</v>
      </c>
      <c r="B97" s="23" t="s">
        <v>9</v>
      </c>
      <c r="C97" s="30" t="s">
        <v>181</v>
      </c>
      <c r="D97" s="34">
        <v>7977</v>
      </c>
      <c r="E97" s="34">
        <v>8603</v>
      </c>
      <c r="F97" s="70">
        <v>0.92723468557479893</v>
      </c>
      <c r="G97" s="34">
        <v>7197</v>
      </c>
      <c r="H97" s="34">
        <v>7688</v>
      </c>
      <c r="I97" s="70">
        <v>0.93613423517169603</v>
      </c>
      <c r="J97" s="34">
        <v>6713</v>
      </c>
      <c r="K97" s="34">
        <v>7241</v>
      </c>
      <c r="L97" s="70">
        <v>0.92708189476591596</v>
      </c>
      <c r="M97" s="34">
        <f t="shared" si="6"/>
        <v>21887</v>
      </c>
      <c r="N97" s="34">
        <f t="shared" si="7"/>
        <v>23532</v>
      </c>
      <c r="O97" s="69">
        <f t="shared" si="8"/>
        <v>0.93009518952915182</v>
      </c>
    </row>
    <row r="98" spans="1:15" x14ac:dyDescent="0.25">
      <c r="A98" s="30" t="s">
        <v>182</v>
      </c>
      <c r="B98" s="23" t="s">
        <v>26</v>
      </c>
      <c r="C98" s="30" t="s">
        <v>183</v>
      </c>
      <c r="D98" s="34">
        <v>13561</v>
      </c>
      <c r="E98" s="34">
        <v>14243</v>
      </c>
      <c r="F98" s="70">
        <v>0.95211682931966601</v>
      </c>
      <c r="G98" s="34">
        <v>12543</v>
      </c>
      <c r="H98" s="34">
        <v>13434</v>
      </c>
      <c r="I98" s="70">
        <v>0.93367574810183096</v>
      </c>
      <c r="J98" s="34">
        <v>12346</v>
      </c>
      <c r="K98" s="34">
        <v>12985</v>
      </c>
      <c r="L98" s="70">
        <v>0.95078937235271499</v>
      </c>
      <c r="M98" s="34">
        <f t="shared" si="6"/>
        <v>38450</v>
      </c>
      <c r="N98" s="34">
        <f t="shared" si="7"/>
        <v>40662</v>
      </c>
      <c r="O98" s="69">
        <f t="shared" si="8"/>
        <v>0.94560031479022177</v>
      </c>
    </row>
    <row r="99" spans="1:15" x14ac:dyDescent="0.25">
      <c r="A99" s="30" t="s">
        <v>184</v>
      </c>
      <c r="B99" s="23" t="s">
        <v>14</v>
      </c>
      <c r="C99" s="30" t="s">
        <v>185</v>
      </c>
      <c r="D99" s="34">
        <v>18404</v>
      </c>
      <c r="E99" s="34">
        <v>19269</v>
      </c>
      <c r="F99" s="70">
        <v>0.95510924282526288</v>
      </c>
      <c r="G99" s="34">
        <v>17647</v>
      </c>
      <c r="H99" s="34">
        <v>18515</v>
      </c>
      <c r="I99" s="70">
        <v>0.95311909262759908</v>
      </c>
      <c r="J99" s="34">
        <v>16802</v>
      </c>
      <c r="K99" s="34">
        <v>17625</v>
      </c>
      <c r="L99" s="70">
        <v>0.95330496453900693</v>
      </c>
      <c r="M99" s="34">
        <f t="shared" si="6"/>
        <v>52853</v>
      </c>
      <c r="N99" s="34">
        <f t="shared" si="7"/>
        <v>55409</v>
      </c>
      <c r="O99" s="69">
        <f t="shared" si="8"/>
        <v>0.95387030987745669</v>
      </c>
    </row>
    <row r="100" spans="1:15" x14ac:dyDescent="0.25">
      <c r="A100" s="30" t="s">
        <v>186</v>
      </c>
      <c r="B100" s="23" t="s">
        <v>26</v>
      </c>
      <c r="C100" s="30" t="s">
        <v>187</v>
      </c>
      <c r="D100" s="34">
        <v>1866</v>
      </c>
      <c r="E100" s="34">
        <v>1881</v>
      </c>
      <c r="F100" s="70">
        <v>0.99202551834130803</v>
      </c>
      <c r="G100" s="34">
        <v>1834</v>
      </c>
      <c r="H100" s="34">
        <v>1848</v>
      </c>
      <c r="I100" s="70">
        <v>0.99242424242424199</v>
      </c>
      <c r="J100" s="34">
        <v>1608</v>
      </c>
      <c r="K100" s="34">
        <v>1625</v>
      </c>
      <c r="L100" s="70">
        <v>0.98953846153846203</v>
      </c>
      <c r="M100" s="34">
        <f t="shared" si="6"/>
        <v>5308</v>
      </c>
      <c r="N100" s="34">
        <f t="shared" si="7"/>
        <v>5354</v>
      </c>
      <c r="O100" s="69">
        <f t="shared" si="8"/>
        <v>0.99140829286514753</v>
      </c>
    </row>
    <row r="101" spans="1:15" x14ac:dyDescent="0.25">
      <c r="A101" s="30" t="s">
        <v>188</v>
      </c>
      <c r="B101" s="23" t="s">
        <v>9</v>
      </c>
      <c r="C101" s="30" t="s">
        <v>189</v>
      </c>
      <c r="D101" s="34">
        <v>14059</v>
      </c>
      <c r="E101" s="34">
        <v>14634</v>
      </c>
      <c r="F101" s="70">
        <v>0.96070794041273699</v>
      </c>
      <c r="G101" s="34">
        <v>13096</v>
      </c>
      <c r="H101" s="34">
        <v>13684</v>
      </c>
      <c r="I101" s="70">
        <v>0.95703010815551004</v>
      </c>
      <c r="J101" s="34">
        <v>12495</v>
      </c>
      <c r="K101" s="34">
        <v>13125</v>
      </c>
      <c r="L101" s="70">
        <v>0.95200000000000007</v>
      </c>
      <c r="M101" s="34">
        <f t="shared" si="6"/>
        <v>39650</v>
      </c>
      <c r="N101" s="34">
        <f t="shared" si="7"/>
        <v>41443</v>
      </c>
      <c r="O101" s="69">
        <f t="shared" si="8"/>
        <v>0.95673575754650964</v>
      </c>
    </row>
    <row r="102" spans="1:15" x14ac:dyDescent="0.25">
      <c r="A102" s="30" t="s">
        <v>190</v>
      </c>
      <c r="B102" s="23" t="s">
        <v>26</v>
      </c>
      <c r="C102" s="30" t="s">
        <v>191</v>
      </c>
      <c r="D102" s="34">
        <v>6007</v>
      </c>
      <c r="E102" s="34">
        <v>6231</v>
      </c>
      <c r="F102" s="70">
        <v>0.96405071417108001</v>
      </c>
      <c r="G102" s="34">
        <v>5686</v>
      </c>
      <c r="H102" s="34">
        <v>5915</v>
      </c>
      <c r="I102" s="70">
        <v>0.96128486897717702</v>
      </c>
      <c r="J102" s="34">
        <v>5322</v>
      </c>
      <c r="K102" s="34">
        <v>5593</v>
      </c>
      <c r="L102" s="70">
        <v>0.95154657607723891</v>
      </c>
      <c r="M102" s="34">
        <f t="shared" si="6"/>
        <v>17015</v>
      </c>
      <c r="N102" s="34">
        <f t="shared" si="7"/>
        <v>17739</v>
      </c>
      <c r="O102" s="69">
        <f t="shared" si="8"/>
        <v>0.95918597440667452</v>
      </c>
    </row>
    <row r="103" spans="1:15" x14ac:dyDescent="0.25">
      <c r="A103" s="30" t="s">
        <v>192</v>
      </c>
      <c r="B103" s="23" t="s">
        <v>14</v>
      </c>
      <c r="C103" s="30" t="s">
        <v>193</v>
      </c>
      <c r="D103" s="34">
        <v>8205</v>
      </c>
      <c r="E103" s="34">
        <v>8636</v>
      </c>
      <c r="F103" s="70">
        <v>0.95009263547938905</v>
      </c>
      <c r="G103" s="34">
        <v>7560</v>
      </c>
      <c r="H103" s="34">
        <v>7944</v>
      </c>
      <c r="I103" s="70">
        <v>0.95166163141994009</v>
      </c>
      <c r="J103" s="34">
        <v>7263</v>
      </c>
      <c r="K103" s="34">
        <v>7645</v>
      </c>
      <c r="L103" s="70">
        <v>0.95003270111183813</v>
      </c>
      <c r="M103" s="34">
        <f t="shared" si="6"/>
        <v>23028</v>
      </c>
      <c r="N103" s="34">
        <f t="shared" si="7"/>
        <v>24225</v>
      </c>
      <c r="O103" s="69">
        <f t="shared" si="8"/>
        <v>0.95058823529411762</v>
      </c>
    </row>
    <row r="104" spans="1:15" x14ac:dyDescent="0.25">
      <c r="A104" s="30" t="s">
        <v>194</v>
      </c>
      <c r="B104" s="23" t="s">
        <v>14</v>
      </c>
      <c r="C104" s="30" t="s">
        <v>195</v>
      </c>
      <c r="D104" s="34">
        <v>2396</v>
      </c>
      <c r="E104" s="34">
        <v>2464</v>
      </c>
      <c r="F104" s="70">
        <v>0.97240259740259705</v>
      </c>
      <c r="G104" s="34">
        <v>2246</v>
      </c>
      <c r="H104" s="34">
        <v>2319</v>
      </c>
      <c r="I104" s="70">
        <v>0.96852091418715014</v>
      </c>
      <c r="J104" s="34">
        <v>2254</v>
      </c>
      <c r="K104" s="34">
        <v>2337</v>
      </c>
      <c r="L104" s="70">
        <v>0.96448438168592199</v>
      </c>
      <c r="M104" s="34">
        <f t="shared" ref="M104:M135" si="9">D104+G104+J104</f>
        <v>6896</v>
      </c>
      <c r="N104" s="34">
        <f t="shared" ref="N104:N135" si="10">E104+H104+K104</f>
        <v>7120</v>
      </c>
      <c r="O104" s="69">
        <f t="shared" si="8"/>
        <v>0.96853932584269664</v>
      </c>
    </row>
    <row r="105" spans="1:15" x14ac:dyDescent="0.25">
      <c r="A105" s="30" t="s">
        <v>196</v>
      </c>
      <c r="B105" s="23" t="s">
        <v>14</v>
      </c>
      <c r="C105" s="30" t="s">
        <v>197</v>
      </c>
      <c r="D105" s="34">
        <v>10532</v>
      </c>
      <c r="E105" s="34">
        <v>10951</v>
      </c>
      <c r="F105" s="70">
        <v>0.96173865400420111</v>
      </c>
      <c r="G105" s="34">
        <v>9931</v>
      </c>
      <c r="H105" s="34">
        <v>10395</v>
      </c>
      <c r="I105" s="70">
        <v>0.95536315536315497</v>
      </c>
      <c r="J105" s="34">
        <v>9531</v>
      </c>
      <c r="K105" s="34">
        <v>10011</v>
      </c>
      <c r="L105" s="70">
        <v>0.95205274198381806</v>
      </c>
      <c r="M105" s="34">
        <f t="shared" si="9"/>
        <v>29994</v>
      </c>
      <c r="N105" s="34">
        <f t="shared" si="10"/>
        <v>31357</v>
      </c>
      <c r="O105" s="69">
        <f t="shared" si="8"/>
        <v>0.95653283158465419</v>
      </c>
    </row>
    <row r="106" spans="1:15" x14ac:dyDescent="0.25">
      <c r="A106" s="30" t="s">
        <v>198</v>
      </c>
      <c r="B106" s="23" t="s">
        <v>14</v>
      </c>
      <c r="C106" s="30" t="s">
        <v>199</v>
      </c>
      <c r="D106" s="34">
        <v>34</v>
      </c>
      <c r="E106" s="34">
        <v>34</v>
      </c>
      <c r="F106" s="70">
        <v>1</v>
      </c>
      <c r="G106" s="34">
        <v>35</v>
      </c>
      <c r="H106" s="34">
        <v>35</v>
      </c>
      <c r="I106" s="70">
        <v>1</v>
      </c>
      <c r="J106" s="34">
        <v>36</v>
      </c>
      <c r="K106" s="34">
        <v>36</v>
      </c>
      <c r="L106" s="70">
        <v>1</v>
      </c>
      <c r="M106" s="34">
        <f t="shared" si="9"/>
        <v>105</v>
      </c>
      <c r="N106" s="34">
        <f t="shared" si="10"/>
        <v>105</v>
      </c>
      <c r="O106" s="69">
        <f t="shared" si="8"/>
        <v>1</v>
      </c>
    </row>
    <row r="107" spans="1:15" x14ac:dyDescent="0.25">
      <c r="A107" s="30" t="s">
        <v>200</v>
      </c>
      <c r="B107" s="23" t="s">
        <v>14</v>
      </c>
      <c r="C107" s="30" t="s">
        <v>201</v>
      </c>
      <c r="D107" s="34">
        <v>10765</v>
      </c>
      <c r="E107" s="34">
        <v>11266</v>
      </c>
      <c r="F107" s="70">
        <v>0.95552991301260393</v>
      </c>
      <c r="G107" s="34">
        <v>11158</v>
      </c>
      <c r="H107" s="34">
        <v>11637</v>
      </c>
      <c r="I107" s="70">
        <v>0.958838188536564</v>
      </c>
      <c r="J107" s="34">
        <v>9931</v>
      </c>
      <c r="K107" s="34">
        <v>10420</v>
      </c>
      <c r="L107" s="70">
        <v>0.95307101727447208</v>
      </c>
      <c r="M107" s="34">
        <f t="shared" si="9"/>
        <v>31854</v>
      </c>
      <c r="N107" s="34">
        <f t="shared" si="10"/>
        <v>33323</v>
      </c>
      <c r="O107" s="69">
        <f t="shared" si="8"/>
        <v>0.95591633406355969</v>
      </c>
    </row>
    <row r="108" spans="1:15" x14ac:dyDescent="0.25">
      <c r="A108" s="30" t="s">
        <v>202</v>
      </c>
      <c r="B108" s="23" t="s">
        <v>17</v>
      </c>
      <c r="C108" s="30" t="s">
        <v>203</v>
      </c>
      <c r="D108" s="34">
        <v>2689</v>
      </c>
      <c r="E108" s="34">
        <v>2800</v>
      </c>
      <c r="F108" s="70">
        <v>0.96035714285714302</v>
      </c>
      <c r="G108" s="34">
        <v>2491</v>
      </c>
      <c r="H108" s="34">
        <v>2618</v>
      </c>
      <c r="I108" s="70">
        <v>0.95148968678380397</v>
      </c>
      <c r="J108" s="34">
        <v>2005</v>
      </c>
      <c r="K108" s="34">
        <v>2070</v>
      </c>
      <c r="L108" s="70">
        <v>0.96859903381642498</v>
      </c>
      <c r="M108" s="34">
        <f t="shared" si="9"/>
        <v>7185</v>
      </c>
      <c r="N108" s="34">
        <f t="shared" si="10"/>
        <v>7488</v>
      </c>
      <c r="O108" s="69">
        <f t="shared" ref="O108:O139" si="11">M108/N108</f>
        <v>0.95953525641025639</v>
      </c>
    </row>
    <row r="109" spans="1:15" x14ac:dyDescent="0.25">
      <c r="A109" s="30" t="s">
        <v>204</v>
      </c>
      <c r="B109" s="23" t="s">
        <v>14</v>
      </c>
      <c r="C109" s="30" t="s">
        <v>205</v>
      </c>
      <c r="D109" s="34">
        <v>10418</v>
      </c>
      <c r="E109" s="34">
        <v>10935</v>
      </c>
      <c r="F109" s="70">
        <v>0.95272062185642403</v>
      </c>
      <c r="G109" s="34">
        <v>9567</v>
      </c>
      <c r="H109" s="34">
        <v>10067</v>
      </c>
      <c r="I109" s="70">
        <v>0.95033277043806508</v>
      </c>
      <c r="J109" s="34">
        <v>9296</v>
      </c>
      <c r="K109" s="34">
        <v>9779</v>
      </c>
      <c r="L109" s="70">
        <v>0.95060844667143907</v>
      </c>
      <c r="M109" s="34">
        <f t="shared" si="9"/>
        <v>29281</v>
      </c>
      <c r="N109" s="34">
        <f t="shared" si="10"/>
        <v>30781</v>
      </c>
      <c r="O109" s="69">
        <f t="shared" si="11"/>
        <v>0.95126863974529741</v>
      </c>
    </row>
    <row r="110" spans="1:15" x14ac:dyDescent="0.25">
      <c r="A110" s="30" t="s">
        <v>206</v>
      </c>
      <c r="B110" s="23" t="s">
        <v>14</v>
      </c>
      <c r="C110" s="30" t="s">
        <v>207</v>
      </c>
      <c r="D110" s="34">
        <v>9391</v>
      </c>
      <c r="E110" s="34">
        <v>9789</v>
      </c>
      <c r="F110" s="70">
        <v>0.95934211870466912</v>
      </c>
      <c r="G110" s="34">
        <v>8795</v>
      </c>
      <c r="H110" s="34">
        <v>9203</v>
      </c>
      <c r="I110" s="70">
        <v>0.95566663044659417</v>
      </c>
      <c r="J110" s="34">
        <v>8201</v>
      </c>
      <c r="K110" s="34">
        <v>8631</v>
      </c>
      <c r="L110" s="70">
        <v>0.95017958521608203</v>
      </c>
      <c r="M110" s="34">
        <f t="shared" si="9"/>
        <v>26387</v>
      </c>
      <c r="N110" s="34">
        <f t="shared" si="10"/>
        <v>27623</v>
      </c>
      <c r="O110" s="69">
        <f t="shared" si="11"/>
        <v>0.95525467907178796</v>
      </c>
    </row>
    <row r="111" spans="1:15" x14ac:dyDescent="0.25">
      <c r="A111" s="30" t="s">
        <v>208</v>
      </c>
      <c r="B111" s="23" t="s">
        <v>17</v>
      </c>
      <c r="C111" s="30" t="s">
        <v>209</v>
      </c>
      <c r="D111" s="34">
        <v>15603</v>
      </c>
      <c r="E111" s="34">
        <v>15990</v>
      </c>
      <c r="F111" s="70">
        <v>0.97579737335834904</v>
      </c>
      <c r="G111" s="34">
        <v>14667</v>
      </c>
      <c r="H111" s="34">
        <v>15056</v>
      </c>
      <c r="I111" s="70">
        <v>0.97416312433581309</v>
      </c>
      <c r="J111" s="34">
        <v>14192</v>
      </c>
      <c r="K111" s="34">
        <v>14460</v>
      </c>
      <c r="L111" s="70">
        <v>0.98146611341632106</v>
      </c>
      <c r="M111" s="34">
        <f t="shared" si="9"/>
        <v>44462</v>
      </c>
      <c r="N111" s="34">
        <f t="shared" si="10"/>
        <v>45506</v>
      </c>
      <c r="O111" s="69">
        <f t="shared" si="11"/>
        <v>0.97705797037753261</v>
      </c>
    </row>
    <row r="112" spans="1:15" x14ac:dyDescent="0.25">
      <c r="A112" s="30" t="s">
        <v>210</v>
      </c>
      <c r="B112" s="23" t="s">
        <v>9</v>
      </c>
      <c r="C112" s="30" t="s">
        <v>211</v>
      </c>
      <c r="D112" s="34">
        <v>6906</v>
      </c>
      <c r="E112" s="34">
        <v>7352</v>
      </c>
      <c r="F112" s="70">
        <v>0.93933623503808505</v>
      </c>
      <c r="G112" s="34">
        <v>6471</v>
      </c>
      <c r="H112" s="34">
        <v>6913</v>
      </c>
      <c r="I112" s="70">
        <v>0.93606249095906302</v>
      </c>
      <c r="J112" s="34">
        <v>6141</v>
      </c>
      <c r="K112" s="34">
        <v>6768</v>
      </c>
      <c r="L112" s="70">
        <v>0.907358156028369</v>
      </c>
      <c r="M112" s="34">
        <f t="shared" si="9"/>
        <v>19518</v>
      </c>
      <c r="N112" s="34">
        <f t="shared" si="10"/>
        <v>21033</v>
      </c>
      <c r="O112" s="69">
        <f t="shared" si="11"/>
        <v>0.92797033233490234</v>
      </c>
    </row>
    <row r="113" spans="1:15" x14ac:dyDescent="0.25">
      <c r="A113" s="30" t="s">
        <v>212</v>
      </c>
      <c r="B113" s="23" t="s">
        <v>14</v>
      </c>
      <c r="C113" s="30" t="s">
        <v>213</v>
      </c>
      <c r="D113" s="34">
        <v>227</v>
      </c>
      <c r="E113" s="34">
        <v>227</v>
      </c>
      <c r="F113" s="70">
        <v>1</v>
      </c>
      <c r="G113" s="34">
        <v>245</v>
      </c>
      <c r="H113" s="34">
        <v>245</v>
      </c>
      <c r="I113" s="70">
        <v>1</v>
      </c>
      <c r="J113" s="34">
        <v>206</v>
      </c>
      <c r="K113" s="34">
        <v>206</v>
      </c>
      <c r="L113" s="70">
        <v>1</v>
      </c>
      <c r="M113" s="34">
        <f t="shared" si="9"/>
        <v>678</v>
      </c>
      <c r="N113" s="34">
        <f t="shared" si="10"/>
        <v>678</v>
      </c>
      <c r="O113" s="69">
        <f t="shared" si="11"/>
        <v>1</v>
      </c>
    </row>
    <row r="114" spans="1:15" x14ac:dyDescent="0.25">
      <c r="A114" s="30" t="s">
        <v>214</v>
      </c>
      <c r="B114" s="23" t="s">
        <v>17</v>
      </c>
      <c r="C114" s="30" t="s">
        <v>215</v>
      </c>
      <c r="D114" s="34">
        <v>643</v>
      </c>
      <c r="E114" s="34">
        <v>645</v>
      </c>
      <c r="F114" s="70">
        <v>0.99689922480620208</v>
      </c>
      <c r="G114" s="34">
        <v>654</v>
      </c>
      <c r="H114" s="34">
        <v>657</v>
      </c>
      <c r="I114" s="70">
        <v>0.99543378995433807</v>
      </c>
      <c r="J114" s="34">
        <v>506</v>
      </c>
      <c r="K114" s="34">
        <v>515</v>
      </c>
      <c r="L114" s="70">
        <v>0.98252427184465996</v>
      </c>
      <c r="M114" s="34">
        <f t="shared" si="9"/>
        <v>1803</v>
      </c>
      <c r="N114" s="34">
        <f t="shared" si="10"/>
        <v>1817</v>
      </c>
      <c r="O114" s="69">
        <f t="shared" si="11"/>
        <v>0.99229499174463398</v>
      </c>
    </row>
    <row r="115" spans="1:15" x14ac:dyDescent="0.25">
      <c r="A115" s="30" t="s">
        <v>216</v>
      </c>
      <c r="B115" s="23" t="s">
        <v>14</v>
      </c>
      <c r="C115" s="30" t="s">
        <v>217</v>
      </c>
      <c r="D115" s="34">
        <v>5815</v>
      </c>
      <c r="E115" s="34">
        <v>6118</v>
      </c>
      <c r="F115" s="70">
        <v>0.95047401111474294</v>
      </c>
      <c r="G115" s="34">
        <v>5581</v>
      </c>
      <c r="H115" s="34">
        <v>5855</v>
      </c>
      <c r="I115" s="70">
        <v>0.95320239111870209</v>
      </c>
      <c r="J115" s="34">
        <v>5099</v>
      </c>
      <c r="K115" s="34">
        <v>5306</v>
      </c>
      <c r="L115" s="70">
        <v>0.96098756125141305</v>
      </c>
      <c r="M115" s="34">
        <f t="shared" si="9"/>
        <v>16495</v>
      </c>
      <c r="N115" s="34">
        <f t="shared" si="10"/>
        <v>17279</v>
      </c>
      <c r="O115" s="69">
        <f t="shared" si="11"/>
        <v>0.95462700387753918</v>
      </c>
    </row>
    <row r="116" spans="1:15" x14ac:dyDescent="0.25">
      <c r="A116" s="30" t="s">
        <v>218</v>
      </c>
      <c r="B116" s="23" t="s">
        <v>14</v>
      </c>
      <c r="C116" s="30" t="s">
        <v>219</v>
      </c>
      <c r="D116" s="34">
        <v>5067</v>
      </c>
      <c r="E116" s="34">
        <v>5320</v>
      </c>
      <c r="F116" s="70">
        <v>0.95244360902255598</v>
      </c>
      <c r="G116" s="34">
        <v>4890</v>
      </c>
      <c r="H116" s="34">
        <v>5099</v>
      </c>
      <c r="I116" s="70">
        <v>0.959011570896254</v>
      </c>
      <c r="J116" s="34">
        <v>4711</v>
      </c>
      <c r="K116" s="34">
        <v>4863</v>
      </c>
      <c r="L116" s="70">
        <v>0.96874357392555999</v>
      </c>
      <c r="M116" s="34">
        <f t="shared" si="9"/>
        <v>14668</v>
      </c>
      <c r="N116" s="34">
        <f t="shared" si="10"/>
        <v>15282</v>
      </c>
      <c r="O116" s="69">
        <f t="shared" si="11"/>
        <v>0.95982201282554636</v>
      </c>
    </row>
    <row r="117" spans="1:15" x14ac:dyDescent="0.25">
      <c r="A117" s="30" t="s">
        <v>220</v>
      </c>
      <c r="B117" s="23" t="s">
        <v>9</v>
      </c>
      <c r="C117" s="30" t="s">
        <v>221</v>
      </c>
      <c r="D117" s="34">
        <v>11262</v>
      </c>
      <c r="E117" s="34">
        <v>11690</v>
      </c>
      <c r="F117" s="70">
        <v>0.96338751069289996</v>
      </c>
      <c r="G117" s="34">
        <v>10707</v>
      </c>
      <c r="H117" s="34">
        <v>11172</v>
      </c>
      <c r="I117" s="70">
        <v>0.95837808807733604</v>
      </c>
      <c r="J117" s="34">
        <v>10638</v>
      </c>
      <c r="K117" s="34">
        <v>10979</v>
      </c>
      <c r="L117" s="70">
        <v>0.96894070498223905</v>
      </c>
      <c r="M117" s="34">
        <f t="shared" si="9"/>
        <v>32607</v>
      </c>
      <c r="N117" s="34">
        <f t="shared" si="10"/>
        <v>33841</v>
      </c>
      <c r="O117" s="69">
        <f t="shared" si="11"/>
        <v>0.96353535652019739</v>
      </c>
    </row>
    <row r="118" spans="1:15" x14ac:dyDescent="0.25">
      <c r="A118" s="30" t="s">
        <v>222</v>
      </c>
      <c r="B118" s="23" t="s">
        <v>14</v>
      </c>
      <c r="C118" s="30" t="s">
        <v>223</v>
      </c>
      <c r="D118" s="34">
        <v>4304</v>
      </c>
      <c r="E118" s="34">
        <v>4352</v>
      </c>
      <c r="F118" s="70">
        <v>0.98897058823529405</v>
      </c>
      <c r="G118" s="34">
        <v>4100</v>
      </c>
      <c r="H118" s="34">
        <v>4137</v>
      </c>
      <c r="I118" s="70">
        <v>0.99105632100556007</v>
      </c>
      <c r="J118" s="34">
        <v>3806</v>
      </c>
      <c r="K118" s="34">
        <v>3876</v>
      </c>
      <c r="L118" s="70">
        <v>0.98194014447884403</v>
      </c>
      <c r="M118" s="34">
        <f t="shared" si="9"/>
        <v>12210</v>
      </c>
      <c r="N118" s="34">
        <f t="shared" si="10"/>
        <v>12365</v>
      </c>
      <c r="O118" s="69">
        <f t="shared" si="11"/>
        <v>0.98746461787302875</v>
      </c>
    </row>
    <row r="119" spans="1:15" x14ac:dyDescent="0.25">
      <c r="A119" s="30" t="s">
        <v>224</v>
      </c>
      <c r="B119" s="23" t="s">
        <v>26</v>
      </c>
      <c r="C119" s="30" t="s">
        <v>225</v>
      </c>
      <c r="D119" s="34">
        <v>8791</v>
      </c>
      <c r="E119" s="34">
        <v>9252</v>
      </c>
      <c r="F119" s="70">
        <v>0.95017293558149607</v>
      </c>
      <c r="G119" s="34">
        <v>8259</v>
      </c>
      <c r="H119" s="34">
        <v>8767</v>
      </c>
      <c r="I119" s="70">
        <v>0.94205543515455703</v>
      </c>
      <c r="J119" s="34">
        <v>7731</v>
      </c>
      <c r="K119" s="34">
        <v>8099</v>
      </c>
      <c r="L119" s="70">
        <v>0.95456229164094297</v>
      </c>
      <c r="M119" s="34">
        <f t="shared" si="9"/>
        <v>24781</v>
      </c>
      <c r="N119" s="34">
        <f t="shared" si="10"/>
        <v>26118</v>
      </c>
      <c r="O119" s="69">
        <f t="shared" si="11"/>
        <v>0.94880925032544605</v>
      </c>
    </row>
    <row r="120" spans="1:15" x14ac:dyDescent="0.25">
      <c r="A120" s="30" t="s">
        <v>226</v>
      </c>
      <c r="B120" s="23" t="s">
        <v>9</v>
      </c>
      <c r="C120" s="30" t="s">
        <v>227</v>
      </c>
      <c r="D120" s="34">
        <v>25375</v>
      </c>
      <c r="E120" s="34">
        <v>26673</v>
      </c>
      <c r="F120" s="70">
        <v>0.95133655756757807</v>
      </c>
      <c r="G120" s="34">
        <v>24386</v>
      </c>
      <c r="H120" s="34">
        <v>25648</v>
      </c>
      <c r="I120" s="70">
        <v>0.95079538365564598</v>
      </c>
      <c r="J120" s="34">
        <v>23431</v>
      </c>
      <c r="K120" s="34">
        <v>24657</v>
      </c>
      <c r="L120" s="70">
        <v>0.95027781157480595</v>
      </c>
      <c r="M120" s="34">
        <f t="shared" si="9"/>
        <v>73192</v>
      </c>
      <c r="N120" s="34">
        <f t="shared" si="10"/>
        <v>76978</v>
      </c>
      <c r="O120" s="69">
        <f t="shared" si="11"/>
        <v>0.95081711657876278</v>
      </c>
    </row>
    <row r="121" spans="1:15" x14ac:dyDescent="0.25">
      <c r="A121" s="30" t="s">
        <v>228</v>
      </c>
      <c r="B121" s="23" t="s">
        <v>26</v>
      </c>
      <c r="C121" s="30" t="s">
        <v>229</v>
      </c>
      <c r="D121" s="34">
        <v>5558</v>
      </c>
      <c r="E121" s="34">
        <v>5898</v>
      </c>
      <c r="F121" s="70">
        <v>0.94235334011529304</v>
      </c>
      <c r="G121" s="34">
        <v>5604</v>
      </c>
      <c r="H121" s="34">
        <v>5858</v>
      </c>
      <c r="I121" s="70">
        <v>0.95664049163537002</v>
      </c>
      <c r="J121" s="34">
        <v>5024</v>
      </c>
      <c r="K121" s="34">
        <v>5280</v>
      </c>
      <c r="L121" s="70">
        <v>0.95151515151515198</v>
      </c>
      <c r="M121" s="34">
        <f t="shared" si="9"/>
        <v>16186</v>
      </c>
      <c r="N121" s="34">
        <f t="shared" si="10"/>
        <v>17036</v>
      </c>
      <c r="O121" s="69">
        <f t="shared" si="11"/>
        <v>0.95010565860530638</v>
      </c>
    </row>
    <row r="122" spans="1:15" x14ac:dyDescent="0.25">
      <c r="A122" s="30" t="s">
        <v>230</v>
      </c>
      <c r="B122" s="23" t="s">
        <v>26</v>
      </c>
      <c r="C122" s="30" t="s">
        <v>231</v>
      </c>
      <c r="D122" s="34">
        <v>10478</v>
      </c>
      <c r="E122" s="34">
        <v>11004</v>
      </c>
      <c r="F122" s="70">
        <v>0.95219920029080296</v>
      </c>
      <c r="G122" s="34">
        <v>9741</v>
      </c>
      <c r="H122" s="34">
        <v>10232</v>
      </c>
      <c r="I122" s="70">
        <v>0.95201329163408899</v>
      </c>
      <c r="J122" s="34">
        <v>9533</v>
      </c>
      <c r="K122" s="34">
        <v>10032</v>
      </c>
      <c r="L122" s="70">
        <v>0.95025917065390697</v>
      </c>
      <c r="M122" s="34">
        <f t="shared" si="9"/>
        <v>29752</v>
      </c>
      <c r="N122" s="34">
        <f t="shared" si="10"/>
        <v>31268</v>
      </c>
      <c r="O122" s="69">
        <f t="shared" si="11"/>
        <v>0.95151592682614816</v>
      </c>
    </row>
    <row r="123" spans="1:15" x14ac:dyDescent="0.25">
      <c r="A123" s="1" t="s">
        <v>232</v>
      </c>
      <c r="B123" s="23" t="s">
        <v>26</v>
      </c>
      <c r="C123" s="60" t="s">
        <v>233</v>
      </c>
      <c r="D123" s="61">
        <v>139</v>
      </c>
      <c r="E123" s="61">
        <v>144</v>
      </c>
      <c r="F123" s="71">
        <v>0.96527777777777812</v>
      </c>
      <c r="G123" s="61">
        <v>135</v>
      </c>
      <c r="H123" s="61">
        <v>139</v>
      </c>
      <c r="I123" s="71">
        <v>0.9712230215827341</v>
      </c>
      <c r="J123" s="61">
        <v>148</v>
      </c>
      <c r="K123" s="61">
        <v>159</v>
      </c>
      <c r="L123" s="71">
        <v>0.9308176100628931</v>
      </c>
      <c r="M123" s="61">
        <f t="shared" si="9"/>
        <v>422</v>
      </c>
      <c r="N123" s="61">
        <f t="shared" si="10"/>
        <v>442</v>
      </c>
      <c r="O123" s="77">
        <f t="shared" si="11"/>
        <v>0.95475113122171951</v>
      </c>
    </row>
    <row r="124" spans="1:15" x14ac:dyDescent="0.25">
      <c r="A124" s="30" t="s">
        <v>234</v>
      </c>
      <c r="B124" s="23" t="s">
        <v>14</v>
      </c>
      <c r="C124" s="62" t="s">
        <v>235</v>
      </c>
      <c r="D124" s="61">
        <v>4992</v>
      </c>
      <c r="E124" s="61">
        <v>5260</v>
      </c>
      <c r="F124" s="71">
        <v>0.94904942965779504</v>
      </c>
      <c r="G124" s="61">
        <v>4832</v>
      </c>
      <c r="H124" s="61">
        <v>5067</v>
      </c>
      <c r="I124" s="71">
        <v>0.95362147227156102</v>
      </c>
      <c r="J124" s="61">
        <v>4476</v>
      </c>
      <c r="K124" s="61">
        <v>4839</v>
      </c>
      <c r="L124" s="71">
        <v>0.924984500929944</v>
      </c>
      <c r="M124" s="61">
        <f t="shared" si="9"/>
        <v>14300</v>
      </c>
      <c r="N124" s="61">
        <f t="shared" si="10"/>
        <v>15166</v>
      </c>
      <c r="O124" s="77">
        <f t="shared" si="11"/>
        <v>0.94289858894896483</v>
      </c>
    </row>
    <row r="125" spans="1:15" x14ac:dyDescent="0.25">
      <c r="A125" s="30" t="s">
        <v>236</v>
      </c>
      <c r="B125" s="23" t="s">
        <v>26</v>
      </c>
      <c r="C125" s="62" t="s">
        <v>237</v>
      </c>
      <c r="D125" s="61">
        <v>86</v>
      </c>
      <c r="E125" s="61">
        <v>86</v>
      </c>
      <c r="F125" s="71">
        <v>1</v>
      </c>
      <c r="G125" s="61">
        <v>105</v>
      </c>
      <c r="H125" s="61">
        <v>105</v>
      </c>
      <c r="I125" s="71">
        <v>1</v>
      </c>
      <c r="J125" s="61">
        <v>170</v>
      </c>
      <c r="K125" s="61">
        <v>170</v>
      </c>
      <c r="L125" s="71">
        <v>1</v>
      </c>
      <c r="M125" s="61">
        <f t="shared" si="9"/>
        <v>361</v>
      </c>
      <c r="N125" s="61">
        <f t="shared" si="10"/>
        <v>361</v>
      </c>
      <c r="O125" s="77">
        <f t="shared" si="11"/>
        <v>1</v>
      </c>
    </row>
    <row r="126" spans="1:15" x14ac:dyDescent="0.25">
      <c r="A126" s="30" t="s">
        <v>238</v>
      </c>
      <c r="B126" s="23" t="s">
        <v>9</v>
      </c>
      <c r="C126" s="62" t="s">
        <v>239</v>
      </c>
      <c r="D126" s="61">
        <v>10280</v>
      </c>
      <c r="E126" s="61">
        <v>10782</v>
      </c>
      <c r="F126" s="71">
        <v>0.95344092005193803</v>
      </c>
      <c r="G126" s="61">
        <v>9906</v>
      </c>
      <c r="H126" s="61">
        <v>10266</v>
      </c>
      <c r="I126" s="71">
        <v>0.964932787843366</v>
      </c>
      <c r="J126" s="61">
        <v>9560</v>
      </c>
      <c r="K126" s="61">
        <v>9983</v>
      </c>
      <c r="L126" s="71">
        <v>0.95762796754482604</v>
      </c>
      <c r="M126" s="61">
        <f t="shared" si="9"/>
        <v>29746</v>
      </c>
      <c r="N126" s="61">
        <f t="shared" si="10"/>
        <v>31031</v>
      </c>
      <c r="O126" s="77">
        <f t="shared" si="11"/>
        <v>0.95858979729947469</v>
      </c>
    </row>
    <row r="127" spans="1:15" x14ac:dyDescent="0.25">
      <c r="A127" s="30" t="s">
        <v>240</v>
      </c>
      <c r="B127" s="23" t="s">
        <v>9</v>
      </c>
      <c r="C127" s="62" t="s">
        <v>241</v>
      </c>
      <c r="D127" s="61">
        <v>2587</v>
      </c>
      <c r="E127" s="61">
        <v>2721</v>
      </c>
      <c r="F127" s="71">
        <v>0.95075339948548299</v>
      </c>
      <c r="G127" s="61">
        <v>2456</v>
      </c>
      <c r="H127" s="61">
        <v>2533</v>
      </c>
      <c r="I127" s="71">
        <v>0.96960126332412211</v>
      </c>
      <c r="J127" s="61">
        <v>2410</v>
      </c>
      <c r="K127" s="61">
        <v>2574</v>
      </c>
      <c r="L127" s="71">
        <v>0.93628593628593604</v>
      </c>
      <c r="M127" s="61">
        <f t="shared" si="9"/>
        <v>7453</v>
      </c>
      <c r="N127" s="61">
        <f t="shared" si="10"/>
        <v>7828</v>
      </c>
      <c r="O127" s="77">
        <f t="shared" si="11"/>
        <v>0.95209504343382734</v>
      </c>
    </row>
    <row r="128" spans="1:15" x14ac:dyDescent="0.25">
      <c r="A128" s="30" t="s">
        <v>242</v>
      </c>
      <c r="B128" s="23" t="s">
        <v>26</v>
      </c>
      <c r="C128" s="62" t="s">
        <v>243</v>
      </c>
      <c r="D128" s="61">
        <v>4444</v>
      </c>
      <c r="E128" s="61">
        <v>4657</v>
      </c>
      <c r="F128" s="71">
        <v>0.95426240068713808</v>
      </c>
      <c r="G128" s="61">
        <v>4402</v>
      </c>
      <c r="H128" s="61">
        <v>4477</v>
      </c>
      <c r="I128" s="71">
        <v>0.98324771052043802</v>
      </c>
      <c r="J128" s="61">
        <v>3841</v>
      </c>
      <c r="K128" s="61">
        <v>3949</v>
      </c>
      <c r="L128" s="71">
        <v>0.97265130412762701</v>
      </c>
      <c r="M128" s="61">
        <f t="shared" si="9"/>
        <v>12687</v>
      </c>
      <c r="N128" s="61">
        <f t="shared" si="10"/>
        <v>13083</v>
      </c>
      <c r="O128" s="77">
        <f t="shared" si="11"/>
        <v>0.96973171290988303</v>
      </c>
    </row>
    <row r="129" spans="1:16" x14ac:dyDescent="0.25">
      <c r="A129" s="30" t="s">
        <v>244</v>
      </c>
      <c r="B129" s="23" t="s">
        <v>26</v>
      </c>
      <c r="C129" s="62" t="s">
        <v>245</v>
      </c>
      <c r="D129" s="61">
        <v>6212</v>
      </c>
      <c r="E129" s="61">
        <v>6586</v>
      </c>
      <c r="F129" s="71">
        <v>0.94321287579714497</v>
      </c>
      <c r="G129" s="61">
        <v>5807</v>
      </c>
      <c r="H129" s="61">
        <v>6320</v>
      </c>
      <c r="I129" s="71">
        <v>0.91882911392405109</v>
      </c>
      <c r="J129" s="61">
        <v>4208</v>
      </c>
      <c r="K129" s="61">
        <v>5902</v>
      </c>
      <c r="L129" s="71">
        <v>0.712978651304642</v>
      </c>
      <c r="M129" s="61">
        <f t="shared" si="9"/>
        <v>16227</v>
      </c>
      <c r="N129" s="61">
        <f t="shared" si="10"/>
        <v>18808</v>
      </c>
      <c r="O129" s="77">
        <f t="shared" si="11"/>
        <v>0.86277116120799657</v>
      </c>
    </row>
    <row r="130" spans="1:16" x14ac:dyDescent="0.25">
      <c r="A130" s="30" t="s">
        <v>246</v>
      </c>
      <c r="B130" s="23" t="s">
        <v>14</v>
      </c>
      <c r="C130" s="62" t="s">
        <v>247</v>
      </c>
      <c r="D130" s="61">
        <v>762</v>
      </c>
      <c r="E130" s="61">
        <v>785</v>
      </c>
      <c r="F130" s="71">
        <v>0.97070063694267505</v>
      </c>
      <c r="G130" s="61">
        <v>745</v>
      </c>
      <c r="H130" s="61">
        <v>754</v>
      </c>
      <c r="I130" s="71">
        <v>0.98806366047745409</v>
      </c>
      <c r="J130" s="61">
        <v>686</v>
      </c>
      <c r="K130" s="61">
        <v>701</v>
      </c>
      <c r="L130" s="71">
        <v>0.97860199714693308</v>
      </c>
      <c r="M130" s="61">
        <f t="shared" si="9"/>
        <v>2193</v>
      </c>
      <c r="N130" s="61">
        <f t="shared" si="10"/>
        <v>2240</v>
      </c>
      <c r="O130" s="77">
        <f t="shared" si="11"/>
        <v>0.97901785714285716</v>
      </c>
    </row>
    <row r="131" spans="1:16" x14ac:dyDescent="0.25">
      <c r="A131" s="30" t="s">
        <v>248</v>
      </c>
      <c r="B131" s="23" t="s">
        <v>9</v>
      </c>
      <c r="C131" s="62" t="s">
        <v>249</v>
      </c>
      <c r="D131" s="61">
        <v>4532</v>
      </c>
      <c r="E131" s="61">
        <v>4758</v>
      </c>
      <c r="F131" s="71">
        <v>0.95250105086170711</v>
      </c>
      <c r="G131" s="61">
        <v>4493</v>
      </c>
      <c r="H131" s="61">
        <v>4643</v>
      </c>
      <c r="I131" s="71">
        <v>0.96769330174456203</v>
      </c>
      <c r="J131" s="61">
        <v>4332</v>
      </c>
      <c r="K131" s="61">
        <v>4511</v>
      </c>
      <c r="L131" s="71">
        <v>0.96031921968521394</v>
      </c>
      <c r="M131" s="61">
        <f t="shared" si="9"/>
        <v>13357</v>
      </c>
      <c r="N131" s="61">
        <f t="shared" si="10"/>
        <v>13912</v>
      </c>
      <c r="O131" s="77">
        <f t="shared" si="11"/>
        <v>0.96010638297872342</v>
      </c>
    </row>
    <row r="132" spans="1:16" x14ac:dyDescent="0.25">
      <c r="A132" s="30" t="s">
        <v>250</v>
      </c>
      <c r="B132" s="23" t="s">
        <v>17</v>
      </c>
      <c r="C132" s="62" t="s">
        <v>251</v>
      </c>
      <c r="D132" s="61">
        <v>9720</v>
      </c>
      <c r="E132" s="61">
        <v>10245</v>
      </c>
      <c r="F132" s="71">
        <v>0.9487554904831631</v>
      </c>
      <c r="G132" s="61">
        <v>9223</v>
      </c>
      <c r="H132" s="61">
        <v>9793</v>
      </c>
      <c r="I132" s="71">
        <v>0.94179515980802597</v>
      </c>
      <c r="J132" s="61">
        <v>8605</v>
      </c>
      <c r="K132" s="61">
        <v>9068</v>
      </c>
      <c r="L132" s="71">
        <v>0.94894133215703602</v>
      </c>
      <c r="M132" s="61">
        <f t="shared" si="9"/>
        <v>27548</v>
      </c>
      <c r="N132" s="61">
        <f t="shared" si="10"/>
        <v>29106</v>
      </c>
      <c r="O132" s="77">
        <f t="shared" si="11"/>
        <v>0.94647151790008932</v>
      </c>
    </row>
    <row r="133" spans="1:16" ht="15" x14ac:dyDescent="0.25">
      <c r="A133" s="30" t="s">
        <v>252</v>
      </c>
      <c r="B133" s="23" t="s">
        <v>9</v>
      </c>
      <c r="C133" s="62" t="s">
        <v>253</v>
      </c>
      <c r="D133" s="63">
        <v>6575</v>
      </c>
      <c r="E133" s="63">
        <v>7439</v>
      </c>
      <c r="F133" s="73">
        <v>0.88390000000000002</v>
      </c>
      <c r="G133" s="63">
        <v>6285</v>
      </c>
      <c r="H133" s="63">
        <v>7088</v>
      </c>
      <c r="I133" s="73">
        <v>0.88670000000000004</v>
      </c>
      <c r="J133" s="63">
        <v>5786</v>
      </c>
      <c r="K133" s="63">
        <v>6735</v>
      </c>
      <c r="L133" s="73">
        <v>0.85909999999999997</v>
      </c>
      <c r="M133" s="61">
        <f t="shared" si="9"/>
        <v>18646</v>
      </c>
      <c r="N133" s="61">
        <f t="shared" si="10"/>
        <v>21262</v>
      </c>
      <c r="O133" s="77">
        <f t="shared" si="11"/>
        <v>0.87696359702756088</v>
      </c>
      <c r="P133" s="54"/>
    </row>
    <row r="134" spans="1:16" x14ac:dyDescent="0.25">
      <c r="A134" s="30" t="s">
        <v>254</v>
      </c>
      <c r="B134" s="23" t="s">
        <v>9</v>
      </c>
      <c r="C134" s="62" t="s">
        <v>255</v>
      </c>
      <c r="D134" s="61">
        <v>6460</v>
      </c>
      <c r="E134" s="61">
        <v>6734</v>
      </c>
      <c r="F134" s="71">
        <v>0.959310959310959</v>
      </c>
      <c r="G134" s="61">
        <v>6188</v>
      </c>
      <c r="H134" s="61">
        <v>6429</v>
      </c>
      <c r="I134" s="71">
        <v>0.96251361020376403</v>
      </c>
      <c r="J134" s="61">
        <v>6018</v>
      </c>
      <c r="K134" s="61">
        <v>6301</v>
      </c>
      <c r="L134" s="71">
        <v>0.9550864942072691</v>
      </c>
      <c r="M134" s="61">
        <f t="shared" si="9"/>
        <v>18666</v>
      </c>
      <c r="N134" s="61">
        <f t="shared" si="10"/>
        <v>19464</v>
      </c>
      <c r="O134" s="77">
        <f t="shared" si="11"/>
        <v>0.95900123304562268</v>
      </c>
    </row>
    <row r="135" spans="1:16" x14ac:dyDescent="0.25">
      <c r="A135" s="30" t="s">
        <v>256</v>
      </c>
      <c r="B135" s="23" t="s">
        <v>14</v>
      </c>
      <c r="C135" s="62" t="s">
        <v>257</v>
      </c>
      <c r="D135" s="61">
        <v>5685</v>
      </c>
      <c r="E135" s="61">
        <v>5909</v>
      </c>
      <c r="F135" s="71">
        <v>0.96209172448806901</v>
      </c>
      <c r="G135" s="61">
        <v>5602</v>
      </c>
      <c r="H135" s="61">
        <v>5853</v>
      </c>
      <c r="I135" s="71">
        <v>0.95711600888433301</v>
      </c>
      <c r="J135" s="61">
        <v>5398</v>
      </c>
      <c r="K135" s="61">
        <v>5642</v>
      </c>
      <c r="L135" s="71">
        <v>0.95675292449486005</v>
      </c>
      <c r="M135" s="61">
        <f t="shared" si="9"/>
        <v>16685</v>
      </c>
      <c r="N135" s="61">
        <f t="shared" si="10"/>
        <v>17404</v>
      </c>
      <c r="O135" s="77">
        <f t="shared" si="11"/>
        <v>0.95868765800965294</v>
      </c>
    </row>
    <row r="136" spans="1:16" x14ac:dyDescent="0.25">
      <c r="A136" s="30" t="s">
        <v>650</v>
      </c>
      <c r="B136" s="23" t="s">
        <v>9</v>
      </c>
      <c r="C136" s="62" t="s">
        <v>651</v>
      </c>
      <c r="D136" s="64">
        <v>2927</v>
      </c>
      <c r="E136" s="64">
        <v>3655</v>
      </c>
      <c r="F136" s="74">
        <v>0.80082079343365309</v>
      </c>
      <c r="G136" s="61">
        <v>2268</v>
      </c>
      <c r="H136" s="61">
        <v>3215</v>
      </c>
      <c r="I136" s="71">
        <v>0.70544323483670301</v>
      </c>
      <c r="J136" s="61">
        <v>2218</v>
      </c>
      <c r="K136" s="61">
        <v>3135</v>
      </c>
      <c r="L136" s="71">
        <v>0.70749601275917107</v>
      </c>
      <c r="M136" s="61">
        <f t="shared" ref="M136:M168" si="12">D136+G136+J136</f>
        <v>7413</v>
      </c>
      <c r="N136" s="61">
        <f t="shared" ref="N136:N168" si="13">E136+H136+K136</f>
        <v>10005</v>
      </c>
      <c r="O136" s="77">
        <f t="shared" si="11"/>
        <v>0.74092953523238381</v>
      </c>
    </row>
    <row r="137" spans="1:16" x14ac:dyDescent="0.25">
      <c r="A137" s="30" t="s">
        <v>258</v>
      </c>
      <c r="B137" s="23" t="s">
        <v>14</v>
      </c>
      <c r="C137" s="62" t="s">
        <v>259</v>
      </c>
      <c r="D137" s="61">
        <v>5591</v>
      </c>
      <c r="E137" s="61">
        <v>5908</v>
      </c>
      <c r="F137" s="71">
        <v>0.94634394041976999</v>
      </c>
      <c r="G137" s="61">
        <v>5192</v>
      </c>
      <c r="H137" s="61">
        <v>5451</v>
      </c>
      <c r="I137" s="71">
        <v>0.95248578242524307</v>
      </c>
      <c r="J137" s="61">
        <v>5182</v>
      </c>
      <c r="K137" s="61">
        <v>5415</v>
      </c>
      <c r="L137" s="71">
        <v>0.956971375807941</v>
      </c>
      <c r="M137" s="61">
        <f t="shared" si="12"/>
        <v>15965</v>
      </c>
      <c r="N137" s="61">
        <f t="shared" si="13"/>
        <v>16774</v>
      </c>
      <c r="O137" s="77">
        <f t="shared" si="11"/>
        <v>0.95177059735304637</v>
      </c>
    </row>
    <row r="138" spans="1:16" x14ac:dyDescent="0.25">
      <c r="A138" s="30" t="s">
        <v>260</v>
      </c>
      <c r="B138" s="23" t="s">
        <v>9</v>
      </c>
      <c r="C138" s="30" t="s">
        <v>261</v>
      </c>
      <c r="D138" s="34">
        <v>1600</v>
      </c>
      <c r="E138" s="34">
        <v>1628</v>
      </c>
      <c r="F138" s="70">
        <v>0.98280098280098305</v>
      </c>
      <c r="G138" s="34">
        <v>1517</v>
      </c>
      <c r="H138" s="34">
        <v>1543</v>
      </c>
      <c r="I138" s="70">
        <v>0.98314970836033699</v>
      </c>
      <c r="J138" s="34">
        <v>1408</v>
      </c>
      <c r="K138" s="34">
        <v>1450</v>
      </c>
      <c r="L138" s="70">
        <v>0.97103448275862103</v>
      </c>
      <c r="M138" s="34">
        <f t="shared" si="12"/>
        <v>4525</v>
      </c>
      <c r="N138" s="34">
        <f t="shared" si="13"/>
        <v>4621</v>
      </c>
      <c r="O138" s="69">
        <f t="shared" si="11"/>
        <v>0.97922527591430431</v>
      </c>
    </row>
    <row r="139" spans="1:16" x14ac:dyDescent="0.25">
      <c r="A139" s="30" t="s">
        <v>262</v>
      </c>
      <c r="B139" s="23" t="s">
        <v>9</v>
      </c>
      <c r="C139" s="30" t="s">
        <v>263</v>
      </c>
      <c r="D139" s="34">
        <v>337</v>
      </c>
      <c r="E139" s="34">
        <v>344</v>
      </c>
      <c r="F139" s="70">
        <v>0.97965116279069797</v>
      </c>
      <c r="G139" s="34">
        <v>281</v>
      </c>
      <c r="H139" s="34">
        <v>285</v>
      </c>
      <c r="I139" s="70">
        <v>0.98596491228070204</v>
      </c>
      <c r="J139" s="34">
        <v>273</v>
      </c>
      <c r="K139" s="34">
        <v>277</v>
      </c>
      <c r="L139" s="70">
        <v>0.98555956678700407</v>
      </c>
      <c r="M139" s="34">
        <f t="shared" si="12"/>
        <v>891</v>
      </c>
      <c r="N139" s="34">
        <f t="shared" si="13"/>
        <v>906</v>
      </c>
      <c r="O139" s="69">
        <f t="shared" si="11"/>
        <v>0.98344370860927155</v>
      </c>
    </row>
    <row r="140" spans="1:16" x14ac:dyDescent="0.25">
      <c r="A140" s="30" t="s">
        <v>264</v>
      </c>
      <c r="B140" s="23" t="s">
        <v>26</v>
      </c>
      <c r="C140" s="30" t="s">
        <v>265</v>
      </c>
      <c r="D140" s="34">
        <v>9458</v>
      </c>
      <c r="E140" s="34">
        <v>9927</v>
      </c>
      <c r="F140" s="70">
        <v>0.95275511231993604</v>
      </c>
      <c r="G140" s="34">
        <v>8969</v>
      </c>
      <c r="H140" s="34">
        <v>9470</v>
      </c>
      <c r="I140" s="70">
        <v>0.94709609292502606</v>
      </c>
      <c r="J140" s="34">
        <v>8535</v>
      </c>
      <c r="K140" s="34">
        <v>9162</v>
      </c>
      <c r="L140" s="70">
        <v>0.93156516044531801</v>
      </c>
      <c r="M140" s="34">
        <f t="shared" si="12"/>
        <v>26962</v>
      </c>
      <c r="N140" s="34">
        <f t="shared" si="13"/>
        <v>28559</v>
      </c>
      <c r="O140" s="69">
        <f t="shared" ref="O140:O171" si="14">M140/N140</f>
        <v>0.94408067509366578</v>
      </c>
    </row>
    <row r="141" spans="1:16" x14ac:dyDescent="0.25">
      <c r="A141" s="30" t="s">
        <v>266</v>
      </c>
      <c r="B141" s="23" t="s">
        <v>17</v>
      </c>
      <c r="C141" s="30" t="s">
        <v>267</v>
      </c>
      <c r="D141" s="34">
        <v>4155</v>
      </c>
      <c r="E141" s="34">
        <v>4348</v>
      </c>
      <c r="F141" s="70">
        <v>0.95561177552897902</v>
      </c>
      <c r="G141" s="34">
        <v>3783</v>
      </c>
      <c r="H141" s="34">
        <v>3964</v>
      </c>
      <c r="I141" s="70">
        <v>0.954339051463169</v>
      </c>
      <c r="J141" s="34">
        <v>3777</v>
      </c>
      <c r="K141" s="34">
        <v>3996</v>
      </c>
      <c r="L141" s="70">
        <v>0.94519519519519501</v>
      </c>
      <c r="M141" s="34">
        <f t="shared" si="12"/>
        <v>11715</v>
      </c>
      <c r="N141" s="34">
        <f t="shared" si="13"/>
        <v>12308</v>
      </c>
      <c r="O141" s="69">
        <f t="shared" si="14"/>
        <v>0.95181995450113743</v>
      </c>
    </row>
    <row r="142" spans="1:16" x14ac:dyDescent="0.25">
      <c r="A142" s="30" t="s">
        <v>268</v>
      </c>
      <c r="B142" s="23" t="s">
        <v>9</v>
      </c>
      <c r="C142" s="30" t="s">
        <v>269</v>
      </c>
      <c r="D142" s="34">
        <v>11345</v>
      </c>
      <c r="E142" s="34">
        <v>11538</v>
      </c>
      <c r="F142" s="70">
        <v>0.983272664239903</v>
      </c>
      <c r="G142" s="34">
        <v>10826</v>
      </c>
      <c r="H142" s="34">
        <v>11104</v>
      </c>
      <c r="I142" s="70">
        <v>0.97496397694524506</v>
      </c>
      <c r="J142" s="34">
        <v>10016</v>
      </c>
      <c r="K142" s="34">
        <v>10400</v>
      </c>
      <c r="L142" s="70">
        <v>0.96307692307692305</v>
      </c>
      <c r="M142" s="34">
        <f t="shared" si="12"/>
        <v>32187</v>
      </c>
      <c r="N142" s="34">
        <f t="shared" si="13"/>
        <v>33042</v>
      </c>
      <c r="O142" s="69">
        <f t="shared" si="14"/>
        <v>0.97412384238242233</v>
      </c>
    </row>
    <row r="143" spans="1:16" x14ac:dyDescent="0.25">
      <c r="A143" s="30" t="s">
        <v>270</v>
      </c>
      <c r="B143" s="23" t="s">
        <v>26</v>
      </c>
      <c r="C143" s="30" t="s">
        <v>271</v>
      </c>
      <c r="D143" s="34">
        <v>4110</v>
      </c>
      <c r="E143" s="34">
        <v>4176</v>
      </c>
      <c r="F143" s="70">
        <v>0.98419540229885116</v>
      </c>
      <c r="G143" s="34">
        <v>3886</v>
      </c>
      <c r="H143" s="34">
        <v>3962</v>
      </c>
      <c r="I143" s="70">
        <v>0.98081776880363503</v>
      </c>
      <c r="J143" s="34">
        <v>3504</v>
      </c>
      <c r="K143" s="34">
        <v>3571</v>
      </c>
      <c r="L143" s="70">
        <v>0.98123774852982404</v>
      </c>
      <c r="M143" s="34">
        <f t="shared" si="12"/>
        <v>11500</v>
      </c>
      <c r="N143" s="34">
        <f t="shared" si="13"/>
        <v>11709</v>
      </c>
      <c r="O143" s="69">
        <f t="shared" si="14"/>
        <v>0.9821504825348023</v>
      </c>
    </row>
    <row r="144" spans="1:16" x14ac:dyDescent="0.25">
      <c r="A144" s="30" t="s">
        <v>272</v>
      </c>
      <c r="B144" s="23" t="s">
        <v>26</v>
      </c>
      <c r="C144" s="30" t="s">
        <v>273</v>
      </c>
      <c r="D144" s="34">
        <v>5508</v>
      </c>
      <c r="E144" s="34">
        <v>5657</v>
      </c>
      <c r="F144" s="70">
        <v>0.97366095103411698</v>
      </c>
      <c r="G144" s="34">
        <v>5017</v>
      </c>
      <c r="H144" s="34">
        <v>5151</v>
      </c>
      <c r="I144" s="70">
        <v>0.97398563385750303</v>
      </c>
      <c r="J144" s="34">
        <v>5008</v>
      </c>
      <c r="K144" s="34">
        <v>5148</v>
      </c>
      <c r="L144" s="70">
        <v>0.97280497280497302</v>
      </c>
      <c r="M144" s="34">
        <f t="shared" si="12"/>
        <v>15533</v>
      </c>
      <c r="N144" s="34">
        <f t="shared" si="13"/>
        <v>15956</v>
      </c>
      <c r="O144" s="69">
        <f t="shared" si="14"/>
        <v>0.97348959639007271</v>
      </c>
    </row>
    <row r="145" spans="1:15" x14ac:dyDescent="0.25">
      <c r="A145" s="30" t="s">
        <v>274</v>
      </c>
      <c r="B145" s="23" t="s">
        <v>26</v>
      </c>
      <c r="C145" s="30" t="s">
        <v>275</v>
      </c>
      <c r="D145" s="34">
        <v>1299</v>
      </c>
      <c r="E145" s="34">
        <v>1301</v>
      </c>
      <c r="F145" s="70">
        <v>0.99846272098385913</v>
      </c>
      <c r="G145" s="34">
        <v>1135</v>
      </c>
      <c r="H145" s="34">
        <v>1137</v>
      </c>
      <c r="I145" s="70">
        <v>0.99824098504837311</v>
      </c>
      <c r="J145" s="34">
        <v>1005</v>
      </c>
      <c r="K145" s="34">
        <v>1007</v>
      </c>
      <c r="L145" s="70">
        <v>0.99801390268123102</v>
      </c>
      <c r="M145" s="34">
        <f t="shared" si="12"/>
        <v>3439</v>
      </c>
      <c r="N145" s="34">
        <f t="shared" si="13"/>
        <v>3445</v>
      </c>
      <c r="O145" s="69">
        <f t="shared" si="14"/>
        <v>0.99825834542815672</v>
      </c>
    </row>
    <row r="146" spans="1:15" x14ac:dyDescent="0.25">
      <c r="A146" s="30" t="s">
        <v>276</v>
      </c>
      <c r="B146" s="23" t="s">
        <v>9</v>
      </c>
      <c r="C146" s="30" t="s">
        <v>277</v>
      </c>
      <c r="D146" s="34">
        <v>4794</v>
      </c>
      <c r="E146" s="34">
        <v>4906</v>
      </c>
      <c r="F146" s="70">
        <v>0.97717081125152905</v>
      </c>
      <c r="G146" s="34">
        <v>5012</v>
      </c>
      <c r="H146" s="34">
        <v>5133</v>
      </c>
      <c r="I146" s="70">
        <v>0.97642704071693009</v>
      </c>
      <c r="J146" s="34">
        <v>4850</v>
      </c>
      <c r="K146" s="34">
        <v>4970</v>
      </c>
      <c r="L146" s="70">
        <v>0.97585513078470798</v>
      </c>
      <c r="M146" s="34">
        <f t="shared" si="12"/>
        <v>14656</v>
      </c>
      <c r="N146" s="34">
        <f t="shared" si="13"/>
        <v>15009</v>
      </c>
      <c r="O146" s="69">
        <f t="shared" si="14"/>
        <v>0.97648077819974677</v>
      </c>
    </row>
    <row r="147" spans="1:15" x14ac:dyDescent="0.25">
      <c r="A147" s="30" t="s">
        <v>278</v>
      </c>
      <c r="B147" s="23" t="s">
        <v>14</v>
      </c>
      <c r="C147" s="30" t="s">
        <v>279</v>
      </c>
      <c r="D147" s="34">
        <v>9076</v>
      </c>
      <c r="E147" s="34">
        <v>9623</v>
      </c>
      <c r="F147" s="70">
        <v>0.94315701964044507</v>
      </c>
      <c r="G147" s="34">
        <v>8553</v>
      </c>
      <c r="H147" s="34">
        <v>9093</v>
      </c>
      <c r="I147" s="70">
        <v>0.94061365885846304</v>
      </c>
      <c r="J147" s="34">
        <v>7856</v>
      </c>
      <c r="K147" s="34">
        <v>8470</v>
      </c>
      <c r="L147" s="70">
        <v>0.92750885478158207</v>
      </c>
      <c r="M147" s="34">
        <f t="shared" si="12"/>
        <v>25485</v>
      </c>
      <c r="N147" s="34">
        <f t="shared" si="13"/>
        <v>27186</v>
      </c>
      <c r="O147" s="69">
        <f t="shared" si="14"/>
        <v>0.93743103067755462</v>
      </c>
    </row>
    <row r="148" spans="1:15" x14ac:dyDescent="0.25">
      <c r="A148" s="30" t="s">
        <v>280</v>
      </c>
      <c r="B148" s="23" t="s">
        <v>17</v>
      </c>
      <c r="C148" s="30" t="s">
        <v>281</v>
      </c>
      <c r="D148" s="34">
        <v>1312</v>
      </c>
      <c r="E148" s="34">
        <v>1371</v>
      </c>
      <c r="F148" s="70">
        <v>0.95696571845368295</v>
      </c>
      <c r="G148" s="34">
        <v>1309</v>
      </c>
      <c r="H148" s="34">
        <v>1377</v>
      </c>
      <c r="I148" s="70">
        <v>0.95061728395061695</v>
      </c>
      <c r="J148" s="34">
        <v>1129</v>
      </c>
      <c r="K148" s="34">
        <v>1179</v>
      </c>
      <c r="L148" s="70">
        <v>0.95759117896522505</v>
      </c>
      <c r="M148" s="34">
        <f t="shared" si="12"/>
        <v>3750</v>
      </c>
      <c r="N148" s="34">
        <f t="shared" si="13"/>
        <v>3927</v>
      </c>
      <c r="O148" s="69">
        <f t="shared" si="14"/>
        <v>0.95492742551566079</v>
      </c>
    </row>
    <row r="149" spans="1:15" x14ac:dyDescent="0.25">
      <c r="A149" s="30" t="s">
        <v>282</v>
      </c>
      <c r="B149" s="23" t="s">
        <v>26</v>
      </c>
      <c r="C149" s="30" t="s">
        <v>283</v>
      </c>
      <c r="D149" s="34">
        <v>964</v>
      </c>
      <c r="E149" s="34">
        <v>1000</v>
      </c>
      <c r="F149" s="70">
        <v>0.96400000000000008</v>
      </c>
      <c r="G149" s="34">
        <v>1014</v>
      </c>
      <c r="H149" s="34">
        <v>1051</v>
      </c>
      <c r="I149" s="70">
        <v>0.9647954329210281</v>
      </c>
      <c r="J149" s="34">
        <v>912</v>
      </c>
      <c r="K149" s="34">
        <v>943</v>
      </c>
      <c r="L149" s="70">
        <v>0.96712619300105995</v>
      </c>
      <c r="M149" s="34">
        <f t="shared" si="12"/>
        <v>2890</v>
      </c>
      <c r="N149" s="34">
        <f t="shared" si="13"/>
        <v>2994</v>
      </c>
      <c r="O149" s="69">
        <f t="shared" si="14"/>
        <v>0.96526386105544426</v>
      </c>
    </row>
    <row r="150" spans="1:15" x14ac:dyDescent="0.25">
      <c r="A150" s="30" t="s">
        <v>284</v>
      </c>
      <c r="B150" s="23" t="s">
        <v>26</v>
      </c>
      <c r="C150" s="30" t="s">
        <v>285</v>
      </c>
      <c r="D150" s="34">
        <v>9565</v>
      </c>
      <c r="E150" s="34">
        <v>9780</v>
      </c>
      <c r="F150" s="70">
        <v>0.97801635991819991</v>
      </c>
      <c r="G150" s="34">
        <v>9153</v>
      </c>
      <c r="H150" s="34">
        <v>9366</v>
      </c>
      <c r="I150" s="70">
        <v>0.97725816784112696</v>
      </c>
      <c r="J150" s="34">
        <v>8821</v>
      </c>
      <c r="K150" s="34">
        <v>9054</v>
      </c>
      <c r="L150" s="70">
        <v>0.97426551800309313</v>
      </c>
      <c r="M150" s="34">
        <f t="shared" si="12"/>
        <v>27539</v>
      </c>
      <c r="N150" s="34">
        <f t="shared" si="13"/>
        <v>28200</v>
      </c>
      <c r="O150" s="69">
        <f t="shared" si="14"/>
        <v>0.97656028368794323</v>
      </c>
    </row>
    <row r="151" spans="1:15" x14ac:dyDescent="0.25">
      <c r="A151" s="30" t="s">
        <v>286</v>
      </c>
      <c r="B151" s="23" t="s">
        <v>9</v>
      </c>
      <c r="C151" s="30" t="s">
        <v>287</v>
      </c>
      <c r="D151" s="34">
        <v>482</v>
      </c>
      <c r="E151" s="34">
        <v>505</v>
      </c>
      <c r="F151" s="70">
        <v>0.95445544554455397</v>
      </c>
      <c r="G151" s="34">
        <v>449</v>
      </c>
      <c r="H151" s="34">
        <v>456</v>
      </c>
      <c r="I151" s="70">
        <v>0.98464912280701811</v>
      </c>
      <c r="J151" s="34">
        <v>414</v>
      </c>
      <c r="K151" s="34">
        <v>431</v>
      </c>
      <c r="L151" s="70">
        <v>0.96055684454756396</v>
      </c>
      <c r="M151" s="34">
        <f t="shared" si="12"/>
        <v>1345</v>
      </c>
      <c r="N151" s="34">
        <f t="shared" si="13"/>
        <v>1392</v>
      </c>
      <c r="O151" s="69">
        <f t="shared" si="14"/>
        <v>0.96623563218390807</v>
      </c>
    </row>
    <row r="152" spans="1:15" x14ac:dyDescent="0.25">
      <c r="A152" s="30" t="s">
        <v>288</v>
      </c>
      <c r="B152" s="23" t="s">
        <v>17</v>
      </c>
      <c r="C152" s="30" t="s">
        <v>289</v>
      </c>
      <c r="D152" s="34">
        <v>3668</v>
      </c>
      <c r="E152" s="34">
        <v>3854</v>
      </c>
      <c r="F152" s="70">
        <v>0.95173845355474795</v>
      </c>
      <c r="G152" s="34">
        <v>3686</v>
      </c>
      <c r="H152" s="34">
        <v>3858</v>
      </c>
      <c r="I152" s="70">
        <v>0.95541731467081414</v>
      </c>
      <c r="J152" s="34">
        <v>3459</v>
      </c>
      <c r="K152" s="34">
        <v>3622</v>
      </c>
      <c r="L152" s="70">
        <v>0.95499723909442302</v>
      </c>
      <c r="M152" s="34">
        <f t="shared" si="12"/>
        <v>10813</v>
      </c>
      <c r="N152" s="34">
        <f t="shared" si="13"/>
        <v>11334</v>
      </c>
      <c r="O152" s="69">
        <f t="shared" si="14"/>
        <v>0.95403211575789659</v>
      </c>
    </row>
    <row r="153" spans="1:15" x14ac:dyDescent="0.25">
      <c r="A153" s="30" t="s">
        <v>290</v>
      </c>
      <c r="B153" s="23" t="s">
        <v>26</v>
      </c>
      <c r="C153" s="30" t="s">
        <v>291</v>
      </c>
      <c r="D153" s="34">
        <v>10299</v>
      </c>
      <c r="E153" s="34">
        <v>10967</v>
      </c>
      <c r="F153" s="70">
        <v>0.93908999726452103</v>
      </c>
      <c r="G153" s="34">
        <v>9848</v>
      </c>
      <c r="H153" s="34">
        <v>10405</v>
      </c>
      <c r="I153" s="70">
        <v>0.94646804420951514</v>
      </c>
      <c r="J153" s="34">
        <v>9403</v>
      </c>
      <c r="K153" s="34">
        <v>9876</v>
      </c>
      <c r="L153" s="70">
        <v>0.95210611583637106</v>
      </c>
      <c r="M153" s="34">
        <f t="shared" si="12"/>
        <v>29550</v>
      </c>
      <c r="N153" s="34">
        <f t="shared" si="13"/>
        <v>31248</v>
      </c>
      <c r="O153" s="69">
        <f t="shared" si="14"/>
        <v>0.94566052227342545</v>
      </c>
    </row>
    <row r="154" spans="1:15" x14ac:dyDescent="0.25">
      <c r="A154" s="30" t="s">
        <v>292</v>
      </c>
      <c r="B154" s="23" t="s">
        <v>17</v>
      </c>
      <c r="C154" s="30" t="s">
        <v>293</v>
      </c>
      <c r="D154" s="34">
        <v>11246</v>
      </c>
      <c r="E154" s="34">
        <v>11792</v>
      </c>
      <c r="F154" s="70">
        <v>0.95369742198100405</v>
      </c>
      <c r="G154" s="34">
        <v>10575</v>
      </c>
      <c r="H154" s="34">
        <v>11098</v>
      </c>
      <c r="I154" s="70">
        <v>0.95287439178230304</v>
      </c>
      <c r="J154" s="34">
        <v>10406</v>
      </c>
      <c r="K154" s="34">
        <v>10776</v>
      </c>
      <c r="L154" s="70">
        <v>0.965664439495174</v>
      </c>
      <c r="M154" s="34">
        <f t="shared" si="12"/>
        <v>32227</v>
      </c>
      <c r="N154" s="34">
        <f t="shared" si="13"/>
        <v>33666</v>
      </c>
      <c r="O154" s="69">
        <f t="shared" si="14"/>
        <v>0.95725657933820474</v>
      </c>
    </row>
    <row r="155" spans="1:15" x14ac:dyDescent="0.25">
      <c r="A155" s="30" t="s">
        <v>294</v>
      </c>
      <c r="B155" s="23" t="s">
        <v>26</v>
      </c>
      <c r="C155" s="30" t="s">
        <v>295</v>
      </c>
      <c r="D155" s="34">
        <v>11452</v>
      </c>
      <c r="E155" s="34">
        <v>11518</v>
      </c>
      <c r="F155" s="70">
        <v>0.99426983851363104</v>
      </c>
      <c r="G155" s="34">
        <v>11072</v>
      </c>
      <c r="H155" s="34">
        <v>11160</v>
      </c>
      <c r="I155" s="70">
        <v>0.99211469534050201</v>
      </c>
      <c r="J155" s="34">
        <v>12209</v>
      </c>
      <c r="K155" s="34">
        <v>12276</v>
      </c>
      <c r="L155" s="70">
        <v>0.99454219615509898</v>
      </c>
      <c r="M155" s="34">
        <f t="shared" si="12"/>
        <v>34733</v>
      </c>
      <c r="N155" s="34">
        <f t="shared" si="13"/>
        <v>34954</v>
      </c>
      <c r="O155" s="69">
        <f t="shared" si="14"/>
        <v>0.9936774045888882</v>
      </c>
    </row>
    <row r="156" spans="1:15" x14ac:dyDescent="0.25">
      <c r="A156" s="30" t="s">
        <v>296</v>
      </c>
      <c r="B156" s="23" t="s">
        <v>9</v>
      </c>
      <c r="C156" s="30" t="s">
        <v>297</v>
      </c>
      <c r="D156" s="34">
        <v>6721</v>
      </c>
      <c r="E156" s="34">
        <v>7012</v>
      </c>
      <c r="F156" s="70">
        <v>0.958499714774672</v>
      </c>
      <c r="G156" s="34">
        <v>6669</v>
      </c>
      <c r="H156" s="34">
        <v>6929</v>
      </c>
      <c r="I156" s="70">
        <v>0.96247654784240211</v>
      </c>
      <c r="J156" s="34">
        <v>6617</v>
      </c>
      <c r="K156" s="34">
        <v>6862</v>
      </c>
      <c r="L156" s="70">
        <v>0.96429612357913097</v>
      </c>
      <c r="M156" s="34">
        <f t="shared" si="12"/>
        <v>20007</v>
      </c>
      <c r="N156" s="34">
        <f t="shared" si="13"/>
        <v>20803</v>
      </c>
      <c r="O156" s="69">
        <f t="shared" si="14"/>
        <v>0.96173628803537947</v>
      </c>
    </row>
    <row r="157" spans="1:15" x14ac:dyDescent="0.25">
      <c r="A157" s="30" t="s">
        <v>298</v>
      </c>
      <c r="B157" s="23" t="s">
        <v>14</v>
      </c>
      <c r="C157" s="30" t="s">
        <v>299</v>
      </c>
      <c r="D157" s="34">
        <v>9711</v>
      </c>
      <c r="E157" s="34">
        <v>10202</v>
      </c>
      <c r="F157" s="70">
        <v>0.95187218192511314</v>
      </c>
      <c r="G157" s="34">
        <v>9124</v>
      </c>
      <c r="H157" s="34">
        <v>9582</v>
      </c>
      <c r="I157" s="70">
        <v>0.95220204550198295</v>
      </c>
      <c r="J157" s="34">
        <v>8811</v>
      </c>
      <c r="K157" s="34">
        <v>9205</v>
      </c>
      <c r="L157" s="70">
        <v>0.95719717544812599</v>
      </c>
      <c r="M157" s="34">
        <f t="shared" si="12"/>
        <v>27646</v>
      </c>
      <c r="N157" s="34">
        <f t="shared" si="13"/>
        <v>28989</v>
      </c>
      <c r="O157" s="69">
        <f t="shared" si="14"/>
        <v>0.95367208251405711</v>
      </c>
    </row>
    <row r="158" spans="1:15" x14ac:dyDescent="0.25">
      <c r="A158" s="30" t="s">
        <v>300</v>
      </c>
      <c r="B158" s="23" t="s">
        <v>26</v>
      </c>
      <c r="C158" s="30" t="s">
        <v>301</v>
      </c>
      <c r="D158" s="34">
        <v>9516</v>
      </c>
      <c r="E158" s="34">
        <v>9592</v>
      </c>
      <c r="F158" s="70">
        <v>0.99207673060884105</v>
      </c>
      <c r="G158" s="34">
        <v>9146</v>
      </c>
      <c r="H158" s="34">
        <v>9199</v>
      </c>
      <c r="I158" s="70">
        <v>0.99423850418523807</v>
      </c>
      <c r="J158" s="34">
        <v>8716</v>
      </c>
      <c r="K158" s="34">
        <v>8761</v>
      </c>
      <c r="L158" s="70">
        <v>0.9948636000456571</v>
      </c>
      <c r="M158" s="34">
        <f t="shared" si="12"/>
        <v>27378</v>
      </c>
      <c r="N158" s="34">
        <f t="shared" si="13"/>
        <v>27552</v>
      </c>
      <c r="O158" s="69">
        <f t="shared" si="14"/>
        <v>0.99368466898954699</v>
      </c>
    </row>
    <row r="159" spans="1:15" x14ac:dyDescent="0.25">
      <c r="A159" s="30" t="s">
        <v>302</v>
      </c>
      <c r="B159" s="23" t="s">
        <v>14</v>
      </c>
      <c r="C159" s="30" t="s">
        <v>303</v>
      </c>
      <c r="D159" s="34">
        <v>8879</v>
      </c>
      <c r="E159" s="34">
        <v>9061</v>
      </c>
      <c r="F159" s="70">
        <v>0.97991391678622708</v>
      </c>
      <c r="G159" s="34">
        <v>8395</v>
      </c>
      <c r="H159" s="34">
        <v>8527</v>
      </c>
      <c r="I159" s="70">
        <v>0.98451976075993897</v>
      </c>
      <c r="J159" s="34">
        <v>7901</v>
      </c>
      <c r="K159" s="34">
        <v>8042</v>
      </c>
      <c r="L159" s="70">
        <v>0.98246704799800999</v>
      </c>
      <c r="M159" s="34">
        <f t="shared" si="12"/>
        <v>25175</v>
      </c>
      <c r="N159" s="34">
        <f t="shared" si="13"/>
        <v>25630</v>
      </c>
      <c r="O159" s="69">
        <f t="shared" si="14"/>
        <v>0.98224736636753807</v>
      </c>
    </row>
    <row r="160" spans="1:15" x14ac:dyDescent="0.25">
      <c r="A160" s="30" t="s">
        <v>304</v>
      </c>
      <c r="B160" s="23" t="s">
        <v>26</v>
      </c>
      <c r="C160" s="30" t="s">
        <v>305</v>
      </c>
      <c r="D160" s="34">
        <v>10546</v>
      </c>
      <c r="E160" s="34">
        <v>10988</v>
      </c>
      <c r="F160" s="70">
        <v>0.95977429923553004</v>
      </c>
      <c r="G160" s="34">
        <v>10093</v>
      </c>
      <c r="H160" s="34">
        <v>10489</v>
      </c>
      <c r="I160" s="70">
        <v>0.96224616264658203</v>
      </c>
      <c r="J160" s="34">
        <v>9623</v>
      </c>
      <c r="K160" s="34">
        <v>10001</v>
      </c>
      <c r="L160" s="70">
        <v>0.96220377962203807</v>
      </c>
      <c r="M160" s="34">
        <f t="shared" si="12"/>
        <v>30262</v>
      </c>
      <c r="N160" s="34">
        <f t="shared" si="13"/>
        <v>31478</v>
      </c>
      <c r="O160" s="69">
        <f t="shared" si="14"/>
        <v>0.96136984560645533</v>
      </c>
    </row>
    <row r="161" spans="1:15" x14ac:dyDescent="0.25">
      <c r="A161" s="30" t="s">
        <v>306</v>
      </c>
      <c r="B161" s="23" t="s">
        <v>26</v>
      </c>
      <c r="C161" s="30" t="s">
        <v>307</v>
      </c>
      <c r="D161" s="34">
        <v>26990</v>
      </c>
      <c r="E161" s="34">
        <v>28249</v>
      </c>
      <c r="F161" s="70">
        <v>0.95543205069206005</v>
      </c>
      <c r="G161" s="34">
        <v>26086</v>
      </c>
      <c r="H161" s="34">
        <v>26966</v>
      </c>
      <c r="I161" s="70">
        <v>0.96736631313505905</v>
      </c>
      <c r="J161" s="34">
        <v>25217</v>
      </c>
      <c r="K161" s="34">
        <v>26239</v>
      </c>
      <c r="L161" s="70">
        <v>0.96105034490643704</v>
      </c>
      <c r="M161" s="34">
        <f t="shared" si="12"/>
        <v>78293</v>
      </c>
      <c r="N161" s="34">
        <f t="shared" si="13"/>
        <v>81454</v>
      </c>
      <c r="O161" s="69">
        <f t="shared" si="14"/>
        <v>0.96119282048763721</v>
      </c>
    </row>
    <row r="162" spans="1:15" x14ac:dyDescent="0.25">
      <c r="A162" s="30" t="s">
        <v>308</v>
      </c>
      <c r="B162" s="23" t="s">
        <v>9</v>
      </c>
      <c r="C162" s="30" t="s">
        <v>309</v>
      </c>
      <c r="D162" s="34">
        <v>7329</v>
      </c>
      <c r="E162" s="34">
        <v>7355</v>
      </c>
      <c r="F162" s="70">
        <v>0.99646498980285503</v>
      </c>
      <c r="G162" s="34">
        <v>7081</v>
      </c>
      <c r="H162" s="34">
        <v>7122</v>
      </c>
      <c r="I162" s="70">
        <v>0.99424319011513607</v>
      </c>
      <c r="J162" s="34">
        <v>6662</v>
      </c>
      <c r="K162" s="34">
        <v>6733</v>
      </c>
      <c r="L162" s="70">
        <v>0.98945492351106501</v>
      </c>
      <c r="M162" s="34">
        <f t="shared" si="12"/>
        <v>21072</v>
      </c>
      <c r="N162" s="34">
        <f t="shared" si="13"/>
        <v>21210</v>
      </c>
      <c r="O162" s="69">
        <f t="shared" si="14"/>
        <v>0.99349363507779354</v>
      </c>
    </row>
    <row r="163" spans="1:15" x14ac:dyDescent="0.25">
      <c r="A163" s="30" t="s">
        <v>310</v>
      </c>
      <c r="B163" s="23" t="s">
        <v>26</v>
      </c>
      <c r="C163" s="30" t="s">
        <v>311</v>
      </c>
      <c r="D163" s="34">
        <v>4857</v>
      </c>
      <c r="E163" s="34">
        <v>5157</v>
      </c>
      <c r="F163" s="70">
        <v>0.94182664339732403</v>
      </c>
      <c r="G163" s="34">
        <v>4680</v>
      </c>
      <c r="H163" s="34">
        <v>4920</v>
      </c>
      <c r="I163" s="70">
        <v>0.95121951219512202</v>
      </c>
      <c r="J163" s="34">
        <v>4617</v>
      </c>
      <c r="K163" s="34">
        <v>4818</v>
      </c>
      <c r="L163" s="70">
        <v>0.95828144458281395</v>
      </c>
      <c r="M163" s="34">
        <f t="shared" si="12"/>
        <v>14154</v>
      </c>
      <c r="N163" s="34">
        <f t="shared" si="13"/>
        <v>14895</v>
      </c>
      <c r="O163" s="69">
        <f t="shared" si="14"/>
        <v>0.95025176233635444</v>
      </c>
    </row>
    <row r="164" spans="1:15" x14ac:dyDescent="0.25">
      <c r="A164" s="30" t="s">
        <v>312</v>
      </c>
      <c r="B164" s="23" t="s">
        <v>9</v>
      </c>
      <c r="C164" s="30" t="s">
        <v>313</v>
      </c>
      <c r="D164" s="34">
        <v>5680</v>
      </c>
      <c r="E164" s="34">
        <v>5831</v>
      </c>
      <c r="F164" s="70">
        <v>0.97410392728520001</v>
      </c>
      <c r="G164" s="34">
        <v>5580</v>
      </c>
      <c r="H164" s="34">
        <v>5768</v>
      </c>
      <c r="I164" s="70">
        <v>0.96740638002773904</v>
      </c>
      <c r="J164" s="34">
        <v>5225</v>
      </c>
      <c r="K164" s="34">
        <v>5488</v>
      </c>
      <c r="L164" s="70">
        <v>0.95207725947521904</v>
      </c>
      <c r="M164" s="34">
        <f t="shared" si="12"/>
        <v>16485</v>
      </c>
      <c r="N164" s="34">
        <f t="shared" si="13"/>
        <v>17087</v>
      </c>
      <c r="O164" s="69">
        <f t="shared" si="14"/>
        <v>0.96476853748463742</v>
      </c>
    </row>
    <row r="165" spans="1:15" x14ac:dyDescent="0.25">
      <c r="A165" s="30" t="s">
        <v>314</v>
      </c>
      <c r="B165" s="23" t="s">
        <v>26</v>
      </c>
      <c r="C165" s="30" t="s">
        <v>315</v>
      </c>
      <c r="D165" s="34">
        <v>7072</v>
      </c>
      <c r="E165" s="34">
        <v>7280</v>
      </c>
      <c r="F165" s="70">
        <v>0.97142857142857097</v>
      </c>
      <c r="G165" s="34">
        <v>6559</v>
      </c>
      <c r="H165" s="34">
        <v>6782</v>
      </c>
      <c r="I165" s="70">
        <v>0.96711884399881998</v>
      </c>
      <c r="J165" s="34">
        <v>6459</v>
      </c>
      <c r="K165" s="34">
        <v>6688</v>
      </c>
      <c r="L165" s="70">
        <v>0.96575956937799001</v>
      </c>
      <c r="M165" s="34">
        <f t="shared" si="12"/>
        <v>20090</v>
      </c>
      <c r="N165" s="34">
        <f t="shared" si="13"/>
        <v>20750</v>
      </c>
      <c r="O165" s="69">
        <f t="shared" si="14"/>
        <v>0.96819277108433732</v>
      </c>
    </row>
    <row r="166" spans="1:15" x14ac:dyDescent="0.25">
      <c r="A166" s="30" t="s">
        <v>316</v>
      </c>
      <c r="B166" s="23" t="s">
        <v>17</v>
      </c>
      <c r="C166" s="30" t="s">
        <v>317</v>
      </c>
      <c r="D166" s="34">
        <v>3477</v>
      </c>
      <c r="E166" s="34">
        <v>3618</v>
      </c>
      <c r="F166" s="70">
        <v>0.96102819237147608</v>
      </c>
      <c r="G166" s="34">
        <v>3411</v>
      </c>
      <c r="H166" s="34">
        <v>3530</v>
      </c>
      <c r="I166" s="70">
        <v>0.9662889518413601</v>
      </c>
      <c r="J166" s="34">
        <v>3304</v>
      </c>
      <c r="K166" s="34">
        <v>3509</v>
      </c>
      <c r="L166" s="70">
        <v>0.94157879737816996</v>
      </c>
      <c r="M166" s="34">
        <f t="shared" si="12"/>
        <v>10192</v>
      </c>
      <c r="N166" s="34">
        <f t="shared" si="13"/>
        <v>10657</v>
      </c>
      <c r="O166" s="69">
        <f t="shared" si="14"/>
        <v>0.95636670732851647</v>
      </c>
    </row>
    <row r="167" spans="1:15" x14ac:dyDescent="0.25">
      <c r="A167" s="30" t="s">
        <v>318</v>
      </c>
      <c r="B167" s="23" t="s">
        <v>26</v>
      </c>
      <c r="C167" s="30" t="s">
        <v>319</v>
      </c>
      <c r="D167" s="34">
        <v>4312</v>
      </c>
      <c r="E167" s="34">
        <v>4324</v>
      </c>
      <c r="F167" s="70">
        <v>0.99722479185938895</v>
      </c>
      <c r="G167" s="34">
        <v>4152</v>
      </c>
      <c r="H167" s="34">
        <v>4237</v>
      </c>
      <c r="I167" s="70">
        <v>0.97993863582723606</v>
      </c>
      <c r="J167" s="34">
        <v>3804</v>
      </c>
      <c r="K167" s="34">
        <v>3861</v>
      </c>
      <c r="L167" s="70">
        <v>0.985236985236985</v>
      </c>
      <c r="M167" s="34">
        <f t="shared" si="12"/>
        <v>12268</v>
      </c>
      <c r="N167" s="34">
        <f t="shared" si="13"/>
        <v>12422</v>
      </c>
      <c r="O167" s="69">
        <f t="shared" si="14"/>
        <v>0.98760264047657387</v>
      </c>
    </row>
    <row r="168" spans="1:15" x14ac:dyDescent="0.25">
      <c r="A168" s="30" t="s">
        <v>320</v>
      </c>
      <c r="B168" s="23" t="s">
        <v>14</v>
      </c>
      <c r="C168" s="30" t="s">
        <v>321</v>
      </c>
      <c r="D168" s="34">
        <v>8522</v>
      </c>
      <c r="E168" s="34">
        <v>8831</v>
      </c>
      <c r="F168" s="70">
        <v>0.96500962518401101</v>
      </c>
      <c r="G168" s="34">
        <v>8979</v>
      </c>
      <c r="H168" s="34">
        <v>9284</v>
      </c>
      <c r="I168" s="70">
        <v>0.96714778112882405</v>
      </c>
      <c r="J168" s="34">
        <v>8445</v>
      </c>
      <c r="K168" s="34">
        <v>8753</v>
      </c>
      <c r="L168" s="70">
        <v>0.96481206443505096</v>
      </c>
      <c r="M168" s="34">
        <f t="shared" si="12"/>
        <v>25946</v>
      </c>
      <c r="N168" s="34">
        <f t="shared" si="13"/>
        <v>26868</v>
      </c>
      <c r="O168" s="69">
        <f t="shared" si="14"/>
        <v>0.96568408515706416</v>
      </c>
    </row>
    <row r="169" spans="1:15" ht="15" x14ac:dyDescent="0.25">
      <c r="A169" s="30" t="s">
        <v>322</v>
      </c>
      <c r="B169" s="23" t="s">
        <v>14</v>
      </c>
      <c r="C169" s="30" t="s">
        <v>323</v>
      </c>
      <c r="D169" s="35">
        <v>2383</v>
      </c>
      <c r="E169" s="35">
        <v>2688</v>
      </c>
      <c r="F169" s="75">
        <v>0.88653273809523803</v>
      </c>
      <c r="G169" s="34">
        <v>2224</v>
      </c>
      <c r="H169" s="34">
        <v>2594</v>
      </c>
      <c r="I169" s="70">
        <v>0.857363145720894</v>
      </c>
      <c r="J169" s="34" t="s">
        <v>324</v>
      </c>
      <c r="K169" s="34" t="s">
        <v>324</v>
      </c>
      <c r="L169" s="70" t="s">
        <v>324</v>
      </c>
      <c r="M169" s="34">
        <f>D169+G169</f>
        <v>4607</v>
      </c>
      <c r="N169" s="34">
        <f>E169+H169</f>
        <v>5282</v>
      </c>
      <c r="O169" s="69">
        <f t="shared" si="14"/>
        <v>0.87220749716016666</v>
      </c>
    </row>
    <row r="170" spans="1:15" x14ac:dyDescent="0.25">
      <c r="A170" s="30" t="s">
        <v>325</v>
      </c>
      <c r="B170" s="23" t="s">
        <v>9</v>
      </c>
      <c r="C170" s="30" t="s">
        <v>326</v>
      </c>
      <c r="D170" s="34">
        <v>9458</v>
      </c>
      <c r="E170" s="34">
        <v>9815</v>
      </c>
      <c r="F170" s="70">
        <v>0.96362710137544605</v>
      </c>
      <c r="G170" s="34">
        <v>9101</v>
      </c>
      <c r="H170" s="34">
        <v>9488</v>
      </c>
      <c r="I170" s="70">
        <v>0.95921163575042201</v>
      </c>
      <c r="J170" s="34">
        <v>8686</v>
      </c>
      <c r="K170" s="34">
        <v>9128</v>
      </c>
      <c r="L170" s="70">
        <v>0.95157756354075407</v>
      </c>
      <c r="M170" s="34">
        <f t="shared" ref="M170:N175" si="15">D170+G170+J170</f>
        <v>27245</v>
      </c>
      <c r="N170" s="34">
        <f t="shared" si="15"/>
        <v>28431</v>
      </c>
      <c r="O170" s="69">
        <f t="shared" si="14"/>
        <v>0.95828497063064966</v>
      </c>
    </row>
    <row r="171" spans="1:15" x14ac:dyDescent="0.25">
      <c r="A171" s="30" t="s">
        <v>327</v>
      </c>
      <c r="B171" s="23" t="s">
        <v>26</v>
      </c>
      <c r="C171" s="30" t="s">
        <v>328</v>
      </c>
      <c r="D171" s="34">
        <v>9537</v>
      </c>
      <c r="E171" s="34">
        <v>10107</v>
      </c>
      <c r="F171" s="70">
        <v>0.9436034431582071</v>
      </c>
      <c r="G171" s="34">
        <v>9483</v>
      </c>
      <c r="H171" s="34">
        <v>9920</v>
      </c>
      <c r="I171" s="70">
        <v>0.95594758064516094</v>
      </c>
      <c r="J171" s="34">
        <v>9273</v>
      </c>
      <c r="K171" s="34">
        <v>9726</v>
      </c>
      <c r="L171" s="70">
        <v>0.95342381246144403</v>
      </c>
      <c r="M171" s="34">
        <f t="shared" si="15"/>
        <v>28293</v>
      </c>
      <c r="N171" s="34">
        <f t="shared" si="15"/>
        <v>29753</v>
      </c>
      <c r="O171" s="69">
        <f t="shared" si="14"/>
        <v>0.95092931805196113</v>
      </c>
    </row>
    <row r="172" spans="1:15" x14ac:dyDescent="0.25">
      <c r="A172" s="30" t="s">
        <v>329</v>
      </c>
      <c r="B172" s="23" t="s">
        <v>9</v>
      </c>
      <c r="C172" s="30" t="s">
        <v>330</v>
      </c>
      <c r="D172" s="34">
        <v>6342</v>
      </c>
      <c r="E172" s="34">
        <v>6559</v>
      </c>
      <c r="F172" s="70">
        <v>0.96691568836712904</v>
      </c>
      <c r="G172" s="34">
        <v>6084</v>
      </c>
      <c r="H172" s="34">
        <v>6264</v>
      </c>
      <c r="I172" s="70">
        <v>0.97126436781609204</v>
      </c>
      <c r="J172" s="34">
        <v>5739</v>
      </c>
      <c r="K172" s="34">
        <v>5953</v>
      </c>
      <c r="L172" s="70">
        <v>0.96405173861918403</v>
      </c>
      <c r="M172" s="34">
        <f t="shared" si="15"/>
        <v>18165</v>
      </c>
      <c r="N172" s="34">
        <f t="shared" si="15"/>
        <v>18776</v>
      </c>
      <c r="O172" s="69">
        <f t="shared" ref="O172:O176" si="16">M172/N172</f>
        <v>0.96745845760545379</v>
      </c>
    </row>
    <row r="173" spans="1:15" x14ac:dyDescent="0.25">
      <c r="A173" s="30" t="s">
        <v>331</v>
      </c>
      <c r="B173" s="23" t="s">
        <v>26</v>
      </c>
      <c r="C173" s="30" t="s">
        <v>332</v>
      </c>
      <c r="D173" s="34">
        <v>2522</v>
      </c>
      <c r="E173" s="34">
        <v>2647</v>
      </c>
      <c r="F173" s="70">
        <v>0.9527767283717421</v>
      </c>
      <c r="G173" s="34">
        <v>2392</v>
      </c>
      <c r="H173" s="34">
        <v>2512</v>
      </c>
      <c r="I173" s="70">
        <v>0.952229299363057</v>
      </c>
      <c r="J173" s="34">
        <v>2293</v>
      </c>
      <c r="K173" s="34">
        <v>2411</v>
      </c>
      <c r="L173" s="70">
        <v>0.95105765242637896</v>
      </c>
      <c r="M173" s="34">
        <f t="shared" si="15"/>
        <v>7207</v>
      </c>
      <c r="N173" s="34">
        <f t="shared" si="15"/>
        <v>7570</v>
      </c>
      <c r="O173" s="69">
        <f t="shared" si="16"/>
        <v>0.95204755614266845</v>
      </c>
    </row>
    <row r="174" spans="1:15" x14ac:dyDescent="0.25">
      <c r="A174" s="30" t="s">
        <v>333</v>
      </c>
      <c r="B174" s="23" t="s">
        <v>14</v>
      </c>
      <c r="C174" s="30" t="s">
        <v>334</v>
      </c>
      <c r="D174" s="34">
        <v>3026</v>
      </c>
      <c r="E174" s="34">
        <v>3136</v>
      </c>
      <c r="F174" s="70">
        <v>0.96492346938775508</v>
      </c>
      <c r="G174" s="34">
        <v>2855</v>
      </c>
      <c r="H174" s="34">
        <v>2947</v>
      </c>
      <c r="I174" s="70">
        <v>0.96878181201221603</v>
      </c>
      <c r="J174" s="34">
        <v>2783</v>
      </c>
      <c r="K174" s="34">
        <v>2883</v>
      </c>
      <c r="L174" s="70">
        <v>0.96531390912244208</v>
      </c>
      <c r="M174" s="34">
        <f t="shared" si="15"/>
        <v>8664</v>
      </c>
      <c r="N174" s="34">
        <f t="shared" si="15"/>
        <v>8966</v>
      </c>
      <c r="O174" s="69">
        <f t="shared" si="16"/>
        <v>0.96631719830470664</v>
      </c>
    </row>
    <row r="175" spans="1:15" x14ac:dyDescent="0.25">
      <c r="A175" s="23" t="s">
        <v>335</v>
      </c>
      <c r="B175" s="23" t="s">
        <v>9</v>
      </c>
      <c r="C175" s="30" t="s">
        <v>336</v>
      </c>
      <c r="D175" s="34">
        <v>9829</v>
      </c>
      <c r="E175" s="34">
        <v>10120</v>
      </c>
      <c r="F175" s="70">
        <v>0.9712450592885381</v>
      </c>
      <c r="G175" s="34">
        <v>10396</v>
      </c>
      <c r="H175" s="34">
        <v>10549</v>
      </c>
      <c r="I175" s="70">
        <v>0.98549625556924803</v>
      </c>
      <c r="J175" s="34">
        <v>9616</v>
      </c>
      <c r="K175" s="34">
        <v>9856</v>
      </c>
      <c r="L175" s="70">
        <v>0.97564935064935099</v>
      </c>
      <c r="M175" s="34">
        <f t="shared" si="15"/>
        <v>29841</v>
      </c>
      <c r="N175" s="34">
        <f t="shared" si="15"/>
        <v>30525</v>
      </c>
      <c r="O175" s="69">
        <f t="shared" si="16"/>
        <v>0.97759213759213759</v>
      </c>
    </row>
    <row r="176" spans="1:15" ht="15" x14ac:dyDescent="0.25">
      <c r="A176" s="79" t="s">
        <v>337</v>
      </c>
      <c r="B176" s="80"/>
      <c r="C176" s="81"/>
      <c r="D176" s="59">
        <f>SUM(D12:D175)</f>
        <v>1134086</v>
      </c>
      <c r="E176" s="59">
        <f>SUM(E12:E175)</f>
        <v>1184080</v>
      </c>
      <c r="F176" s="76">
        <f>D176/E176</f>
        <v>0.95777819066279302</v>
      </c>
      <c r="G176" s="59">
        <f>SUM(G12:G175)</f>
        <v>1091602</v>
      </c>
      <c r="H176" s="59">
        <f>SUM(H12:H175)</f>
        <v>1139605</v>
      </c>
      <c r="I176" s="76">
        <f>G176/H176</f>
        <v>0.95787751018993428</v>
      </c>
      <c r="J176" s="59">
        <f>SUM(J12:J175)</f>
        <v>1035609</v>
      </c>
      <c r="K176" s="59">
        <f>SUM(K12:K175)</f>
        <v>1085106</v>
      </c>
      <c r="L176" s="76">
        <f>J176/K176</f>
        <v>0.95438510154768286</v>
      </c>
      <c r="M176" s="59">
        <f>SUM(M12:M175)</f>
        <v>3261297</v>
      </c>
      <c r="N176" s="59">
        <f>SUM(N12:N175)</f>
        <v>3408791</v>
      </c>
      <c r="O176" s="76">
        <f t="shared" si="16"/>
        <v>0.95673128684040765</v>
      </c>
    </row>
    <row r="177" spans="1:15" ht="15" x14ac:dyDescent="0.25">
      <c r="A177" s="31"/>
      <c r="B177" s="31"/>
      <c r="C177" s="58"/>
    </row>
    <row r="178" spans="1:15" x14ac:dyDescent="0.25">
      <c r="A178" s="32"/>
      <c r="B178" s="16"/>
      <c r="C178" s="17"/>
      <c r="D178" s="17"/>
      <c r="E178" s="17"/>
      <c r="F178" s="18"/>
      <c r="G178" s="17"/>
      <c r="H178" s="17"/>
      <c r="I178" s="18"/>
      <c r="J178" s="17"/>
      <c r="K178" s="17"/>
      <c r="L178" s="18"/>
      <c r="M178" s="17"/>
      <c r="N178" s="17"/>
      <c r="O178" s="17"/>
    </row>
    <row r="179" spans="1:15" ht="15" x14ac:dyDescent="0.25">
      <c r="A179" s="83" t="s">
        <v>664</v>
      </c>
      <c r="B179" s="84"/>
      <c r="C179" s="85"/>
      <c r="D179" s="86" t="s">
        <v>658</v>
      </c>
      <c r="E179" s="87"/>
      <c r="F179" s="87"/>
      <c r="G179" s="86" t="s">
        <v>659</v>
      </c>
      <c r="H179" s="87"/>
      <c r="I179" s="87"/>
      <c r="J179" s="86" t="s">
        <v>660</v>
      </c>
      <c r="K179" s="87"/>
      <c r="L179" s="87"/>
      <c r="M179" s="79" t="s">
        <v>690</v>
      </c>
      <c r="N179" s="80"/>
      <c r="O179" s="81"/>
    </row>
    <row r="180" spans="1:15" ht="75" x14ac:dyDescent="0.25">
      <c r="A180" s="27" t="s">
        <v>662</v>
      </c>
      <c r="B180" s="27" t="s">
        <v>6</v>
      </c>
      <c r="C180" s="27" t="s">
        <v>7</v>
      </c>
      <c r="D180" s="21" t="s">
        <v>2</v>
      </c>
      <c r="E180" s="21" t="s">
        <v>3</v>
      </c>
      <c r="F180" s="22" t="s">
        <v>4</v>
      </c>
      <c r="G180" s="21" t="s">
        <v>2</v>
      </c>
      <c r="H180" s="21" t="s">
        <v>3</v>
      </c>
      <c r="I180" s="22" t="s">
        <v>4</v>
      </c>
      <c r="J180" s="21" t="s">
        <v>2</v>
      </c>
      <c r="K180" s="21" t="s">
        <v>3</v>
      </c>
      <c r="L180" s="22" t="s">
        <v>4</v>
      </c>
      <c r="M180" s="21" t="s">
        <v>2</v>
      </c>
      <c r="N180" s="21" t="s">
        <v>3</v>
      </c>
      <c r="O180" s="22" t="s">
        <v>4</v>
      </c>
    </row>
    <row r="181" spans="1:15" x14ac:dyDescent="0.25">
      <c r="A181" s="23" t="s">
        <v>338</v>
      </c>
      <c r="B181" s="23" t="s">
        <v>26</v>
      </c>
      <c r="C181" s="23" t="s">
        <v>339</v>
      </c>
      <c r="D181" s="34">
        <v>132</v>
      </c>
      <c r="E181" s="34">
        <v>132</v>
      </c>
      <c r="F181" s="70">
        <v>1</v>
      </c>
      <c r="G181" s="34">
        <v>112</v>
      </c>
      <c r="H181" s="34">
        <v>112</v>
      </c>
      <c r="I181" s="70">
        <v>1</v>
      </c>
      <c r="J181" s="34">
        <v>111</v>
      </c>
      <c r="K181" s="34">
        <v>111</v>
      </c>
      <c r="L181" s="70">
        <v>1</v>
      </c>
      <c r="M181" s="34">
        <v>355</v>
      </c>
      <c r="N181" s="34">
        <v>355</v>
      </c>
      <c r="O181" s="70">
        <v>1</v>
      </c>
    </row>
    <row r="182" spans="1:15" x14ac:dyDescent="0.25">
      <c r="A182" s="23" t="s">
        <v>340</v>
      </c>
      <c r="B182" s="23" t="s">
        <v>14</v>
      </c>
      <c r="C182" s="23" t="s">
        <v>341</v>
      </c>
      <c r="D182" s="34">
        <v>280</v>
      </c>
      <c r="E182" s="34">
        <v>280</v>
      </c>
      <c r="F182" s="70">
        <v>1</v>
      </c>
      <c r="G182" s="34">
        <v>340</v>
      </c>
      <c r="H182" s="34">
        <v>349</v>
      </c>
      <c r="I182" s="70">
        <v>0.97421203438395398</v>
      </c>
      <c r="J182" s="34">
        <v>221</v>
      </c>
      <c r="K182" s="34">
        <v>222</v>
      </c>
      <c r="L182" s="70">
        <v>0.99549549549549499</v>
      </c>
      <c r="M182" s="34">
        <v>841</v>
      </c>
      <c r="N182" s="34">
        <v>851</v>
      </c>
      <c r="O182" s="70">
        <v>0.98824911868390131</v>
      </c>
    </row>
    <row r="183" spans="1:15" x14ac:dyDescent="0.25">
      <c r="A183" s="2" t="s">
        <v>342</v>
      </c>
      <c r="B183" s="23" t="s">
        <v>26</v>
      </c>
      <c r="C183" s="2" t="s">
        <v>343</v>
      </c>
      <c r="D183" s="34">
        <v>615</v>
      </c>
      <c r="E183" s="34">
        <v>615</v>
      </c>
      <c r="F183" s="70">
        <v>1</v>
      </c>
      <c r="G183" s="34" t="s">
        <v>663</v>
      </c>
      <c r="H183" s="34" t="s">
        <v>663</v>
      </c>
      <c r="I183" s="70" t="s">
        <v>663</v>
      </c>
      <c r="J183" s="34" t="s">
        <v>663</v>
      </c>
      <c r="K183" s="34" t="s">
        <v>663</v>
      </c>
      <c r="L183" s="70" t="s">
        <v>663</v>
      </c>
      <c r="M183" s="34">
        <v>615</v>
      </c>
      <c r="N183" s="34">
        <v>615</v>
      </c>
      <c r="O183" s="70">
        <v>1</v>
      </c>
    </row>
    <row r="184" spans="1:15" x14ac:dyDescent="0.25">
      <c r="A184" s="23" t="s">
        <v>344</v>
      </c>
      <c r="B184" s="23" t="s">
        <v>26</v>
      </c>
      <c r="C184" s="23" t="s">
        <v>345</v>
      </c>
      <c r="D184" s="34">
        <v>209</v>
      </c>
      <c r="E184" s="34">
        <v>219</v>
      </c>
      <c r="F184" s="70">
        <v>0.954337899543379</v>
      </c>
      <c r="G184" s="34">
        <v>245</v>
      </c>
      <c r="H184" s="34">
        <v>255</v>
      </c>
      <c r="I184" s="70">
        <v>0.96078431372549</v>
      </c>
      <c r="J184" s="34">
        <v>184</v>
      </c>
      <c r="K184" s="34">
        <v>191</v>
      </c>
      <c r="L184" s="70">
        <v>0.96335078534031404</v>
      </c>
      <c r="M184" s="34">
        <v>638</v>
      </c>
      <c r="N184" s="34">
        <v>665</v>
      </c>
      <c r="O184" s="70">
        <v>0.95939849624060147</v>
      </c>
    </row>
    <row r="185" spans="1:15" x14ac:dyDescent="0.25">
      <c r="A185" s="23" t="s">
        <v>346</v>
      </c>
      <c r="B185" s="23" t="s">
        <v>14</v>
      </c>
      <c r="C185" s="23" t="s">
        <v>347</v>
      </c>
      <c r="D185" s="34">
        <v>662</v>
      </c>
      <c r="E185" s="34">
        <v>664</v>
      </c>
      <c r="F185" s="70">
        <v>0.9969879518072291</v>
      </c>
      <c r="G185" s="34">
        <v>675</v>
      </c>
      <c r="H185" s="34">
        <v>678</v>
      </c>
      <c r="I185" s="70">
        <v>0.99557522123893794</v>
      </c>
      <c r="J185" s="34">
        <v>486</v>
      </c>
      <c r="K185" s="34">
        <v>488</v>
      </c>
      <c r="L185" s="70">
        <v>0.99590163934426201</v>
      </c>
      <c r="M185" s="34">
        <v>1823</v>
      </c>
      <c r="N185" s="34">
        <v>1830</v>
      </c>
      <c r="O185" s="70">
        <v>0.99617486338797812</v>
      </c>
    </row>
    <row r="186" spans="1:15" x14ac:dyDescent="0.25">
      <c r="A186" s="23" t="s">
        <v>348</v>
      </c>
      <c r="B186" s="23" t="s">
        <v>26</v>
      </c>
      <c r="C186" s="23" t="s">
        <v>349</v>
      </c>
      <c r="D186" s="34">
        <v>205</v>
      </c>
      <c r="E186" s="34">
        <v>205</v>
      </c>
      <c r="F186" s="70">
        <v>1</v>
      </c>
      <c r="G186" s="34">
        <v>188</v>
      </c>
      <c r="H186" s="34">
        <v>188</v>
      </c>
      <c r="I186" s="70">
        <v>1</v>
      </c>
      <c r="J186" s="34">
        <v>140</v>
      </c>
      <c r="K186" s="34">
        <v>140</v>
      </c>
      <c r="L186" s="70">
        <v>1</v>
      </c>
      <c r="M186" s="34">
        <v>533</v>
      </c>
      <c r="N186" s="34">
        <v>533</v>
      </c>
      <c r="O186" s="70">
        <v>1</v>
      </c>
    </row>
    <row r="187" spans="1:15" x14ac:dyDescent="0.25">
      <c r="A187" s="23" t="s">
        <v>350</v>
      </c>
      <c r="B187" s="23" t="s">
        <v>14</v>
      </c>
      <c r="C187" s="23" t="s">
        <v>351</v>
      </c>
      <c r="D187" s="34">
        <v>260</v>
      </c>
      <c r="E187" s="34">
        <v>260</v>
      </c>
      <c r="F187" s="70">
        <v>1</v>
      </c>
      <c r="G187" s="34">
        <v>234</v>
      </c>
      <c r="H187" s="34">
        <v>234</v>
      </c>
      <c r="I187" s="70">
        <v>1</v>
      </c>
      <c r="J187" s="34">
        <v>161</v>
      </c>
      <c r="K187" s="34">
        <v>161</v>
      </c>
      <c r="L187" s="70">
        <v>1</v>
      </c>
      <c r="M187" s="34">
        <v>655</v>
      </c>
      <c r="N187" s="34">
        <v>655</v>
      </c>
      <c r="O187" s="70">
        <v>1</v>
      </c>
    </row>
    <row r="188" spans="1:15" x14ac:dyDescent="0.25">
      <c r="A188" s="23" t="s">
        <v>352</v>
      </c>
      <c r="B188" s="23" t="s">
        <v>17</v>
      </c>
      <c r="C188" s="23" t="s">
        <v>353</v>
      </c>
      <c r="D188" s="34">
        <v>176</v>
      </c>
      <c r="E188" s="34">
        <v>183</v>
      </c>
      <c r="F188" s="70">
        <v>0.96174863387978093</v>
      </c>
      <c r="G188" s="34">
        <v>196</v>
      </c>
      <c r="H188" s="34">
        <v>200</v>
      </c>
      <c r="I188" s="70">
        <v>0.98</v>
      </c>
      <c r="J188" s="34">
        <v>97</v>
      </c>
      <c r="K188" s="34">
        <v>101</v>
      </c>
      <c r="L188" s="70">
        <v>0.96039603960396003</v>
      </c>
      <c r="M188" s="34">
        <v>469</v>
      </c>
      <c r="N188" s="34">
        <v>484</v>
      </c>
      <c r="O188" s="70">
        <v>0.96900826446280997</v>
      </c>
    </row>
    <row r="189" spans="1:15" x14ac:dyDescent="0.25">
      <c r="A189" s="23" t="s">
        <v>354</v>
      </c>
      <c r="B189" s="23" t="s">
        <v>17</v>
      </c>
      <c r="C189" s="23" t="s">
        <v>355</v>
      </c>
      <c r="D189" s="34">
        <v>25</v>
      </c>
      <c r="E189" s="34">
        <v>25</v>
      </c>
      <c r="F189" s="70">
        <v>1</v>
      </c>
      <c r="G189" s="34">
        <v>51</v>
      </c>
      <c r="H189" s="34">
        <v>51</v>
      </c>
      <c r="I189" s="70">
        <v>1</v>
      </c>
      <c r="J189" s="34">
        <v>24</v>
      </c>
      <c r="K189" s="34">
        <v>24</v>
      </c>
      <c r="L189" s="70">
        <v>1</v>
      </c>
      <c r="M189" s="34">
        <v>100</v>
      </c>
      <c r="N189" s="34">
        <v>100</v>
      </c>
      <c r="O189" s="70">
        <v>1</v>
      </c>
    </row>
    <row r="190" spans="1:15" x14ac:dyDescent="0.25">
      <c r="A190" s="23" t="s">
        <v>356</v>
      </c>
      <c r="B190" s="23" t="s">
        <v>14</v>
      </c>
      <c r="C190" s="23" t="s">
        <v>357</v>
      </c>
      <c r="D190" s="34">
        <v>108</v>
      </c>
      <c r="E190" s="34">
        <v>108</v>
      </c>
      <c r="F190" s="70">
        <v>1</v>
      </c>
      <c r="G190" s="34">
        <v>98</v>
      </c>
      <c r="H190" s="34">
        <v>98</v>
      </c>
      <c r="I190" s="70">
        <v>1</v>
      </c>
      <c r="J190" s="34">
        <v>69</v>
      </c>
      <c r="K190" s="34">
        <v>69</v>
      </c>
      <c r="L190" s="70">
        <v>1</v>
      </c>
      <c r="M190" s="34">
        <v>275</v>
      </c>
      <c r="N190" s="34">
        <v>275</v>
      </c>
      <c r="O190" s="70">
        <v>1</v>
      </c>
    </row>
    <row r="191" spans="1:15" x14ac:dyDescent="0.25">
      <c r="A191" s="23" t="s">
        <v>358</v>
      </c>
      <c r="B191" s="23" t="s">
        <v>14</v>
      </c>
      <c r="C191" s="23" t="s">
        <v>359</v>
      </c>
      <c r="D191" s="34">
        <v>253</v>
      </c>
      <c r="E191" s="34">
        <v>253</v>
      </c>
      <c r="F191" s="70">
        <v>1</v>
      </c>
      <c r="G191" s="34">
        <v>307</v>
      </c>
      <c r="H191" s="34">
        <v>310</v>
      </c>
      <c r="I191" s="70">
        <v>0.99032258064516099</v>
      </c>
      <c r="J191" s="34">
        <v>228</v>
      </c>
      <c r="K191" s="34">
        <v>228</v>
      </c>
      <c r="L191" s="70">
        <v>1</v>
      </c>
      <c r="M191" s="34">
        <v>788</v>
      </c>
      <c r="N191" s="34">
        <v>791</v>
      </c>
      <c r="O191" s="70">
        <v>0.99620733249051829</v>
      </c>
    </row>
    <row r="192" spans="1:15" x14ac:dyDescent="0.25">
      <c r="A192" s="23" t="s">
        <v>360</v>
      </c>
      <c r="B192" s="23" t="s">
        <v>14</v>
      </c>
      <c r="C192" s="23" t="s">
        <v>361</v>
      </c>
      <c r="D192" s="34">
        <v>85</v>
      </c>
      <c r="E192" s="34">
        <v>85</v>
      </c>
      <c r="F192" s="70">
        <v>1</v>
      </c>
      <c r="G192" s="34">
        <v>82</v>
      </c>
      <c r="H192" s="34">
        <v>82</v>
      </c>
      <c r="I192" s="70">
        <v>1</v>
      </c>
      <c r="J192" s="34">
        <v>84</v>
      </c>
      <c r="K192" s="34">
        <v>84</v>
      </c>
      <c r="L192" s="70">
        <v>1</v>
      </c>
      <c r="M192" s="34">
        <v>251</v>
      </c>
      <c r="N192" s="34">
        <v>251</v>
      </c>
      <c r="O192" s="70">
        <v>1</v>
      </c>
    </row>
    <row r="193" spans="1:15" x14ac:dyDescent="0.25">
      <c r="A193" s="23" t="s">
        <v>362</v>
      </c>
      <c r="B193" s="23" t="s">
        <v>17</v>
      </c>
      <c r="C193" s="23" t="s">
        <v>363</v>
      </c>
      <c r="D193" s="34">
        <v>154</v>
      </c>
      <c r="E193" s="34">
        <v>154</v>
      </c>
      <c r="F193" s="70">
        <v>1</v>
      </c>
      <c r="G193" s="34">
        <v>148</v>
      </c>
      <c r="H193" s="34">
        <v>148</v>
      </c>
      <c r="I193" s="70">
        <v>1</v>
      </c>
      <c r="J193" s="34">
        <v>120</v>
      </c>
      <c r="K193" s="34">
        <v>120</v>
      </c>
      <c r="L193" s="70">
        <v>1</v>
      </c>
      <c r="M193" s="34">
        <v>422</v>
      </c>
      <c r="N193" s="34">
        <v>422</v>
      </c>
      <c r="O193" s="70">
        <v>1</v>
      </c>
    </row>
    <row r="194" spans="1:15" x14ac:dyDescent="0.25">
      <c r="A194" s="23" t="s">
        <v>364</v>
      </c>
      <c r="B194" s="23" t="s">
        <v>9</v>
      </c>
      <c r="C194" s="23" t="s">
        <v>365</v>
      </c>
      <c r="D194" s="34">
        <v>229</v>
      </c>
      <c r="E194" s="34">
        <v>229</v>
      </c>
      <c r="F194" s="70">
        <v>1</v>
      </c>
      <c r="G194" s="34">
        <v>259</v>
      </c>
      <c r="H194" s="34">
        <v>259</v>
      </c>
      <c r="I194" s="70">
        <v>1</v>
      </c>
      <c r="J194" s="34">
        <v>186</v>
      </c>
      <c r="K194" s="34">
        <v>186</v>
      </c>
      <c r="L194" s="70">
        <v>1</v>
      </c>
      <c r="M194" s="34">
        <v>674</v>
      </c>
      <c r="N194" s="34">
        <v>674</v>
      </c>
      <c r="O194" s="70">
        <v>1</v>
      </c>
    </row>
    <row r="195" spans="1:15" x14ac:dyDescent="0.25">
      <c r="A195" s="23" t="s">
        <v>366</v>
      </c>
      <c r="B195" s="23" t="s">
        <v>9</v>
      </c>
      <c r="C195" s="23" t="s">
        <v>367</v>
      </c>
      <c r="D195" s="34">
        <v>406</v>
      </c>
      <c r="E195" s="34">
        <v>406</v>
      </c>
      <c r="F195" s="70">
        <v>1</v>
      </c>
      <c r="G195" s="34">
        <v>435</v>
      </c>
      <c r="H195" s="34">
        <v>435</v>
      </c>
      <c r="I195" s="70">
        <v>1</v>
      </c>
      <c r="J195" s="34">
        <v>310</v>
      </c>
      <c r="K195" s="34">
        <v>310</v>
      </c>
      <c r="L195" s="70">
        <v>1</v>
      </c>
      <c r="M195" s="34">
        <v>1151</v>
      </c>
      <c r="N195" s="34">
        <v>1151</v>
      </c>
      <c r="O195" s="70">
        <v>1</v>
      </c>
    </row>
    <row r="196" spans="1:15" x14ac:dyDescent="0.25">
      <c r="A196" s="23" t="s">
        <v>368</v>
      </c>
      <c r="B196" s="23" t="s">
        <v>9</v>
      </c>
      <c r="C196" s="23" t="s">
        <v>369</v>
      </c>
      <c r="D196" s="34">
        <v>355</v>
      </c>
      <c r="E196" s="34">
        <v>355</v>
      </c>
      <c r="F196" s="70">
        <v>1</v>
      </c>
      <c r="G196" s="34">
        <v>383</v>
      </c>
      <c r="H196" s="34">
        <v>383</v>
      </c>
      <c r="I196" s="70">
        <v>1</v>
      </c>
      <c r="J196" s="34">
        <v>253</v>
      </c>
      <c r="K196" s="34">
        <v>253</v>
      </c>
      <c r="L196" s="70">
        <v>1</v>
      </c>
      <c r="M196" s="34">
        <v>991</v>
      </c>
      <c r="N196" s="34">
        <v>991</v>
      </c>
      <c r="O196" s="70">
        <v>1</v>
      </c>
    </row>
    <row r="197" spans="1:15" x14ac:dyDescent="0.25">
      <c r="A197" s="23" t="s">
        <v>370</v>
      </c>
      <c r="B197" s="23" t="s">
        <v>17</v>
      </c>
      <c r="C197" s="23" t="s">
        <v>371</v>
      </c>
      <c r="D197" s="34">
        <v>75</v>
      </c>
      <c r="E197" s="34">
        <v>75</v>
      </c>
      <c r="F197" s="70">
        <v>1</v>
      </c>
      <c r="G197" s="34">
        <v>91</v>
      </c>
      <c r="H197" s="34">
        <v>92</v>
      </c>
      <c r="I197" s="70">
        <v>0.98913043478260909</v>
      </c>
      <c r="J197" s="34">
        <v>89</v>
      </c>
      <c r="K197" s="34">
        <v>89</v>
      </c>
      <c r="L197" s="70">
        <v>1</v>
      </c>
      <c r="M197" s="34">
        <v>255</v>
      </c>
      <c r="N197" s="34">
        <v>256</v>
      </c>
      <c r="O197" s="70">
        <v>0.99609375</v>
      </c>
    </row>
    <row r="198" spans="1:15" x14ac:dyDescent="0.25">
      <c r="A198" s="23" t="s">
        <v>372</v>
      </c>
      <c r="B198" s="23" t="s">
        <v>14</v>
      </c>
      <c r="C198" s="23" t="s">
        <v>373</v>
      </c>
      <c r="D198" s="34">
        <v>127</v>
      </c>
      <c r="E198" s="34">
        <v>127</v>
      </c>
      <c r="F198" s="70">
        <v>1</v>
      </c>
      <c r="G198" s="34">
        <v>111</v>
      </c>
      <c r="H198" s="34">
        <v>111</v>
      </c>
      <c r="I198" s="70">
        <v>1</v>
      </c>
      <c r="J198" s="34">
        <v>122</v>
      </c>
      <c r="K198" s="34">
        <v>122</v>
      </c>
      <c r="L198" s="70">
        <v>1</v>
      </c>
      <c r="M198" s="34">
        <v>360</v>
      </c>
      <c r="N198" s="34">
        <v>360</v>
      </c>
      <c r="O198" s="70">
        <v>1</v>
      </c>
    </row>
    <row r="199" spans="1:15" x14ac:dyDescent="0.25">
      <c r="A199" s="23" t="s">
        <v>374</v>
      </c>
      <c r="B199" s="23" t="s">
        <v>17</v>
      </c>
      <c r="C199" s="23" t="s">
        <v>375</v>
      </c>
      <c r="D199" s="34">
        <v>132</v>
      </c>
      <c r="E199" s="34">
        <v>132</v>
      </c>
      <c r="F199" s="70">
        <v>1</v>
      </c>
      <c r="G199" s="34">
        <v>138</v>
      </c>
      <c r="H199" s="34">
        <v>138</v>
      </c>
      <c r="I199" s="70">
        <v>1</v>
      </c>
      <c r="J199" s="34">
        <v>147</v>
      </c>
      <c r="K199" s="34">
        <v>147</v>
      </c>
      <c r="L199" s="70">
        <v>1</v>
      </c>
      <c r="M199" s="34">
        <v>417</v>
      </c>
      <c r="N199" s="34">
        <v>417</v>
      </c>
      <c r="O199" s="70">
        <v>1</v>
      </c>
    </row>
    <row r="200" spans="1:15" x14ac:dyDescent="0.25">
      <c r="A200" s="23" t="s">
        <v>376</v>
      </c>
      <c r="B200" s="23" t="s">
        <v>17</v>
      </c>
      <c r="C200" s="23" t="s">
        <v>377</v>
      </c>
      <c r="D200" s="34">
        <v>212</v>
      </c>
      <c r="E200" s="34">
        <v>212</v>
      </c>
      <c r="F200" s="70">
        <v>1</v>
      </c>
      <c r="G200" s="34">
        <v>242</v>
      </c>
      <c r="H200" s="34">
        <v>242</v>
      </c>
      <c r="I200" s="70">
        <v>1</v>
      </c>
      <c r="J200" s="34">
        <v>146</v>
      </c>
      <c r="K200" s="34">
        <v>162</v>
      </c>
      <c r="L200" s="70">
        <v>0.90123456790123502</v>
      </c>
      <c r="M200" s="34">
        <v>600</v>
      </c>
      <c r="N200" s="34">
        <v>616</v>
      </c>
      <c r="O200" s="70">
        <v>0.97402597402597402</v>
      </c>
    </row>
    <row r="201" spans="1:15" x14ac:dyDescent="0.25">
      <c r="A201" s="23" t="s">
        <v>378</v>
      </c>
      <c r="B201" s="23" t="s">
        <v>26</v>
      </c>
      <c r="C201" s="23" t="s">
        <v>379</v>
      </c>
      <c r="D201" s="34">
        <v>147</v>
      </c>
      <c r="E201" s="34">
        <v>147</v>
      </c>
      <c r="F201" s="70">
        <v>1</v>
      </c>
      <c r="G201" s="34">
        <v>135</v>
      </c>
      <c r="H201" s="34">
        <v>135</v>
      </c>
      <c r="I201" s="70">
        <v>1</v>
      </c>
      <c r="J201" s="34">
        <v>134</v>
      </c>
      <c r="K201" s="34">
        <v>134</v>
      </c>
      <c r="L201" s="70">
        <v>1</v>
      </c>
      <c r="M201" s="34">
        <v>416</v>
      </c>
      <c r="N201" s="34">
        <v>416</v>
      </c>
      <c r="O201" s="70">
        <v>1</v>
      </c>
    </row>
    <row r="202" spans="1:15" x14ac:dyDescent="0.25">
      <c r="A202" s="23" t="s">
        <v>380</v>
      </c>
      <c r="B202" s="23" t="s">
        <v>14</v>
      </c>
      <c r="C202" s="23" t="s">
        <v>381</v>
      </c>
      <c r="D202" s="34">
        <v>86</v>
      </c>
      <c r="E202" s="34">
        <v>86</v>
      </c>
      <c r="F202" s="70">
        <v>1</v>
      </c>
      <c r="G202" s="34">
        <v>129</v>
      </c>
      <c r="H202" s="34">
        <v>129</v>
      </c>
      <c r="I202" s="70">
        <v>1</v>
      </c>
      <c r="J202" s="34">
        <v>78</v>
      </c>
      <c r="K202" s="34">
        <v>78</v>
      </c>
      <c r="L202" s="70">
        <v>1</v>
      </c>
      <c r="M202" s="34">
        <v>293</v>
      </c>
      <c r="N202" s="34">
        <v>293</v>
      </c>
      <c r="O202" s="70">
        <v>1</v>
      </c>
    </row>
    <row r="203" spans="1:15" x14ac:dyDescent="0.25">
      <c r="A203" s="23" t="s">
        <v>382</v>
      </c>
      <c r="B203" s="23" t="s">
        <v>14</v>
      </c>
      <c r="C203" s="23" t="s">
        <v>383</v>
      </c>
      <c r="D203" s="34">
        <v>54</v>
      </c>
      <c r="E203" s="34">
        <v>54</v>
      </c>
      <c r="F203" s="70">
        <v>1</v>
      </c>
      <c r="G203" s="34">
        <v>46</v>
      </c>
      <c r="H203" s="34">
        <v>46</v>
      </c>
      <c r="I203" s="70">
        <v>1</v>
      </c>
      <c r="J203" s="34">
        <v>36</v>
      </c>
      <c r="K203" s="34">
        <v>36</v>
      </c>
      <c r="L203" s="70">
        <v>1</v>
      </c>
      <c r="M203" s="34">
        <v>136</v>
      </c>
      <c r="N203" s="34">
        <v>136</v>
      </c>
      <c r="O203" s="70">
        <v>1</v>
      </c>
    </row>
    <row r="204" spans="1:15" x14ac:dyDescent="0.25">
      <c r="A204" s="23" t="s">
        <v>384</v>
      </c>
      <c r="B204" s="23" t="s">
        <v>17</v>
      </c>
      <c r="C204" s="23" t="s">
        <v>385</v>
      </c>
      <c r="D204" s="34">
        <v>69</v>
      </c>
      <c r="E204" s="34">
        <v>69</v>
      </c>
      <c r="F204" s="70">
        <v>1</v>
      </c>
      <c r="G204" s="34">
        <v>59</v>
      </c>
      <c r="H204" s="34">
        <v>59</v>
      </c>
      <c r="I204" s="70">
        <v>1</v>
      </c>
      <c r="J204" s="34">
        <v>41</v>
      </c>
      <c r="K204" s="34">
        <v>41</v>
      </c>
      <c r="L204" s="70">
        <v>1</v>
      </c>
      <c r="M204" s="34">
        <v>169</v>
      </c>
      <c r="N204" s="34">
        <v>169</v>
      </c>
      <c r="O204" s="70">
        <v>1</v>
      </c>
    </row>
    <row r="205" spans="1:15" x14ac:dyDescent="0.25">
      <c r="A205" s="23" t="s">
        <v>386</v>
      </c>
      <c r="B205" s="23" t="s">
        <v>14</v>
      </c>
      <c r="C205" s="23" t="s">
        <v>387</v>
      </c>
      <c r="D205" s="34">
        <v>235</v>
      </c>
      <c r="E205" s="34">
        <v>235</v>
      </c>
      <c r="F205" s="70">
        <v>1</v>
      </c>
      <c r="G205" s="34">
        <v>277</v>
      </c>
      <c r="H205" s="34">
        <v>277</v>
      </c>
      <c r="I205" s="70">
        <v>1</v>
      </c>
      <c r="J205" s="34">
        <v>208</v>
      </c>
      <c r="K205" s="34">
        <v>208</v>
      </c>
      <c r="L205" s="70">
        <v>1</v>
      </c>
      <c r="M205" s="34">
        <v>720</v>
      </c>
      <c r="N205" s="34">
        <v>720</v>
      </c>
      <c r="O205" s="70">
        <v>1</v>
      </c>
    </row>
    <row r="206" spans="1:15" x14ac:dyDescent="0.25">
      <c r="A206" s="23" t="s">
        <v>388</v>
      </c>
      <c r="B206" s="23" t="s">
        <v>14</v>
      </c>
      <c r="C206" s="23" t="s">
        <v>389</v>
      </c>
      <c r="D206" s="34">
        <v>134</v>
      </c>
      <c r="E206" s="34">
        <v>134</v>
      </c>
      <c r="F206" s="70">
        <v>1</v>
      </c>
      <c r="G206" s="34">
        <v>112</v>
      </c>
      <c r="H206" s="34">
        <v>112</v>
      </c>
      <c r="I206" s="70">
        <v>1</v>
      </c>
      <c r="J206" s="34">
        <v>94</v>
      </c>
      <c r="K206" s="34">
        <v>94</v>
      </c>
      <c r="L206" s="70">
        <v>1</v>
      </c>
      <c r="M206" s="34">
        <v>340</v>
      </c>
      <c r="N206" s="34">
        <v>340</v>
      </c>
      <c r="O206" s="70">
        <v>1</v>
      </c>
    </row>
    <row r="207" spans="1:15" x14ac:dyDescent="0.25">
      <c r="A207" s="23" t="s">
        <v>390</v>
      </c>
      <c r="B207" s="23" t="s">
        <v>9</v>
      </c>
      <c r="C207" s="23" t="s">
        <v>391</v>
      </c>
      <c r="D207" s="34">
        <v>216</v>
      </c>
      <c r="E207" s="34">
        <v>216</v>
      </c>
      <c r="F207" s="70">
        <v>1</v>
      </c>
      <c r="G207" s="34">
        <v>201</v>
      </c>
      <c r="H207" s="34">
        <v>201</v>
      </c>
      <c r="I207" s="70">
        <v>1</v>
      </c>
      <c r="J207" s="34">
        <v>121</v>
      </c>
      <c r="K207" s="34">
        <v>121</v>
      </c>
      <c r="L207" s="70">
        <v>1</v>
      </c>
      <c r="M207" s="34">
        <v>538</v>
      </c>
      <c r="N207" s="34">
        <v>538</v>
      </c>
      <c r="O207" s="70">
        <v>1</v>
      </c>
    </row>
    <row r="208" spans="1:15" x14ac:dyDescent="0.25">
      <c r="A208" s="23" t="s">
        <v>392</v>
      </c>
      <c r="B208" s="23" t="s">
        <v>17</v>
      </c>
      <c r="C208" s="23" t="s">
        <v>393</v>
      </c>
      <c r="D208" s="34">
        <v>134</v>
      </c>
      <c r="E208" s="34">
        <v>134</v>
      </c>
      <c r="F208" s="70">
        <v>1</v>
      </c>
      <c r="G208" s="34">
        <v>124</v>
      </c>
      <c r="H208" s="34">
        <v>124</v>
      </c>
      <c r="I208" s="70">
        <v>1</v>
      </c>
      <c r="J208" s="34">
        <v>93</v>
      </c>
      <c r="K208" s="34">
        <v>93</v>
      </c>
      <c r="L208" s="70">
        <v>1</v>
      </c>
      <c r="M208" s="34">
        <v>351</v>
      </c>
      <c r="N208" s="34">
        <v>351</v>
      </c>
      <c r="O208" s="70">
        <v>1</v>
      </c>
    </row>
    <row r="209" spans="1:15" x14ac:dyDescent="0.25">
      <c r="A209" s="23" t="s">
        <v>394</v>
      </c>
      <c r="B209" s="23" t="s">
        <v>17</v>
      </c>
      <c r="C209" s="23" t="s">
        <v>395</v>
      </c>
      <c r="D209" s="34">
        <v>237</v>
      </c>
      <c r="E209" s="34">
        <v>237</v>
      </c>
      <c r="F209" s="70">
        <v>1</v>
      </c>
      <c r="G209" s="34">
        <v>233</v>
      </c>
      <c r="H209" s="34">
        <v>233</v>
      </c>
      <c r="I209" s="70">
        <v>1</v>
      </c>
      <c r="J209" s="34">
        <v>172</v>
      </c>
      <c r="K209" s="34">
        <v>172</v>
      </c>
      <c r="L209" s="70">
        <v>1</v>
      </c>
      <c r="M209" s="34">
        <v>642</v>
      </c>
      <c r="N209" s="34">
        <v>642</v>
      </c>
      <c r="O209" s="70">
        <v>1</v>
      </c>
    </row>
    <row r="210" spans="1:15" x14ac:dyDescent="0.25">
      <c r="A210" s="23" t="s">
        <v>396</v>
      </c>
      <c r="B210" s="23" t="s">
        <v>26</v>
      </c>
      <c r="C210" s="23" t="s">
        <v>397</v>
      </c>
      <c r="D210" s="34">
        <v>22</v>
      </c>
      <c r="E210" s="34">
        <v>22</v>
      </c>
      <c r="F210" s="70">
        <v>1</v>
      </c>
      <c r="G210" s="34">
        <v>26</v>
      </c>
      <c r="H210" s="34">
        <v>30</v>
      </c>
      <c r="I210" s="70">
        <v>0.86666666666666703</v>
      </c>
      <c r="J210" s="34">
        <v>21</v>
      </c>
      <c r="K210" s="34">
        <v>21</v>
      </c>
      <c r="L210" s="70">
        <v>1</v>
      </c>
      <c r="M210" s="34">
        <v>69</v>
      </c>
      <c r="N210" s="34">
        <v>73</v>
      </c>
      <c r="O210" s="70">
        <v>0.9452054794520548</v>
      </c>
    </row>
    <row r="211" spans="1:15" x14ac:dyDescent="0.25">
      <c r="A211" s="23" t="s">
        <v>398</v>
      </c>
      <c r="B211" s="23" t="s">
        <v>26</v>
      </c>
      <c r="C211" s="23" t="s">
        <v>399</v>
      </c>
      <c r="D211" s="34">
        <v>166</v>
      </c>
      <c r="E211" s="34">
        <v>166</v>
      </c>
      <c r="F211" s="70">
        <v>1</v>
      </c>
      <c r="G211" s="34">
        <v>175</v>
      </c>
      <c r="H211" s="34">
        <v>175</v>
      </c>
      <c r="I211" s="70">
        <v>1</v>
      </c>
      <c r="J211" s="34">
        <v>131</v>
      </c>
      <c r="K211" s="34">
        <v>131</v>
      </c>
      <c r="L211" s="70">
        <v>1</v>
      </c>
      <c r="M211" s="34">
        <v>472</v>
      </c>
      <c r="N211" s="34">
        <v>472</v>
      </c>
      <c r="O211" s="70">
        <v>1</v>
      </c>
    </row>
    <row r="212" spans="1:15" x14ac:dyDescent="0.25">
      <c r="A212" s="23" t="s">
        <v>400</v>
      </c>
      <c r="B212" s="23" t="s">
        <v>26</v>
      </c>
      <c r="C212" s="23" t="s">
        <v>401</v>
      </c>
      <c r="D212" s="34">
        <v>123</v>
      </c>
      <c r="E212" s="34">
        <v>123</v>
      </c>
      <c r="F212" s="70">
        <v>1</v>
      </c>
      <c r="G212" s="34">
        <v>148</v>
      </c>
      <c r="H212" s="34">
        <v>148</v>
      </c>
      <c r="I212" s="70">
        <v>1</v>
      </c>
      <c r="J212" s="34">
        <v>110</v>
      </c>
      <c r="K212" s="34">
        <v>110</v>
      </c>
      <c r="L212" s="70">
        <v>1</v>
      </c>
      <c r="M212" s="34">
        <v>381</v>
      </c>
      <c r="N212" s="34">
        <v>381</v>
      </c>
      <c r="O212" s="70">
        <v>1</v>
      </c>
    </row>
    <row r="213" spans="1:15" x14ac:dyDescent="0.25">
      <c r="A213" s="23" t="s">
        <v>402</v>
      </c>
      <c r="B213" s="23" t="s">
        <v>14</v>
      </c>
      <c r="C213" s="23" t="s">
        <v>403</v>
      </c>
      <c r="D213" s="34">
        <v>51</v>
      </c>
      <c r="E213" s="34">
        <v>51</v>
      </c>
      <c r="F213" s="70">
        <v>1</v>
      </c>
      <c r="G213" s="34">
        <v>61</v>
      </c>
      <c r="H213" s="34">
        <v>61</v>
      </c>
      <c r="I213" s="70">
        <v>1</v>
      </c>
      <c r="J213" s="34">
        <v>48</v>
      </c>
      <c r="K213" s="34">
        <v>48</v>
      </c>
      <c r="L213" s="70">
        <v>1</v>
      </c>
      <c r="M213" s="34">
        <v>160</v>
      </c>
      <c r="N213" s="34">
        <v>160</v>
      </c>
      <c r="O213" s="70">
        <v>1</v>
      </c>
    </row>
    <row r="214" spans="1:15" x14ac:dyDescent="0.25">
      <c r="A214" s="23" t="s">
        <v>404</v>
      </c>
      <c r="B214" s="23" t="s">
        <v>14</v>
      </c>
      <c r="C214" s="23" t="s">
        <v>405</v>
      </c>
      <c r="D214" s="34">
        <v>288</v>
      </c>
      <c r="E214" s="34">
        <v>339</v>
      </c>
      <c r="F214" s="70">
        <v>0.84955752212389413</v>
      </c>
      <c r="G214" s="34">
        <v>316</v>
      </c>
      <c r="H214" s="34">
        <v>316</v>
      </c>
      <c r="I214" s="70">
        <v>1</v>
      </c>
      <c r="J214" s="34">
        <v>245</v>
      </c>
      <c r="K214" s="34">
        <v>258</v>
      </c>
      <c r="L214" s="70">
        <v>0.94961240310077499</v>
      </c>
      <c r="M214" s="34">
        <v>849</v>
      </c>
      <c r="N214" s="34">
        <v>913</v>
      </c>
      <c r="O214" s="70">
        <v>0.92990142387732744</v>
      </c>
    </row>
    <row r="215" spans="1:15" x14ac:dyDescent="0.25">
      <c r="A215" s="23" t="s">
        <v>406</v>
      </c>
      <c r="B215" s="23" t="s">
        <v>14</v>
      </c>
      <c r="C215" s="23" t="s">
        <v>407</v>
      </c>
      <c r="D215" s="34">
        <v>68</v>
      </c>
      <c r="E215" s="34">
        <v>72</v>
      </c>
      <c r="F215" s="70">
        <v>0.94444444444444398</v>
      </c>
      <c r="G215" s="34">
        <v>82</v>
      </c>
      <c r="H215" s="34">
        <v>82</v>
      </c>
      <c r="I215" s="70">
        <v>1</v>
      </c>
      <c r="J215" s="34">
        <v>68</v>
      </c>
      <c r="K215" s="34">
        <v>68</v>
      </c>
      <c r="L215" s="70">
        <v>1</v>
      </c>
      <c r="M215" s="34">
        <v>218</v>
      </c>
      <c r="N215" s="34">
        <v>222</v>
      </c>
      <c r="O215" s="70">
        <v>0.98198198198198194</v>
      </c>
    </row>
    <row r="216" spans="1:15" x14ac:dyDescent="0.25">
      <c r="A216" s="23" t="s">
        <v>408</v>
      </c>
      <c r="B216" s="23" t="s">
        <v>26</v>
      </c>
      <c r="C216" s="23" t="s">
        <v>409</v>
      </c>
      <c r="D216" s="34">
        <v>117</v>
      </c>
      <c r="E216" s="34">
        <v>117</v>
      </c>
      <c r="F216" s="70">
        <v>1</v>
      </c>
      <c r="G216" s="34">
        <v>66</v>
      </c>
      <c r="H216" s="34">
        <v>66</v>
      </c>
      <c r="I216" s="70">
        <v>1</v>
      </c>
      <c r="J216" s="34">
        <v>72</v>
      </c>
      <c r="K216" s="34">
        <v>72</v>
      </c>
      <c r="L216" s="70">
        <v>1</v>
      </c>
      <c r="M216" s="34">
        <v>255</v>
      </c>
      <c r="N216" s="34">
        <v>255</v>
      </c>
      <c r="O216" s="70">
        <v>1</v>
      </c>
    </row>
    <row r="217" spans="1:15" x14ac:dyDescent="0.25">
      <c r="A217" s="23" t="s">
        <v>410</v>
      </c>
      <c r="B217" s="23" t="s">
        <v>26</v>
      </c>
      <c r="C217" s="23" t="s">
        <v>411</v>
      </c>
      <c r="D217" s="34">
        <v>122</v>
      </c>
      <c r="E217" s="34">
        <v>122</v>
      </c>
      <c r="F217" s="70">
        <v>1</v>
      </c>
      <c r="G217" s="34">
        <v>140</v>
      </c>
      <c r="H217" s="34">
        <v>140</v>
      </c>
      <c r="I217" s="70">
        <v>1</v>
      </c>
      <c r="J217" s="34">
        <v>71</v>
      </c>
      <c r="K217" s="34">
        <v>71</v>
      </c>
      <c r="L217" s="70">
        <v>1</v>
      </c>
      <c r="M217" s="34">
        <v>333</v>
      </c>
      <c r="N217" s="34">
        <v>333</v>
      </c>
      <c r="O217" s="70">
        <v>1</v>
      </c>
    </row>
    <row r="218" spans="1:15" x14ac:dyDescent="0.25">
      <c r="A218" s="23" t="s">
        <v>412</v>
      </c>
      <c r="B218" s="23" t="s">
        <v>14</v>
      </c>
      <c r="C218" s="23" t="s">
        <v>413</v>
      </c>
      <c r="D218" s="34">
        <v>65</v>
      </c>
      <c r="E218" s="34">
        <v>65</v>
      </c>
      <c r="F218" s="70">
        <v>1</v>
      </c>
      <c r="G218" s="34">
        <v>69</v>
      </c>
      <c r="H218" s="34">
        <v>69</v>
      </c>
      <c r="I218" s="70">
        <v>1</v>
      </c>
      <c r="J218" s="34">
        <v>54</v>
      </c>
      <c r="K218" s="34">
        <v>54</v>
      </c>
      <c r="L218" s="70">
        <v>1</v>
      </c>
      <c r="M218" s="34">
        <v>188</v>
      </c>
      <c r="N218" s="34">
        <v>188</v>
      </c>
      <c r="O218" s="70">
        <v>1</v>
      </c>
    </row>
    <row r="219" spans="1:15" x14ac:dyDescent="0.25">
      <c r="A219" s="23" t="s">
        <v>414</v>
      </c>
      <c r="B219" s="23" t="s">
        <v>17</v>
      </c>
      <c r="C219" s="23" t="s">
        <v>415</v>
      </c>
      <c r="D219" s="34">
        <v>13</v>
      </c>
      <c r="E219" s="34">
        <v>14</v>
      </c>
      <c r="F219" s="70">
        <v>0.92857142857142905</v>
      </c>
      <c r="G219" s="34">
        <v>10</v>
      </c>
      <c r="H219" s="34">
        <v>10</v>
      </c>
      <c r="I219" s="70">
        <v>1</v>
      </c>
      <c r="J219" s="34">
        <v>11</v>
      </c>
      <c r="K219" s="34">
        <v>11</v>
      </c>
      <c r="L219" s="70">
        <v>1</v>
      </c>
      <c r="M219" s="34">
        <v>34</v>
      </c>
      <c r="N219" s="34">
        <v>35</v>
      </c>
      <c r="O219" s="70">
        <v>0.97142857142857142</v>
      </c>
    </row>
    <row r="220" spans="1:15" x14ac:dyDescent="0.25">
      <c r="A220" s="23" t="s">
        <v>416</v>
      </c>
      <c r="B220" s="23" t="s">
        <v>14</v>
      </c>
      <c r="C220" s="23" t="s">
        <v>417</v>
      </c>
      <c r="D220" s="34">
        <v>98</v>
      </c>
      <c r="E220" s="34">
        <v>103</v>
      </c>
      <c r="F220" s="70">
        <v>0.95145631067961201</v>
      </c>
      <c r="G220" s="34">
        <v>110</v>
      </c>
      <c r="H220" s="34">
        <v>122</v>
      </c>
      <c r="I220" s="70">
        <v>0.90163934426229497</v>
      </c>
      <c r="J220" s="34">
        <v>78</v>
      </c>
      <c r="K220" s="34">
        <v>87</v>
      </c>
      <c r="L220" s="70">
        <v>0.89655172413793105</v>
      </c>
      <c r="M220" s="34">
        <v>286</v>
      </c>
      <c r="N220" s="34">
        <v>312</v>
      </c>
      <c r="O220" s="70">
        <v>0.91666666666666663</v>
      </c>
    </row>
    <row r="221" spans="1:15" x14ac:dyDescent="0.25">
      <c r="A221" s="23" t="s">
        <v>418</v>
      </c>
      <c r="B221" s="23" t="s">
        <v>9</v>
      </c>
      <c r="C221" s="23" t="s">
        <v>419</v>
      </c>
      <c r="D221" s="34">
        <v>152</v>
      </c>
      <c r="E221" s="34">
        <v>152</v>
      </c>
      <c r="F221" s="70">
        <v>1</v>
      </c>
      <c r="G221" s="34">
        <v>153</v>
      </c>
      <c r="H221" s="34">
        <v>153</v>
      </c>
      <c r="I221" s="70">
        <v>1</v>
      </c>
      <c r="J221" s="34">
        <v>122</v>
      </c>
      <c r="K221" s="34">
        <v>122</v>
      </c>
      <c r="L221" s="70">
        <v>1</v>
      </c>
      <c r="M221" s="34">
        <v>427</v>
      </c>
      <c r="N221" s="34">
        <v>427</v>
      </c>
      <c r="O221" s="70">
        <v>1</v>
      </c>
    </row>
    <row r="222" spans="1:15" x14ac:dyDescent="0.25">
      <c r="A222" s="23" t="s">
        <v>420</v>
      </c>
      <c r="B222" s="23" t="s">
        <v>14</v>
      </c>
      <c r="C222" s="23" t="s">
        <v>421</v>
      </c>
      <c r="D222" s="34">
        <v>133</v>
      </c>
      <c r="E222" s="34">
        <v>133</v>
      </c>
      <c r="F222" s="70">
        <v>1</v>
      </c>
      <c r="G222" s="34">
        <v>114</v>
      </c>
      <c r="H222" s="34">
        <v>114</v>
      </c>
      <c r="I222" s="70">
        <v>1</v>
      </c>
      <c r="J222" s="34">
        <v>96</v>
      </c>
      <c r="K222" s="34">
        <v>96</v>
      </c>
      <c r="L222" s="70">
        <v>1</v>
      </c>
      <c r="M222" s="34">
        <v>343</v>
      </c>
      <c r="N222" s="34">
        <v>343</v>
      </c>
      <c r="O222" s="70">
        <v>1</v>
      </c>
    </row>
    <row r="223" spans="1:15" x14ac:dyDescent="0.25">
      <c r="A223" s="23" t="s">
        <v>422</v>
      </c>
      <c r="B223" s="23" t="s">
        <v>9</v>
      </c>
      <c r="C223" s="23" t="s">
        <v>423</v>
      </c>
      <c r="D223" s="34">
        <v>94</v>
      </c>
      <c r="E223" s="34">
        <v>98</v>
      </c>
      <c r="F223" s="70">
        <v>0.95918367346938804</v>
      </c>
      <c r="G223" s="34">
        <v>101</v>
      </c>
      <c r="H223" s="34">
        <v>104</v>
      </c>
      <c r="I223" s="70">
        <v>0.97115384615384603</v>
      </c>
      <c r="J223" s="34">
        <v>84</v>
      </c>
      <c r="K223" s="34">
        <v>84</v>
      </c>
      <c r="L223" s="70">
        <v>1</v>
      </c>
      <c r="M223" s="34">
        <v>279</v>
      </c>
      <c r="N223" s="34">
        <v>286</v>
      </c>
      <c r="O223" s="70">
        <v>0.97552447552447552</v>
      </c>
    </row>
    <row r="224" spans="1:15" x14ac:dyDescent="0.25">
      <c r="A224" s="23" t="s">
        <v>424</v>
      </c>
      <c r="B224" s="23" t="s">
        <v>26</v>
      </c>
      <c r="C224" s="23" t="s">
        <v>425</v>
      </c>
      <c r="D224" s="34">
        <v>190</v>
      </c>
      <c r="E224" s="34">
        <v>190</v>
      </c>
      <c r="F224" s="70">
        <v>1</v>
      </c>
      <c r="G224" s="34">
        <v>229</v>
      </c>
      <c r="H224" s="34">
        <v>229</v>
      </c>
      <c r="I224" s="70">
        <v>1</v>
      </c>
      <c r="J224" s="34">
        <v>151</v>
      </c>
      <c r="K224" s="34">
        <v>151</v>
      </c>
      <c r="L224" s="70">
        <v>1</v>
      </c>
      <c r="M224" s="34">
        <v>570</v>
      </c>
      <c r="N224" s="34">
        <v>570</v>
      </c>
      <c r="O224" s="70">
        <v>1</v>
      </c>
    </row>
    <row r="225" spans="1:15" x14ac:dyDescent="0.25">
      <c r="A225" s="23" t="s">
        <v>426</v>
      </c>
      <c r="B225" s="23" t="s">
        <v>9</v>
      </c>
      <c r="C225" s="23" t="s">
        <v>427</v>
      </c>
      <c r="D225" s="34">
        <v>326</v>
      </c>
      <c r="E225" s="34">
        <v>326</v>
      </c>
      <c r="F225" s="70">
        <v>1</v>
      </c>
      <c r="G225" s="34">
        <v>306</v>
      </c>
      <c r="H225" s="34">
        <v>306</v>
      </c>
      <c r="I225" s="70">
        <v>1</v>
      </c>
      <c r="J225" s="34">
        <v>200</v>
      </c>
      <c r="K225" s="34">
        <v>200</v>
      </c>
      <c r="L225" s="70">
        <v>1</v>
      </c>
      <c r="M225" s="34">
        <v>832</v>
      </c>
      <c r="N225" s="34">
        <v>832</v>
      </c>
      <c r="O225" s="70">
        <v>1</v>
      </c>
    </row>
    <row r="226" spans="1:15" x14ac:dyDescent="0.25">
      <c r="A226" s="23" t="s">
        <v>428</v>
      </c>
      <c r="B226" s="23" t="s">
        <v>26</v>
      </c>
      <c r="C226" s="23" t="s">
        <v>429</v>
      </c>
      <c r="D226" s="34">
        <v>95</v>
      </c>
      <c r="E226" s="34">
        <v>95</v>
      </c>
      <c r="F226" s="70">
        <v>1</v>
      </c>
      <c r="G226" s="34">
        <v>88</v>
      </c>
      <c r="H226" s="34">
        <v>88</v>
      </c>
      <c r="I226" s="70">
        <v>1</v>
      </c>
      <c r="J226" s="34">
        <v>67</v>
      </c>
      <c r="K226" s="34">
        <v>67</v>
      </c>
      <c r="L226" s="70">
        <v>1</v>
      </c>
      <c r="M226" s="34">
        <v>250</v>
      </c>
      <c r="N226" s="34">
        <v>250</v>
      </c>
      <c r="O226" s="70">
        <v>1</v>
      </c>
    </row>
    <row r="227" spans="1:15" x14ac:dyDescent="0.25">
      <c r="A227" s="23" t="s">
        <v>430</v>
      </c>
      <c r="B227" s="23" t="s">
        <v>17</v>
      </c>
      <c r="C227" s="23" t="s">
        <v>431</v>
      </c>
      <c r="D227" s="34">
        <v>115</v>
      </c>
      <c r="E227" s="34">
        <v>115</v>
      </c>
      <c r="F227" s="70">
        <v>1</v>
      </c>
      <c r="G227" s="34">
        <v>114</v>
      </c>
      <c r="H227" s="34">
        <v>114</v>
      </c>
      <c r="I227" s="70">
        <v>1</v>
      </c>
      <c r="J227" s="34">
        <v>95</v>
      </c>
      <c r="K227" s="34">
        <v>95</v>
      </c>
      <c r="L227" s="70">
        <v>1</v>
      </c>
      <c r="M227" s="34">
        <v>324</v>
      </c>
      <c r="N227" s="34">
        <v>324</v>
      </c>
      <c r="O227" s="70">
        <v>1</v>
      </c>
    </row>
    <row r="228" spans="1:15" x14ac:dyDescent="0.25">
      <c r="A228" s="23" t="s">
        <v>432</v>
      </c>
      <c r="B228" s="23" t="s">
        <v>9</v>
      </c>
      <c r="C228" s="23" t="s">
        <v>433</v>
      </c>
      <c r="D228" s="34">
        <v>68</v>
      </c>
      <c r="E228" s="34">
        <v>72</v>
      </c>
      <c r="F228" s="70">
        <v>0.94444444444444398</v>
      </c>
      <c r="G228" s="34">
        <v>64</v>
      </c>
      <c r="H228" s="34">
        <v>64</v>
      </c>
      <c r="I228" s="70">
        <v>1</v>
      </c>
      <c r="J228" s="34">
        <v>38</v>
      </c>
      <c r="K228" s="34">
        <v>38</v>
      </c>
      <c r="L228" s="70">
        <v>1</v>
      </c>
      <c r="M228" s="34">
        <v>170</v>
      </c>
      <c r="N228" s="34">
        <v>174</v>
      </c>
      <c r="O228" s="70">
        <v>0.97701149425287359</v>
      </c>
    </row>
    <row r="229" spans="1:15" x14ac:dyDescent="0.25">
      <c r="A229" s="23" t="s">
        <v>434</v>
      </c>
      <c r="B229" s="23" t="s">
        <v>26</v>
      </c>
      <c r="C229" s="23" t="s">
        <v>435</v>
      </c>
      <c r="D229" s="34">
        <v>155</v>
      </c>
      <c r="E229" s="34">
        <v>155</v>
      </c>
      <c r="F229" s="70">
        <v>1</v>
      </c>
      <c r="G229" s="34">
        <v>188</v>
      </c>
      <c r="H229" s="34">
        <v>188</v>
      </c>
      <c r="I229" s="70">
        <v>1</v>
      </c>
      <c r="J229" s="34">
        <v>140</v>
      </c>
      <c r="K229" s="34">
        <v>141</v>
      </c>
      <c r="L229" s="70">
        <v>0.99290780141844004</v>
      </c>
      <c r="M229" s="34">
        <v>483</v>
      </c>
      <c r="N229" s="34">
        <v>484</v>
      </c>
      <c r="O229" s="70">
        <v>0.99793388429752061</v>
      </c>
    </row>
    <row r="230" spans="1:15" x14ac:dyDescent="0.25">
      <c r="A230" s="23" t="s">
        <v>436</v>
      </c>
      <c r="B230" s="23" t="s">
        <v>9</v>
      </c>
      <c r="C230" s="23" t="s">
        <v>437</v>
      </c>
      <c r="D230" s="34">
        <v>130</v>
      </c>
      <c r="E230" s="34">
        <v>137</v>
      </c>
      <c r="F230" s="70">
        <v>0.94890510948905105</v>
      </c>
      <c r="G230" s="34">
        <v>164</v>
      </c>
      <c r="H230" s="34">
        <v>167</v>
      </c>
      <c r="I230" s="70">
        <v>0.9820359281437131</v>
      </c>
      <c r="J230" s="34">
        <v>95</v>
      </c>
      <c r="K230" s="34">
        <v>98</v>
      </c>
      <c r="L230" s="70">
        <v>0.969387755102041</v>
      </c>
      <c r="M230" s="34">
        <v>389</v>
      </c>
      <c r="N230" s="34">
        <v>402</v>
      </c>
      <c r="O230" s="70">
        <v>0.96766169154228854</v>
      </c>
    </row>
    <row r="231" spans="1:15" x14ac:dyDescent="0.25">
      <c r="A231" s="23" t="s">
        <v>438</v>
      </c>
      <c r="B231" s="23" t="s">
        <v>9</v>
      </c>
      <c r="C231" s="23" t="s">
        <v>439</v>
      </c>
      <c r="D231" s="34">
        <v>144</v>
      </c>
      <c r="E231" s="34">
        <v>144</v>
      </c>
      <c r="F231" s="70">
        <v>1</v>
      </c>
      <c r="G231" s="34">
        <v>179</v>
      </c>
      <c r="H231" s="34">
        <v>179</v>
      </c>
      <c r="I231" s="70">
        <v>1</v>
      </c>
      <c r="J231" s="34">
        <v>120</v>
      </c>
      <c r="K231" s="34">
        <v>120</v>
      </c>
      <c r="L231" s="70">
        <v>1</v>
      </c>
      <c r="M231" s="34">
        <v>443</v>
      </c>
      <c r="N231" s="34">
        <v>443</v>
      </c>
      <c r="O231" s="70">
        <v>1</v>
      </c>
    </row>
    <row r="232" spans="1:15" x14ac:dyDescent="0.25">
      <c r="A232" s="23" t="s">
        <v>440</v>
      </c>
      <c r="B232" s="23" t="s">
        <v>26</v>
      </c>
      <c r="C232" s="23" t="s">
        <v>441</v>
      </c>
      <c r="D232" s="34">
        <v>95</v>
      </c>
      <c r="E232" s="34">
        <v>95</v>
      </c>
      <c r="F232" s="70">
        <v>1</v>
      </c>
      <c r="G232" s="34">
        <v>95</v>
      </c>
      <c r="H232" s="34">
        <v>95</v>
      </c>
      <c r="I232" s="70">
        <v>1</v>
      </c>
      <c r="J232" s="34">
        <v>83</v>
      </c>
      <c r="K232" s="34">
        <v>83</v>
      </c>
      <c r="L232" s="70">
        <v>1</v>
      </c>
      <c r="M232" s="34">
        <v>273</v>
      </c>
      <c r="N232" s="34">
        <v>273</v>
      </c>
      <c r="O232" s="70">
        <v>1</v>
      </c>
    </row>
    <row r="233" spans="1:15" x14ac:dyDescent="0.25">
      <c r="A233" s="23" t="s">
        <v>442</v>
      </c>
      <c r="B233" s="23" t="s">
        <v>9</v>
      </c>
      <c r="C233" s="23" t="s">
        <v>443</v>
      </c>
      <c r="D233" s="34">
        <v>344</v>
      </c>
      <c r="E233" s="34">
        <v>344</v>
      </c>
      <c r="F233" s="70">
        <v>1</v>
      </c>
      <c r="G233" s="34">
        <v>319</v>
      </c>
      <c r="H233" s="34">
        <v>319</v>
      </c>
      <c r="I233" s="70">
        <v>1</v>
      </c>
      <c r="J233" s="34">
        <v>235</v>
      </c>
      <c r="K233" s="34">
        <v>235</v>
      </c>
      <c r="L233" s="70">
        <v>1</v>
      </c>
      <c r="M233" s="34">
        <v>898</v>
      </c>
      <c r="N233" s="34">
        <v>898</v>
      </c>
      <c r="O233" s="70">
        <v>1</v>
      </c>
    </row>
    <row r="234" spans="1:15" x14ac:dyDescent="0.25">
      <c r="A234" s="23" t="s">
        <v>444</v>
      </c>
      <c r="B234" s="23" t="s">
        <v>14</v>
      </c>
      <c r="C234" s="23" t="s">
        <v>445</v>
      </c>
      <c r="D234" s="34">
        <v>434</v>
      </c>
      <c r="E234" s="34">
        <v>452</v>
      </c>
      <c r="F234" s="70">
        <v>0.96017699115044197</v>
      </c>
      <c r="G234" s="34">
        <v>375</v>
      </c>
      <c r="H234" s="34">
        <v>390</v>
      </c>
      <c r="I234" s="70">
        <v>0.96153846153846201</v>
      </c>
      <c r="J234" s="34">
        <v>313</v>
      </c>
      <c r="K234" s="34">
        <v>328</v>
      </c>
      <c r="L234" s="70">
        <v>0.95426829268292701</v>
      </c>
      <c r="M234" s="34">
        <v>1122</v>
      </c>
      <c r="N234" s="34">
        <v>1170</v>
      </c>
      <c r="O234" s="70">
        <v>0.95897435897435901</v>
      </c>
    </row>
    <row r="235" spans="1:15" x14ac:dyDescent="0.25">
      <c r="A235" s="23" t="s">
        <v>446</v>
      </c>
      <c r="B235" s="23" t="s">
        <v>26</v>
      </c>
      <c r="C235" s="23" t="s">
        <v>447</v>
      </c>
      <c r="D235" s="34">
        <v>210</v>
      </c>
      <c r="E235" s="34">
        <v>212</v>
      </c>
      <c r="F235" s="70">
        <v>0.99056603773584895</v>
      </c>
      <c r="G235" s="34">
        <v>219</v>
      </c>
      <c r="H235" s="34">
        <v>219</v>
      </c>
      <c r="I235" s="70">
        <v>1</v>
      </c>
      <c r="J235" s="34">
        <v>175</v>
      </c>
      <c r="K235" s="34">
        <v>175</v>
      </c>
      <c r="L235" s="70">
        <v>1</v>
      </c>
      <c r="M235" s="34">
        <v>604</v>
      </c>
      <c r="N235" s="34">
        <v>606</v>
      </c>
      <c r="O235" s="70">
        <v>0.99669966996699666</v>
      </c>
    </row>
    <row r="236" spans="1:15" x14ac:dyDescent="0.25">
      <c r="A236" s="23" t="s">
        <v>448</v>
      </c>
      <c r="B236" s="23" t="s">
        <v>26</v>
      </c>
      <c r="C236" s="23" t="s">
        <v>652</v>
      </c>
      <c r="D236" s="34">
        <v>69</v>
      </c>
      <c r="E236" s="34">
        <v>71</v>
      </c>
      <c r="F236" s="70">
        <v>0.971830985915493</v>
      </c>
      <c r="G236" s="34">
        <v>62</v>
      </c>
      <c r="H236" s="34">
        <v>62</v>
      </c>
      <c r="I236" s="70">
        <v>1</v>
      </c>
      <c r="J236" s="34">
        <v>58</v>
      </c>
      <c r="K236" s="34">
        <v>58</v>
      </c>
      <c r="L236" s="70">
        <v>1</v>
      </c>
      <c r="M236" s="34">
        <v>189</v>
      </c>
      <c r="N236" s="34">
        <v>191</v>
      </c>
      <c r="O236" s="70">
        <v>0.98952879581151831</v>
      </c>
    </row>
    <row r="237" spans="1:15" x14ac:dyDescent="0.25">
      <c r="A237" s="2" t="s">
        <v>449</v>
      </c>
      <c r="B237" s="23" t="s">
        <v>26</v>
      </c>
      <c r="C237" s="2" t="s">
        <v>450</v>
      </c>
      <c r="D237" s="34">
        <v>457</v>
      </c>
      <c r="E237" s="34">
        <v>471</v>
      </c>
      <c r="F237" s="70">
        <v>0.97027600849256901</v>
      </c>
      <c r="G237" s="34">
        <v>449</v>
      </c>
      <c r="H237" s="34">
        <v>458</v>
      </c>
      <c r="I237" s="70">
        <v>0.98034934497816606</v>
      </c>
      <c r="J237" s="34">
        <v>320</v>
      </c>
      <c r="K237" s="34">
        <v>328</v>
      </c>
      <c r="L237" s="70">
        <v>0.97560975609756106</v>
      </c>
      <c r="M237" s="34">
        <v>1226</v>
      </c>
      <c r="N237" s="34">
        <v>1257</v>
      </c>
      <c r="O237" s="70">
        <v>0.97533810660302311</v>
      </c>
    </row>
    <row r="238" spans="1:15" x14ac:dyDescent="0.25">
      <c r="A238" s="2" t="s">
        <v>451</v>
      </c>
      <c r="B238" s="23" t="s">
        <v>14</v>
      </c>
      <c r="C238" s="2" t="s">
        <v>452</v>
      </c>
      <c r="D238" s="34">
        <v>326</v>
      </c>
      <c r="E238" s="34">
        <v>326</v>
      </c>
      <c r="F238" s="70">
        <v>1</v>
      </c>
      <c r="G238" s="34">
        <v>163</v>
      </c>
      <c r="H238" s="34">
        <v>178</v>
      </c>
      <c r="I238" s="70">
        <v>0.91573033707865203</v>
      </c>
      <c r="J238" s="34">
        <v>161</v>
      </c>
      <c r="K238" s="34">
        <v>171</v>
      </c>
      <c r="L238" s="70">
        <v>0.94152046783625698</v>
      </c>
      <c r="M238" s="34">
        <v>650</v>
      </c>
      <c r="N238" s="34">
        <v>675</v>
      </c>
      <c r="O238" s="70">
        <v>0.96296296296296291</v>
      </c>
    </row>
    <row r="239" spans="1:15" x14ac:dyDescent="0.25">
      <c r="A239" s="2" t="s">
        <v>453</v>
      </c>
      <c r="B239" s="23" t="s">
        <v>14</v>
      </c>
      <c r="C239" s="2" t="s">
        <v>454</v>
      </c>
      <c r="D239" s="34">
        <v>195</v>
      </c>
      <c r="E239" s="34">
        <v>195</v>
      </c>
      <c r="F239" s="70">
        <v>1</v>
      </c>
      <c r="G239" s="34">
        <v>200</v>
      </c>
      <c r="H239" s="34">
        <v>200</v>
      </c>
      <c r="I239" s="70">
        <v>1</v>
      </c>
      <c r="J239" s="34">
        <v>169</v>
      </c>
      <c r="K239" s="34">
        <v>169</v>
      </c>
      <c r="L239" s="70">
        <v>1</v>
      </c>
      <c r="M239" s="34">
        <v>564</v>
      </c>
      <c r="N239" s="34">
        <v>564</v>
      </c>
      <c r="O239" s="70">
        <v>1</v>
      </c>
    </row>
    <row r="240" spans="1:15" x14ac:dyDescent="0.25">
      <c r="A240" s="23" t="s">
        <v>455</v>
      </c>
      <c r="B240" s="23" t="s">
        <v>14</v>
      </c>
      <c r="C240" s="23" t="s">
        <v>456</v>
      </c>
      <c r="D240" s="34">
        <v>82</v>
      </c>
      <c r="E240" s="34">
        <v>82</v>
      </c>
      <c r="F240" s="70">
        <v>1</v>
      </c>
      <c r="G240" s="34">
        <v>77</v>
      </c>
      <c r="H240" s="34">
        <v>77</v>
      </c>
      <c r="I240" s="70">
        <v>1</v>
      </c>
      <c r="J240" s="34">
        <v>58</v>
      </c>
      <c r="K240" s="34">
        <v>58</v>
      </c>
      <c r="L240" s="70">
        <v>1</v>
      </c>
      <c r="M240" s="34">
        <v>217</v>
      </c>
      <c r="N240" s="34">
        <v>217</v>
      </c>
      <c r="O240" s="70">
        <v>1</v>
      </c>
    </row>
    <row r="241" spans="1:15" x14ac:dyDescent="0.25">
      <c r="A241" s="23" t="s">
        <v>457</v>
      </c>
      <c r="B241" s="23" t="s">
        <v>9</v>
      </c>
      <c r="C241" s="23" t="s">
        <v>458</v>
      </c>
      <c r="D241" s="34">
        <v>246</v>
      </c>
      <c r="E241" s="34">
        <v>249</v>
      </c>
      <c r="F241" s="70">
        <v>0.98795180722891607</v>
      </c>
      <c r="G241" s="34">
        <v>251</v>
      </c>
      <c r="H241" s="34">
        <v>251</v>
      </c>
      <c r="I241" s="70">
        <v>1</v>
      </c>
      <c r="J241" s="34">
        <v>225</v>
      </c>
      <c r="K241" s="34">
        <v>225</v>
      </c>
      <c r="L241" s="70">
        <v>1</v>
      </c>
      <c r="M241" s="34">
        <v>722</v>
      </c>
      <c r="N241" s="34">
        <v>725</v>
      </c>
      <c r="O241" s="70">
        <v>0.99586206896551721</v>
      </c>
    </row>
    <row r="242" spans="1:15" x14ac:dyDescent="0.25">
      <c r="A242" s="23" t="s">
        <v>459</v>
      </c>
      <c r="B242" s="23" t="s">
        <v>9</v>
      </c>
      <c r="C242" s="23" t="s">
        <v>460</v>
      </c>
      <c r="D242" s="34">
        <v>414</v>
      </c>
      <c r="E242" s="34">
        <v>415</v>
      </c>
      <c r="F242" s="70">
        <v>0.99759036144578295</v>
      </c>
      <c r="G242" s="34">
        <v>414</v>
      </c>
      <c r="H242" s="34">
        <v>414</v>
      </c>
      <c r="I242" s="70">
        <v>1</v>
      </c>
      <c r="J242" s="34">
        <v>286</v>
      </c>
      <c r="K242" s="34">
        <v>299</v>
      </c>
      <c r="L242" s="70">
        <v>0.95652173913043514</v>
      </c>
      <c r="M242" s="34">
        <v>1114</v>
      </c>
      <c r="N242" s="34">
        <v>1128</v>
      </c>
      <c r="O242" s="70">
        <v>0.98758865248226946</v>
      </c>
    </row>
    <row r="243" spans="1:15" x14ac:dyDescent="0.25">
      <c r="A243" s="23" t="s">
        <v>461</v>
      </c>
      <c r="B243" s="23" t="s">
        <v>14</v>
      </c>
      <c r="C243" s="23" t="s">
        <v>462</v>
      </c>
      <c r="D243" s="34">
        <v>119</v>
      </c>
      <c r="E243" s="34">
        <v>119</v>
      </c>
      <c r="F243" s="70">
        <v>1</v>
      </c>
      <c r="G243" s="34">
        <v>75</v>
      </c>
      <c r="H243" s="34">
        <v>75</v>
      </c>
      <c r="I243" s="70">
        <v>1</v>
      </c>
      <c r="J243" s="34">
        <v>93</v>
      </c>
      <c r="K243" s="34">
        <v>93</v>
      </c>
      <c r="L243" s="70">
        <v>1</v>
      </c>
      <c r="M243" s="34">
        <v>287</v>
      </c>
      <c r="N243" s="34">
        <v>287</v>
      </c>
      <c r="O243" s="70">
        <v>1</v>
      </c>
    </row>
    <row r="244" spans="1:15" x14ac:dyDescent="0.25">
      <c r="A244" s="23" t="s">
        <v>463</v>
      </c>
      <c r="B244" s="23" t="s">
        <v>14</v>
      </c>
      <c r="C244" s="23" t="s">
        <v>464</v>
      </c>
      <c r="D244" s="34">
        <v>470</v>
      </c>
      <c r="E244" s="34">
        <v>499</v>
      </c>
      <c r="F244" s="70">
        <v>0.94188376753507008</v>
      </c>
      <c r="G244" s="34">
        <v>477</v>
      </c>
      <c r="H244" s="34">
        <v>479</v>
      </c>
      <c r="I244" s="70">
        <v>0.99582463465553195</v>
      </c>
      <c r="J244" s="34">
        <v>351</v>
      </c>
      <c r="K244" s="34">
        <v>361</v>
      </c>
      <c r="L244" s="70">
        <v>0.97229916897506907</v>
      </c>
      <c r="M244" s="34">
        <v>1298</v>
      </c>
      <c r="N244" s="34">
        <v>1339</v>
      </c>
      <c r="O244" s="70">
        <v>0.9693801344286781</v>
      </c>
    </row>
    <row r="245" spans="1:15" x14ac:dyDescent="0.25">
      <c r="A245" s="23" t="s">
        <v>465</v>
      </c>
      <c r="B245" s="23" t="s">
        <v>9</v>
      </c>
      <c r="C245" s="23" t="s">
        <v>466</v>
      </c>
      <c r="D245" s="34">
        <v>382</v>
      </c>
      <c r="E245" s="34">
        <v>382</v>
      </c>
      <c r="F245" s="70">
        <v>1</v>
      </c>
      <c r="G245" s="34">
        <v>294</v>
      </c>
      <c r="H245" s="34">
        <v>294</v>
      </c>
      <c r="I245" s="70">
        <v>1</v>
      </c>
      <c r="J245" s="34">
        <v>286</v>
      </c>
      <c r="K245" s="34">
        <v>286</v>
      </c>
      <c r="L245" s="70">
        <v>1</v>
      </c>
      <c r="M245" s="34">
        <v>962</v>
      </c>
      <c r="N245" s="34">
        <v>962</v>
      </c>
      <c r="O245" s="70">
        <v>1</v>
      </c>
    </row>
    <row r="246" spans="1:15" x14ac:dyDescent="0.25">
      <c r="A246" s="23" t="s">
        <v>467</v>
      </c>
      <c r="B246" s="23" t="s">
        <v>14</v>
      </c>
      <c r="C246" s="23" t="s">
        <v>468</v>
      </c>
      <c r="D246" s="34">
        <v>368</v>
      </c>
      <c r="E246" s="34">
        <v>373</v>
      </c>
      <c r="F246" s="70">
        <v>0.98659517426273502</v>
      </c>
      <c r="G246" s="34">
        <v>395</v>
      </c>
      <c r="H246" s="34">
        <v>397</v>
      </c>
      <c r="I246" s="70">
        <v>0.99496221662468509</v>
      </c>
      <c r="J246" s="34">
        <v>303</v>
      </c>
      <c r="K246" s="34">
        <v>305</v>
      </c>
      <c r="L246" s="70">
        <v>0.99344262295082009</v>
      </c>
      <c r="M246" s="34">
        <v>1066</v>
      </c>
      <c r="N246" s="34">
        <v>1075</v>
      </c>
      <c r="O246" s="70">
        <v>0.99162790697674419</v>
      </c>
    </row>
    <row r="247" spans="1:15" x14ac:dyDescent="0.25">
      <c r="A247" s="23" t="s">
        <v>469</v>
      </c>
      <c r="B247" s="23" t="s">
        <v>9</v>
      </c>
      <c r="C247" s="23" t="s">
        <v>470</v>
      </c>
      <c r="D247" s="34">
        <v>438</v>
      </c>
      <c r="E247" s="34">
        <v>439</v>
      </c>
      <c r="F247" s="70">
        <v>0.997722095671982</v>
      </c>
      <c r="G247" s="34">
        <v>440</v>
      </c>
      <c r="H247" s="34">
        <v>440</v>
      </c>
      <c r="I247" s="70">
        <v>1</v>
      </c>
      <c r="J247" s="34">
        <v>308</v>
      </c>
      <c r="K247" s="34">
        <v>309</v>
      </c>
      <c r="L247" s="70">
        <v>0.99676375404530704</v>
      </c>
      <c r="M247" s="34">
        <v>1186</v>
      </c>
      <c r="N247" s="34">
        <v>1188</v>
      </c>
      <c r="O247" s="70">
        <v>0.99831649831649827</v>
      </c>
    </row>
    <row r="248" spans="1:15" x14ac:dyDescent="0.25">
      <c r="A248" s="23" t="s">
        <v>471</v>
      </c>
      <c r="B248" s="23" t="s">
        <v>9</v>
      </c>
      <c r="C248" s="23" t="s">
        <v>472</v>
      </c>
      <c r="D248" s="34">
        <v>143</v>
      </c>
      <c r="E248" s="34">
        <v>317</v>
      </c>
      <c r="F248" s="70">
        <v>0.45110410094637199</v>
      </c>
      <c r="G248" s="34">
        <v>336</v>
      </c>
      <c r="H248" s="34">
        <v>341</v>
      </c>
      <c r="I248" s="70">
        <v>0.9853372434017601</v>
      </c>
      <c r="J248" s="34">
        <v>301</v>
      </c>
      <c r="K248" s="34">
        <v>301</v>
      </c>
      <c r="L248" s="70">
        <v>1</v>
      </c>
      <c r="M248" s="34">
        <v>780</v>
      </c>
      <c r="N248" s="34">
        <v>959</v>
      </c>
      <c r="O248" s="70">
        <v>0.81334723670490094</v>
      </c>
    </row>
    <row r="249" spans="1:15" x14ac:dyDescent="0.25">
      <c r="A249" s="23" t="s">
        <v>473</v>
      </c>
      <c r="B249" s="23" t="s">
        <v>26</v>
      </c>
      <c r="C249" s="23" t="s">
        <v>474</v>
      </c>
      <c r="D249" s="34">
        <v>555</v>
      </c>
      <c r="E249" s="34">
        <v>564</v>
      </c>
      <c r="F249" s="70">
        <v>0.98404255319148903</v>
      </c>
      <c r="G249" s="34">
        <v>505</v>
      </c>
      <c r="H249" s="34">
        <v>507</v>
      </c>
      <c r="I249" s="70">
        <v>0.99605522682445813</v>
      </c>
      <c r="J249" s="34">
        <v>392</v>
      </c>
      <c r="K249" s="34">
        <v>398</v>
      </c>
      <c r="L249" s="70">
        <v>0.98492462311557805</v>
      </c>
      <c r="M249" s="34">
        <v>1452</v>
      </c>
      <c r="N249" s="34">
        <v>1469</v>
      </c>
      <c r="O249" s="70">
        <v>0.98842750170183802</v>
      </c>
    </row>
    <row r="250" spans="1:15" x14ac:dyDescent="0.25">
      <c r="A250" s="23" t="s">
        <v>475</v>
      </c>
      <c r="B250" s="23" t="s">
        <v>9</v>
      </c>
      <c r="C250" s="23" t="s">
        <v>476</v>
      </c>
      <c r="D250" s="34">
        <v>522</v>
      </c>
      <c r="E250" s="34">
        <v>525</v>
      </c>
      <c r="F250" s="70">
        <v>0.994285714285714</v>
      </c>
      <c r="G250" s="34">
        <v>548</v>
      </c>
      <c r="H250" s="34">
        <v>549</v>
      </c>
      <c r="I250" s="70">
        <v>0.99817850637522798</v>
      </c>
      <c r="J250" s="34">
        <v>482</v>
      </c>
      <c r="K250" s="34">
        <v>483</v>
      </c>
      <c r="L250" s="70">
        <v>0.99792960662525898</v>
      </c>
      <c r="M250" s="34">
        <v>1552</v>
      </c>
      <c r="N250" s="34">
        <v>1557</v>
      </c>
      <c r="O250" s="70">
        <v>0.99678869621066157</v>
      </c>
    </row>
    <row r="251" spans="1:15" x14ac:dyDescent="0.25">
      <c r="A251" s="23" t="s">
        <v>477</v>
      </c>
      <c r="B251" s="23" t="s">
        <v>14</v>
      </c>
      <c r="C251" s="23" t="s">
        <v>478</v>
      </c>
      <c r="D251" s="34">
        <v>189</v>
      </c>
      <c r="E251" s="34">
        <v>191</v>
      </c>
      <c r="F251" s="70">
        <v>0.98952879581151798</v>
      </c>
      <c r="G251" s="34">
        <v>192</v>
      </c>
      <c r="H251" s="34">
        <v>192</v>
      </c>
      <c r="I251" s="70">
        <v>1</v>
      </c>
      <c r="J251" s="34">
        <v>143</v>
      </c>
      <c r="K251" s="34">
        <v>143</v>
      </c>
      <c r="L251" s="70">
        <v>1</v>
      </c>
      <c r="M251" s="34">
        <v>524</v>
      </c>
      <c r="N251" s="34">
        <v>526</v>
      </c>
      <c r="O251" s="70">
        <v>0.99619771863117867</v>
      </c>
    </row>
    <row r="252" spans="1:15" x14ac:dyDescent="0.25">
      <c r="A252" s="23" t="s">
        <v>479</v>
      </c>
      <c r="B252" s="23" t="s">
        <v>14</v>
      </c>
      <c r="C252" s="23" t="s">
        <v>480</v>
      </c>
      <c r="D252" s="34">
        <v>342</v>
      </c>
      <c r="E252" s="34">
        <v>342</v>
      </c>
      <c r="F252" s="70">
        <v>1</v>
      </c>
      <c r="G252" s="34">
        <v>335</v>
      </c>
      <c r="H252" s="34">
        <v>338</v>
      </c>
      <c r="I252" s="70">
        <v>0.99112426035502998</v>
      </c>
      <c r="J252" s="34">
        <v>266</v>
      </c>
      <c r="K252" s="34">
        <v>271</v>
      </c>
      <c r="L252" s="70">
        <v>0.98154981549815501</v>
      </c>
      <c r="M252" s="34">
        <v>943</v>
      </c>
      <c r="N252" s="34">
        <v>951</v>
      </c>
      <c r="O252" s="70">
        <v>0.99158780231335442</v>
      </c>
    </row>
    <row r="253" spans="1:15" x14ac:dyDescent="0.25">
      <c r="A253" s="23" t="s">
        <v>481</v>
      </c>
      <c r="B253" s="23" t="s">
        <v>14</v>
      </c>
      <c r="C253" s="23" t="s">
        <v>482</v>
      </c>
      <c r="D253" s="34">
        <v>381</v>
      </c>
      <c r="E253" s="34">
        <v>381</v>
      </c>
      <c r="F253" s="70">
        <v>1</v>
      </c>
      <c r="G253" s="34">
        <v>373</v>
      </c>
      <c r="H253" s="34">
        <v>373</v>
      </c>
      <c r="I253" s="70">
        <v>1</v>
      </c>
      <c r="J253" s="34">
        <v>311</v>
      </c>
      <c r="K253" s="34">
        <v>311</v>
      </c>
      <c r="L253" s="70">
        <v>1</v>
      </c>
      <c r="M253" s="34">
        <v>1065</v>
      </c>
      <c r="N253" s="34">
        <v>1065</v>
      </c>
      <c r="O253" s="70">
        <v>1</v>
      </c>
    </row>
    <row r="254" spans="1:15" x14ac:dyDescent="0.25">
      <c r="A254" s="23" t="s">
        <v>483</v>
      </c>
      <c r="B254" s="23" t="s">
        <v>14</v>
      </c>
      <c r="C254" s="23" t="s">
        <v>484</v>
      </c>
      <c r="D254" s="34">
        <v>198</v>
      </c>
      <c r="E254" s="34">
        <v>200</v>
      </c>
      <c r="F254" s="70">
        <v>0.99</v>
      </c>
      <c r="G254" s="34">
        <v>216</v>
      </c>
      <c r="H254" s="34">
        <v>217</v>
      </c>
      <c r="I254" s="70">
        <v>0.995391705069124</v>
      </c>
      <c r="J254" s="34">
        <v>148</v>
      </c>
      <c r="K254" s="34">
        <v>152</v>
      </c>
      <c r="L254" s="70">
        <v>0.97368421052631604</v>
      </c>
      <c r="M254" s="34">
        <v>562</v>
      </c>
      <c r="N254" s="34">
        <v>569</v>
      </c>
      <c r="O254" s="70">
        <v>0.9876977152899824</v>
      </c>
    </row>
    <row r="255" spans="1:15" x14ac:dyDescent="0.25">
      <c r="A255" s="23" t="s">
        <v>485</v>
      </c>
      <c r="B255" s="23" t="s">
        <v>17</v>
      </c>
      <c r="C255" s="23" t="s">
        <v>486</v>
      </c>
      <c r="D255" s="34">
        <v>893</v>
      </c>
      <c r="E255" s="34">
        <v>937</v>
      </c>
      <c r="F255" s="70">
        <v>0.95304162219850608</v>
      </c>
      <c r="G255" s="34">
        <v>773</v>
      </c>
      <c r="H255" s="34">
        <v>804</v>
      </c>
      <c r="I255" s="70">
        <v>0.96144278606965206</v>
      </c>
      <c r="J255" s="34">
        <v>507</v>
      </c>
      <c r="K255" s="34">
        <v>531</v>
      </c>
      <c r="L255" s="70">
        <v>0.95480225988700607</v>
      </c>
      <c r="M255" s="34">
        <v>2173</v>
      </c>
      <c r="N255" s="34">
        <v>2272</v>
      </c>
      <c r="O255" s="70">
        <v>0.95642605633802813</v>
      </c>
    </row>
    <row r="256" spans="1:15" x14ac:dyDescent="0.25">
      <c r="A256" s="23" t="s">
        <v>487</v>
      </c>
      <c r="B256" s="23" t="s">
        <v>26</v>
      </c>
      <c r="C256" s="23" t="s">
        <v>488</v>
      </c>
      <c r="D256" s="34">
        <v>334</v>
      </c>
      <c r="E256" s="34">
        <v>335</v>
      </c>
      <c r="F256" s="70">
        <v>0.99701492537313396</v>
      </c>
      <c r="G256" s="34">
        <v>358</v>
      </c>
      <c r="H256" s="34">
        <v>364</v>
      </c>
      <c r="I256" s="70">
        <v>0.98351648351648413</v>
      </c>
      <c r="J256" s="34">
        <v>278</v>
      </c>
      <c r="K256" s="34">
        <v>322</v>
      </c>
      <c r="L256" s="70">
        <v>0.86335403726708104</v>
      </c>
      <c r="M256" s="34">
        <v>970</v>
      </c>
      <c r="N256" s="34">
        <v>1021</v>
      </c>
      <c r="O256" s="70">
        <v>0.95004897159647406</v>
      </c>
    </row>
    <row r="257" spans="1:15" x14ac:dyDescent="0.25">
      <c r="A257" s="23" t="s">
        <v>489</v>
      </c>
      <c r="B257" s="23" t="s">
        <v>26</v>
      </c>
      <c r="C257" s="23" t="s">
        <v>490</v>
      </c>
      <c r="D257" s="34">
        <v>76</v>
      </c>
      <c r="E257" s="34">
        <v>76</v>
      </c>
      <c r="F257" s="70">
        <v>1</v>
      </c>
      <c r="G257" s="34">
        <v>106</v>
      </c>
      <c r="H257" s="34">
        <v>106</v>
      </c>
      <c r="I257" s="70">
        <v>1</v>
      </c>
      <c r="J257" s="34">
        <v>64</v>
      </c>
      <c r="K257" s="34">
        <v>64</v>
      </c>
      <c r="L257" s="70">
        <v>1</v>
      </c>
      <c r="M257" s="34">
        <v>246</v>
      </c>
      <c r="N257" s="34">
        <v>246</v>
      </c>
      <c r="O257" s="70">
        <v>1</v>
      </c>
    </row>
    <row r="258" spans="1:15" x14ac:dyDescent="0.25">
      <c r="A258" s="23" t="s">
        <v>491</v>
      </c>
      <c r="B258" s="23" t="s">
        <v>14</v>
      </c>
      <c r="C258" s="23" t="s">
        <v>492</v>
      </c>
      <c r="D258" s="34">
        <v>3</v>
      </c>
      <c r="E258" s="34">
        <v>3</v>
      </c>
      <c r="F258" s="70">
        <v>1</v>
      </c>
      <c r="G258" s="34">
        <v>10</v>
      </c>
      <c r="H258" s="34">
        <v>11</v>
      </c>
      <c r="I258" s="70">
        <v>0.90909090909090906</v>
      </c>
      <c r="J258" s="34">
        <v>6</v>
      </c>
      <c r="K258" s="34">
        <v>6</v>
      </c>
      <c r="L258" s="70">
        <v>1</v>
      </c>
      <c r="M258" s="34">
        <v>19</v>
      </c>
      <c r="N258" s="34">
        <v>20</v>
      </c>
      <c r="O258" s="70">
        <v>0.95</v>
      </c>
    </row>
    <row r="259" spans="1:15" x14ac:dyDescent="0.25">
      <c r="A259" s="23" t="s">
        <v>493</v>
      </c>
      <c r="B259" s="23" t="s">
        <v>26</v>
      </c>
      <c r="C259" s="23" t="s">
        <v>494</v>
      </c>
      <c r="D259" s="34">
        <v>61</v>
      </c>
      <c r="E259" s="34">
        <v>62</v>
      </c>
      <c r="F259" s="70">
        <v>0.98387096774193505</v>
      </c>
      <c r="G259" s="34">
        <v>89</v>
      </c>
      <c r="H259" s="34">
        <v>89</v>
      </c>
      <c r="I259" s="70">
        <v>1</v>
      </c>
      <c r="J259" s="34">
        <v>47</v>
      </c>
      <c r="K259" s="34">
        <v>47</v>
      </c>
      <c r="L259" s="70">
        <v>1</v>
      </c>
      <c r="M259" s="34">
        <v>197</v>
      </c>
      <c r="N259" s="34">
        <v>198</v>
      </c>
      <c r="O259" s="70">
        <v>0.99494949494949492</v>
      </c>
    </row>
    <row r="260" spans="1:15" x14ac:dyDescent="0.25">
      <c r="A260" s="23" t="s">
        <v>495</v>
      </c>
      <c r="B260" s="23" t="s">
        <v>14</v>
      </c>
      <c r="C260" s="23" t="s">
        <v>496</v>
      </c>
      <c r="D260" s="34">
        <v>15</v>
      </c>
      <c r="E260" s="34">
        <v>15</v>
      </c>
      <c r="F260" s="70">
        <v>1</v>
      </c>
      <c r="G260" s="34">
        <v>16</v>
      </c>
      <c r="H260" s="34">
        <v>16</v>
      </c>
      <c r="I260" s="70">
        <v>1</v>
      </c>
      <c r="J260" s="34">
        <v>9</v>
      </c>
      <c r="K260" s="34">
        <v>9</v>
      </c>
      <c r="L260" s="70">
        <v>1</v>
      </c>
      <c r="M260" s="34">
        <v>40</v>
      </c>
      <c r="N260" s="34">
        <v>40</v>
      </c>
      <c r="O260" s="70">
        <v>1</v>
      </c>
    </row>
    <row r="261" spans="1:15" x14ac:dyDescent="0.25">
      <c r="A261" s="2" t="s">
        <v>497</v>
      </c>
      <c r="B261" s="23" t="s">
        <v>14</v>
      </c>
      <c r="C261" s="2" t="s">
        <v>498</v>
      </c>
      <c r="D261" s="34">
        <v>17</v>
      </c>
      <c r="E261" s="34">
        <v>17</v>
      </c>
      <c r="F261" s="70">
        <v>1</v>
      </c>
      <c r="G261" s="34">
        <v>15</v>
      </c>
      <c r="H261" s="34">
        <v>15</v>
      </c>
      <c r="I261" s="70">
        <v>1</v>
      </c>
      <c r="J261" s="34">
        <v>18</v>
      </c>
      <c r="K261" s="34">
        <v>18</v>
      </c>
      <c r="L261" s="70">
        <v>1</v>
      </c>
      <c r="M261" s="34">
        <v>50</v>
      </c>
      <c r="N261" s="34">
        <v>50</v>
      </c>
      <c r="O261" s="70">
        <v>1</v>
      </c>
    </row>
    <row r="262" spans="1:15" x14ac:dyDescent="0.25">
      <c r="A262" s="23" t="s">
        <v>499</v>
      </c>
      <c r="B262" s="23" t="s">
        <v>14</v>
      </c>
      <c r="C262" s="23" t="s">
        <v>500</v>
      </c>
      <c r="D262" s="34">
        <v>103</v>
      </c>
      <c r="E262" s="34">
        <v>108</v>
      </c>
      <c r="F262" s="70">
        <v>0.95370370370370405</v>
      </c>
      <c r="G262" s="34">
        <v>97</v>
      </c>
      <c r="H262" s="34">
        <v>109</v>
      </c>
      <c r="I262" s="70">
        <v>0.88990825688073405</v>
      </c>
      <c r="J262" s="34">
        <v>67</v>
      </c>
      <c r="K262" s="34">
        <v>72</v>
      </c>
      <c r="L262" s="70">
        <v>0.93055555555555602</v>
      </c>
      <c r="M262" s="34">
        <v>267</v>
      </c>
      <c r="N262" s="34">
        <v>289</v>
      </c>
      <c r="O262" s="70">
        <v>0.92387543252595161</v>
      </c>
    </row>
    <row r="263" spans="1:15" x14ac:dyDescent="0.25">
      <c r="A263" s="23" t="s">
        <v>501</v>
      </c>
      <c r="B263" s="23" t="s">
        <v>14</v>
      </c>
      <c r="C263" s="23" t="s">
        <v>502</v>
      </c>
      <c r="D263" s="34">
        <v>19</v>
      </c>
      <c r="E263" s="34">
        <v>19</v>
      </c>
      <c r="F263" s="70">
        <v>1</v>
      </c>
      <c r="G263" s="34">
        <v>28</v>
      </c>
      <c r="H263" s="34">
        <v>28</v>
      </c>
      <c r="I263" s="70">
        <v>1</v>
      </c>
      <c r="J263" s="34">
        <v>18</v>
      </c>
      <c r="K263" s="34">
        <v>18</v>
      </c>
      <c r="L263" s="70">
        <v>1</v>
      </c>
      <c r="M263" s="34">
        <v>65</v>
      </c>
      <c r="N263" s="34">
        <v>65</v>
      </c>
      <c r="O263" s="70">
        <v>1</v>
      </c>
    </row>
    <row r="264" spans="1:15" x14ac:dyDescent="0.25">
      <c r="A264" s="23" t="s">
        <v>503</v>
      </c>
      <c r="B264" s="23" t="s">
        <v>26</v>
      </c>
      <c r="C264" s="23" t="s">
        <v>504</v>
      </c>
      <c r="D264" s="34">
        <v>68</v>
      </c>
      <c r="E264" s="34">
        <v>68</v>
      </c>
      <c r="F264" s="70">
        <v>1</v>
      </c>
      <c r="G264" s="34">
        <v>73</v>
      </c>
      <c r="H264" s="34">
        <v>73</v>
      </c>
      <c r="I264" s="70">
        <v>1</v>
      </c>
      <c r="J264" s="34">
        <v>1</v>
      </c>
      <c r="K264" s="34">
        <v>1</v>
      </c>
      <c r="L264" s="70">
        <v>1</v>
      </c>
      <c r="M264" s="34">
        <v>142</v>
      </c>
      <c r="N264" s="34">
        <v>142</v>
      </c>
      <c r="O264" s="70">
        <v>1</v>
      </c>
    </row>
    <row r="265" spans="1:15" x14ac:dyDescent="0.25">
      <c r="A265" s="23" t="s">
        <v>505</v>
      </c>
      <c r="B265" s="23" t="s">
        <v>9</v>
      </c>
      <c r="C265" s="23" t="s">
        <v>506</v>
      </c>
      <c r="D265" s="34">
        <v>403</v>
      </c>
      <c r="E265" s="34">
        <v>403</v>
      </c>
      <c r="F265" s="70">
        <v>1</v>
      </c>
      <c r="G265" s="34">
        <v>470</v>
      </c>
      <c r="H265" s="34">
        <v>470</v>
      </c>
      <c r="I265" s="70">
        <v>1</v>
      </c>
      <c r="J265" s="34">
        <v>375</v>
      </c>
      <c r="K265" s="34">
        <v>375</v>
      </c>
      <c r="L265" s="70">
        <v>1</v>
      </c>
      <c r="M265" s="34">
        <v>1248</v>
      </c>
      <c r="N265" s="34">
        <v>1248</v>
      </c>
      <c r="O265" s="70">
        <v>1</v>
      </c>
    </row>
    <row r="266" spans="1:15" x14ac:dyDescent="0.25">
      <c r="A266" s="23" t="s">
        <v>507</v>
      </c>
      <c r="B266" s="23" t="s">
        <v>26</v>
      </c>
      <c r="C266" s="23" t="s">
        <v>508</v>
      </c>
      <c r="D266" s="34">
        <v>156</v>
      </c>
      <c r="E266" s="34">
        <v>156</v>
      </c>
      <c r="F266" s="70">
        <v>1</v>
      </c>
      <c r="G266" s="34">
        <v>158</v>
      </c>
      <c r="H266" s="34">
        <v>158</v>
      </c>
      <c r="I266" s="70">
        <v>1</v>
      </c>
      <c r="J266" s="34">
        <v>106</v>
      </c>
      <c r="K266" s="34">
        <v>106</v>
      </c>
      <c r="L266" s="70">
        <v>1</v>
      </c>
      <c r="M266" s="34">
        <v>420</v>
      </c>
      <c r="N266" s="34">
        <v>420</v>
      </c>
      <c r="O266" s="70">
        <v>1</v>
      </c>
    </row>
    <row r="267" spans="1:15" x14ac:dyDescent="0.25">
      <c r="A267" s="23" t="s">
        <v>509</v>
      </c>
      <c r="B267" s="23" t="s">
        <v>26</v>
      </c>
      <c r="C267" s="23" t="s">
        <v>510</v>
      </c>
      <c r="D267" s="34">
        <v>149</v>
      </c>
      <c r="E267" s="34">
        <v>149</v>
      </c>
      <c r="F267" s="70">
        <v>1</v>
      </c>
      <c r="G267" s="34">
        <v>140</v>
      </c>
      <c r="H267" s="34">
        <v>140</v>
      </c>
      <c r="I267" s="70">
        <v>1</v>
      </c>
      <c r="J267" s="34">
        <v>112</v>
      </c>
      <c r="K267" s="34">
        <v>112</v>
      </c>
      <c r="L267" s="70">
        <v>1</v>
      </c>
      <c r="M267" s="34">
        <v>401</v>
      </c>
      <c r="N267" s="34">
        <v>401</v>
      </c>
      <c r="O267" s="70">
        <v>1</v>
      </c>
    </row>
    <row r="268" spans="1:15" x14ac:dyDescent="0.25">
      <c r="A268" s="23" t="s">
        <v>511</v>
      </c>
      <c r="B268" s="23" t="s">
        <v>14</v>
      </c>
      <c r="C268" s="23" t="s">
        <v>512</v>
      </c>
      <c r="D268" s="34">
        <v>213</v>
      </c>
      <c r="E268" s="34">
        <v>213</v>
      </c>
      <c r="F268" s="70">
        <v>1</v>
      </c>
      <c r="G268" s="34">
        <v>193</v>
      </c>
      <c r="H268" s="34">
        <v>193</v>
      </c>
      <c r="I268" s="70">
        <v>1</v>
      </c>
      <c r="J268" s="34">
        <v>119</v>
      </c>
      <c r="K268" s="34">
        <v>119</v>
      </c>
      <c r="L268" s="70">
        <v>1</v>
      </c>
      <c r="M268" s="34">
        <v>525</v>
      </c>
      <c r="N268" s="34">
        <v>525</v>
      </c>
      <c r="O268" s="70">
        <v>1</v>
      </c>
    </row>
    <row r="269" spans="1:15" x14ac:dyDescent="0.25">
      <c r="A269" s="23" t="s">
        <v>513</v>
      </c>
      <c r="B269" s="23" t="s">
        <v>26</v>
      </c>
      <c r="C269" s="23" t="s">
        <v>514</v>
      </c>
      <c r="D269" s="34">
        <v>124</v>
      </c>
      <c r="E269" s="34">
        <v>124</v>
      </c>
      <c r="F269" s="70">
        <v>1</v>
      </c>
      <c r="G269" s="34">
        <v>79</v>
      </c>
      <c r="H269" s="34">
        <v>79</v>
      </c>
      <c r="I269" s="70">
        <v>1</v>
      </c>
      <c r="J269" s="34">
        <v>100</v>
      </c>
      <c r="K269" s="34">
        <v>100</v>
      </c>
      <c r="L269" s="70">
        <v>1</v>
      </c>
      <c r="M269" s="34">
        <v>303</v>
      </c>
      <c r="N269" s="34">
        <v>303</v>
      </c>
      <c r="O269" s="70">
        <v>1</v>
      </c>
    </row>
    <row r="270" spans="1:15" x14ac:dyDescent="0.25">
      <c r="A270" s="23" t="s">
        <v>515</v>
      </c>
      <c r="B270" s="23" t="s">
        <v>14</v>
      </c>
      <c r="C270" s="23" t="s">
        <v>516</v>
      </c>
      <c r="D270" s="34">
        <v>125</v>
      </c>
      <c r="E270" s="34">
        <v>125</v>
      </c>
      <c r="F270" s="70">
        <v>1</v>
      </c>
      <c r="G270" s="34">
        <v>170</v>
      </c>
      <c r="H270" s="34">
        <v>170</v>
      </c>
      <c r="I270" s="70">
        <v>1</v>
      </c>
      <c r="J270" s="34">
        <v>127</v>
      </c>
      <c r="K270" s="34">
        <v>127</v>
      </c>
      <c r="L270" s="70">
        <v>1</v>
      </c>
      <c r="M270" s="34">
        <v>422</v>
      </c>
      <c r="N270" s="34">
        <v>422</v>
      </c>
      <c r="O270" s="70">
        <v>1</v>
      </c>
    </row>
    <row r="271" spans="1:15" x14ac:dyDescent="0.25">
      <c r="A271" s="23" t="s">
        <v>517</v>
      </c>
      <c r="B271" s="23" t="s">
        <v>9</v>
      </c>
      <c r="C271" s="23" t="s">
        <v>518</v>
      </c>
      <c r="D271" s="34">
        <v>166</v>
      </c>
      <c r="E271" s="34">
        <v>168</v>
      </c>
      <c r="F271" s="70">
        <v>0.98809523809523803</v>
      </c>
      <c r="G271" s="34">
        <v>275</v>
      </c>
      <c r="H271" s="34">
        <v>278</v>
      </c>
      <c r="I271" s="70">
        <v>0.98920863309352502</v>
      </c>
      <c r="J271" s="34">
        <v>138</v>
      </c>
      <c r="K271" s="34">
        <v>138</v>
      </c>
      <c r="L271" s="70">
        <v>1</v>
      </c>
      <c r="M271" s="34">
        <v>579</v>
      </c>
      <c r="N271" s="34">
        <v>584</v>
      </c>
      <c r="O271" s="70">
        <v>0.99143835616438358</v>
      </c>
    </row>
    <row r="272" spans="1:15" x14ac:dyDescent="0.25">
      <c r="A272" s="23" t="s">
        <v>519</v>
      </c>
      <c r="B272" s="23" t="s">
        <v>9</v>
      </c>
      <c r="C272" s="23" t="s">
        <v>520</v>
      </c>
      <c r="D272" s="34">
        <v>49</v>
      </c>
      <c r="E272" s="34">
        <v>49</v>
      </c>
      <c r="F272" s="70">
        <v>1</v>
      </c>
      <c r="G272" s="34">
        <v>45</v>
      </c>
      <c r="H272" s="34">
        <v>45</v>
      </c>
      <c r="I272" s="70">
        <v>1</v>
      </c>
      <c r="J272" s="34">
        <v>38</v>
      </c>
      <c r="K272" s="34">
        <v>38</v>
      </c>
      <c r="L272" s="70">
        <v>1</v>
      </c>
      <c r="M272" s="34">
        <v>132</v>
      </c>
      <c r="N272" s="34">
        <v>132</v>
      </c>
      <c r="O272" s="70">
        <v>1</v>
      </c>
    </row>
    <row r="273" spans="1:15" x14ac:dyDescent="0.25">
      <c r="A273" s="23" t="s">
        <v>521</v>
      </c>
      <c r="B273" s="23" t="s">
        <v>26</v>
      </c>
      <c r="C273" s="23" t="s">
        <v>522</v>
      </c>
      <c r="D273" s="34">
        <v>7</v>
      </c>
      <c r="E273" s="34">
        <v>7</v>
      </c>
      <c r="F273" s="70">
        <v>1</v>
      </c>
      <c r="G273" s="34">
        <v>7</v>
      </c>
      <c r="H273" s="34">
        <v>7</v>
      </c>
      <c r="I273" s="70">
        <v>1</v>
      </c>
      <c r="J273" s="34">
        <v>4</v>
      </c>
      <c r="K273" s="34">
        <v>4</v>
      </c>
      <c r="L273" s="70">
        <v>1</v>
      </c>
      <c r="M273" s="34">
        <v>18</v>
      </c>
      <c r="N273" s="34">
        <v>18</v>
      </c>
      <c r="O273" s="70">
        <v>1</v>
      </c>
    </row>
    <row r="274" spans="1:15" x14ac:dyDescent="0.25">
      <c r="A274" s="23" t="s">
        <v>523</v>
      </c>
      <c r="B274" s="23" t="s">
        <v>14</v>
      </c>
      <c r="C274" s="23" t="s">
        <v>524</v>
      </c>
      <c r="D274" s="34">
        <v>63</v>
      </c>
      <c r="E274" s="34">
        <v>67</v>
      </c>
      <c r="F274" s="70">
        <v>0.94029850746268706</v>
      </c>
      <c r="G274" s="34" t="s">
        <v>663</v>
      </c>
      <c r="H274" s="34" t="s">
        <v>663</v>
      </c>
      <c r="I274" s="70" t="s">
        <v>663</v>
      </c>
      <c r="J274" s="34">
        <v>82</v>
      </c>
      <c r="K274" s="34">
        <v>86</v>
      </c>
      <c r="L274" s="70">
        <v>0.95348837209302295</v>
      </c>
      <c r="M274" s="34">
        <v>145</v>
      </c>
      <c r="N274" s="34">
        <v>153</v>
      </c>
      <c r="O274" s="70">
        <v>0.94771241830065356</v>
      </c>
    </row>
    <row r="275" spans="1:15" x14ac:dyDescent="0.25">
      <c r="A275" s="2" t="s">
        <v>525</v>
      </c>
      <c r="B275" s="23" t="s">
        <v>14</v>
      </c>
      <c r="C275" s="2" t="s">
        <v>526</v>
      </c>
      <c r="D275" s="34">
        <v>89</v>
      </c>
      <c r="E275" s="34">
        <v>89</v>
      </c>
      <c r="F275" s="70">
        <v>1</v>
      </c>
      <c r="G275" s="34">
        <v>61</v>
      </c>
      <c r="H275" s="34">
        <v>61</v>
      </c>
      <c r="I275" s="70">
        <v>1</v>
      </c>
      <c r="J275" s="34">
        <v>36</v>
      </c>
      <c r="K275" s="34">
        <v>36</v>
      </c>
      <c r="L275" s="70">
        <v>1</v>
      </c>
      <c r="M275" s="34">
        <v>186</v>
      </c>
      <c r="N275" s="34">
        <v>186</v>
      </c>
      <c r="O275" s="70">
        <v>1</v>
      </c>
    </row>
    <row r="276" spans="1:15" x14ac:dyDescent="0.25">
      <c r="A276" s="23" t="s">
        <v>527</v>
      </c>
      <c r="B276" s="23" t="s">
        <v>26</v>
      </c>
      <c r="C276" s="23" t="s">
        <v>528</v>
      </c>
      <c r="D276" s="34">
        <v>169</v>
      </c>
      <c r="E276" s="34">
        <v>169</v>
      </c>
      <c r="F276" s="70">
        <v>1</v>
      </c>
      <c r="G276" s="34">
        <v>168</v>
      </c>
      <c r="H276" s="34">
        <v>168</v>
      </c>
      <c r="I276" s="70">
        <v>1</v>
      </c>
      <c r="J276" s="34">
        <v>170</v>
      </c>
      <c r="K276" s="34">
        <v>170</v>
      </c>
      <c r="L276" s="70">
        <v>1</v>
      </c>
      <c r="M276" s="34">
        <v>507</v>
      </c>
      <c r="N276" s="34">
        <v>507</v>
      </c>
      <c r="O276" s="70">
        <v>1</v>
      </c>
    </row>
    <row r="277" spans="1:15" x14ac:dyDescent="0.25">
      <c r="A277" s="23" t="s">
        <v>529</v>
      </c>
      <c r="B277" s="23" t="s">
        <v>9</v>
      </c>
      <c r="C277" s="23" t="s">
        <v>530</v>
      </c>
      <c r="D277" s="34">
        <v>78</v>
      </c>
      <c r="E277" s="34">
        <v>78</v>
      </c>
      <c r="F277" s="70">
        <v>1</v>
      </c>
      <c r="G277" s="34">
        <v>97</v>
      </c>
      <c r="H277" s="34">
        <v>98</v>
      </c>
      <c r="I277" s="70">
        <v>0.98979591836734704</v>
      </c>
      <c r="J277" s="34">
        <v>71</v>
      </c>
      <c r="K277" s="34">
        <v>75</v>
      </c>
      <c r="L277" s="70">
        <v>0.94666666666666699</v>
      </c>
      <c r="M277" s="34">
        <v>246</v>
      </c>
      <c r="N277" s="34">
        <v>251</v>
      </c>
      <c r="O277" s="70">
        <v>0.98007968127490042</v>
      </c>
    </row>
    <row r="278" spans="1:15" x14ac:dyDescent="0.25">
      <c r="A278" s="23" t="s">
        <v>531</v>
      </c>
      <c r="B278" s="23" t="s">
        <v>14</v>
      </c>
      <c r="C278" s="23" t="s">
        <v>532</v>
      </c>
      <c r="D278" s="34">
        <v>12</v>
      </c>
      <c r="E278" s="34">
        <v>24</v>
      </c>
      <c r="F278" s="70">
        <v>0.5</v>
      </c>
      <c r="G278" s="34">
        <v>7</v>
      </c>
      <c r="H278" s="34">
        <v>14</v>
      </c>
      <c r="I278" s="70">
        <v>0.5</v>
      </c>
      <c r="J278" s="34">
        <v>17</v>
      </c>
      <c r="K278" s="34">
        <v>19</v>
      </c>
      <c r="L278" s="70">
        <v>0.89473684210526294</v>
      </c>
      <c r="M278" s="34">
        <v>36</v>
      </c>
      <c r="N278" s="34">
        <v>57</v>
      </c>
      <c r="O278" s="70">
        <v>0.63157894736842102</v>
      </c>
    </row>
    <row r="279" spans="1:15" x14ac:dyDescent="0.25">
      <c r="A279" s="23" t="s">
        <v>533</v>
      </c>
      <c r="B279" s="23" t="s">
        <v>9</v>
      </c>
      <c r="C279" s="23" t="s">
        <v>534</v>
      </c>
      <c r="D279" s="34">
        <v>298</v>
      </c>
      <c r="E279" s="34">
        <v>298</v>
      </c>
      <c r="F279" s="70">
        <v>1</v>
      </c>
      <c r="G279" s="34">
        <v>355</v>
      </c>
      <c r="H279" s="34">
        <v>355</v>
      </c>
      <c r="I279" s="70">
        <v>1</v>
      </c>
      <c r="J279" s="34">
        <v>196</v>
      </c>
      <c r="K279" s="34">
        <v>197</v>
      </c>
      <c r="L279" s="70">
        <v>0.99492385786802007</v>
      </c>
      <c r="M279" s="34">
        <v>849</v>
      </c>
      <c r="N279" s="34">
        <v>850</v>
      </c>
      <c r="O279" s="70">
        <v>0.99882352941176467</v>
      </c>
    </row>
    <row r="280" spans="1:15" x14ac:dyDescent="0.25">
      <c r="A280" s="23" t="s">
        <v>535</v>
      </c>
      <c r="B280" s="23" t="s">
        <v>26</v>
      </c>
      <c r="C280" s="23" t="s">
        <v>536</v>
      </c>
      <c r="D280" s="34">
        <v>434</v>
      </c>
      <c r="E280" s="34">
        <v>435</v>
      </c>
      <c r="F280" s="70">
        <v>0.99770114942528698</v>
      </c>
      <c r="G280" s="34">
        <v>415</v>
      </c>
      <c r="H280" s="34">
        <v>435</v>
      </c>
      <c r="I280" s="70">
        <v>0.95402298850574696</v>
      </c>
      <c r="J280" s="34">
        <v>350</v>
      </c>
      <c r="K280" s="34">
        <v>350</v>
      </c>
      <c r="L280" s="70">
        <v>1</v>
      </c>
      <c r="M280" s="34">
        <v>1199</v>
      </c>
      <c r="N280" s="34">
        <v>1220</v>
      </c>
      <c r="O280" s="70">
        <v>0.98278688524590163</v>
      </c>
    </row>
    <row r="281" spans="1:15" x14ac:dyDescent="0.25">
      <c r="A281" s="23" t="s">
        <v>537</v>
      </c>
      <c r="B281" s="23" t="s">
        <v>26</v>
      </c>
      <c r="C281" s="23" t="s">
        <v>538</v>
      </c>
      <c r="D281" s="34">
        <v>47</v>
      </c>
      <c r="E281" s="34">
        <v>47</v>
      </c>
      <c r="F281" s="70">
        <v>1</v>
      </c>
      <c r="G281" s="34">
        <v>30</v>
      </c>
      <c r="H281" s="34">
        <v>30</v>
      </c>
      <c r="I281" s="70">
        <v>1</v>
      </c>
      <c r="J281" s="34">
        <v>13</v>
      </c>
      <c r="K281" s="34">
        <v>13</v>
      </c>
      <c r="L281" s="70">
        <v>1</v>
      </c>
      <c r="M281" s="34">
        <v>90</v>
      </c>
      <c r="N281" s="34">
        <v>90</v>
      </c>
      <c r="O281" s="70">
        <v>1</v>
      </c>
    </row>
    <row r="282" spans="1:15" x14ac:dyDescent="0.25">
      <c r="A282" s="23" t="s">
        <v>539</v>
      </c>
      <c r="B282" s="23" t="s">
        <v>9</v>
      </c>
      <c r="C282" s="23" t="s">
        <v>540</v>
      </c>
      <c r="D282" s="34">
        <v>189</v>
      </c>
      <c r="E282" s="34">
        <v>189</v>
      </c>
      <c r="F282" s="70">
        <v>1</v>
      </c>
      <c r="G282" s="34">
        <v>176</v>
      </c>
      <c r="H282" s="34">
        <v>176</v>
      </c>
      <c r="I282" s="70">
        <v>1</v>
      </c>
      <c r="J282" s="34">
        <v>149</v>
      </c>
      <c r="K282" s="34">
        <v>150</v>
      </c>
      <c r="L282" s="70">
        <v>0.99333333333333296</v>
      </c>
      <c r="M282" s="34">
        <v>514</v>
      </c>
      <c r="N282" s="34">
        <v>515</v>
      </c>
      <c r="O282" s="70">
        <v>0.99805825242718449</v>
      </c>
    </row>
    <row r="283" spans="1:15" x14ac:dyDescent="0.25">
      <c r="A283" s="23" t="s">
        <v>541</v>
      </c>
      <c r="B283" s="23" t="s">
        <v>14</v>
      </c>
      <c r="C283" s="23" t="s">
        <v>542</v>
      </c>
      <c r="D283" s="34">
        <v>217</v>
      </c>
      <c r="E283" s="34">
        <v>217</v>
      </c>
      <c r="F283" s="70">
        <v>1</v>
      </c>
      <c r="G283" s="34">
        <v>210</v>
      </c>
      <c r="H283" s="34">
        <v>211</v>
      </c>
      <c r="I283" s="70">
        <v>0.99526066350710907</v>
      </c>
      <c r="J283" s="34">
        <v>199</v>
      </c>
      <c r="K283" s="34">
        <v>202</v>
      </c>
      <c r="L283" s="70">
        <v>0.98514851485148502</v>
      </c>
      <c r="M283" s="34">
        <v>626</v>
      </c>
      <c r="N283" s="34">
        <v>630</v>
      </c>
      <c r="O283" s="70">
        <v>0.99365079365079367</v>
      </c>
    </row>
    <row r="284" spans="1:15" x14ac:dyDescent="0.25">
      <c r="A284" s="23" t="s">
        <v>543</v>
      </c>
      <c r="B284" s="23" t="s">
        <v>26</v>
      </c>
      <c r="C284" s="23" t="s">
        <v>544</v>
      </c>
      <c r="D284" s="34">
        <v>312</v>
      </c>
      <c r="E284" s="34">
        <v>328</v>
      </c>
      <c r="F284" s="70">
        <v>0.95121951219512202</v>
      </c>
      <c r="G284" s="34">
        <v>337</v>
      </c>
      <c r="H284" s="34">
        <v>344</v>
      </c>
      <c r="I284" s="70">
        <v>0.97965116279069797</v>
      </c>
      <c r="J284" s="34">
        <v>268</v>
      </c>
      <c r="K284" s="34">
        <v>278</v>
      </c>
      <c r="L284" s="70">
        <v>0.96402877697841693</v>
      </c>
      <c r="M284" s="34">
        <v>917</v>
      </c>
      <c r="N284" s="34">
        <v>950</v>
      </c>
      <c r="O284" s="70">
        <v>0.96526315789473682</v>
      </c>
    </row>
    <row r="285" spans="1:15" x14ac:dyDescent="0.25">
      <c r="A285" s="23" t="s">
        <v>545</v>
      </c>
      <c r="B285" s="23" t="s">
        <v>9</v>
      </c>
      <c r="C285" s="23" t="s">
        <v>546</v>
      </c>
      <c r="D285" s="34">
        <v>2</v>
      </c>
      <c r="E285" s="34">
        <v>2</v>
      </c>
      <c r="F285" s="70">
        <v>1</v>
      </c>
      <c r="G285" s="34">
        <v>4</v>
      </c>
      <c r="H285" s="34">
        <v>4</v>
      </c>
      <c r="I285" s="70">
        <v>1</v>
      </c>
      <c r="J285" s="34">
        <v>10</v>
      </c>
      <c r="K285" s="34">
        <v>10</v>
      </c>
      <c r="L285" s="70">
        <v>1</v>
      </c>
      <c r="M285" s="34">
        <v>16</v>
      </c>
      <c r="N285" s="34">
        <v>16</v>
      </c>
      <c r="O285" s="70">
        <v>1</v>
      </c>
    </row>
    <row r="286" spans="1:15" x14ac:dyDescent="0.25">
      <c r="A286" s="23" t="s">
        <v>547</v>
      </c>
      <c r="B286" s="23" t="s">
        <v>9</v>
      </c>
      <c r="C286" s="23" t="s">
        <v>548</v>
      </c>
      <c r="D286" s="34">
        <v>282</v>
      </c>
      <c r="E286" s="34">
        <v>282</v>
      </c>
      <c r="F286" s="70">
        <v>1</v>
      </c>
      <c r="G286" s="34">
        <v>295</v>
      </c>
      <c r="H286" s="34">
        <v>300</v>
      </c>
      <c r="I286" s="70">
        <v>0.98333333333333295</v>
      </c>
      <c r="J286" s="34">
        <v>228</v>
      </c>
      <c r="K286" s="34">
        <v>232</v>
      </c>
      <c r="L286" s="70">
        <v>0.98275862068965503</v>
      </c>
      <c r="M286" s="34">
        <v>805</v>
      </c>
      <c r="N286" s="34">
        <v>814</v>
      </c>
      <c r="O286" s="70">
        <v>0.98894348894348894</v>
      </c>
    </row>
    <row r="287" spans="1:15" x14ac:dyDescent="0.25">
      <c r="A287" s="23" t="s">
        <v>549</v>
      </c>
      <c r="B287" s="23" t="s">
        <v>26</v>
      </c>
      <c r="C287" s="23" t="s">
        <v>550</v>
      </c>
      <c r="D287" s="34">
        <v>655</v>
      </c>
      <c r="E287" s="34">
        <v>656</v>
      </c>
      <c r="F287" s="70">
        <v>0.99847560975609806</v>
      </c>
      <c r="G287" s="34">
        <v>735</v>
      </c>
      <c r="H287" s="34">
        <v>742</v>
      </c>
      <c r="I287" s="70">
        <v>0.99056603773584895</v>
      </c>
      <c r="J287" s="34">
        <v>497</v>
      </c>
      <c r="K287" s="34">
        <v>498</v>
      </c>
      <c r="L287" s="70">
        <v>0.99799196787148603</v>
      </c>
      <c r="M287" s="34">
        <v>1887</v>
      </c>
      <c r="N287" s="34">
        <v>1896</v>
      </c>
      <c r="O287" s="70">
        <v>0.995253164556962</v>
      </c>
    </row>
    <row r="288" spans="1:15" x14ac:dyDescent="0.25">
      <c r="A288" s="23" t="s">
        <v>551</v>
      </c>
      <c r="B288" s="23" t="s">
        <v>26</v>
      </c>
      <c r="C288" s="23" t="s">
        <v>552</v>
      </c>
      <c r="D288" s="34">
        <v>264</v>
      </c>
      <c r="E288" s="34">
        <v>314</v>
      </c>
      <c r="F288" s="70">
        <v>0.84076433121019101</v>
      </c>
      <c r="G288" s="34">
        <v>340</v>
      </c>
      <c r="H288" s="34">
        <v>353</v>
      </c>
      <c r="I288" s="70">
        <v>0.96317280453257803</v>
      </c>
      <c r="J288" s="34">
        <v>277</v>
      </c>
      <c r="K288" s="34">
        <v>325</v>
      </c>
      <c r="L288" s="70">
        <v>0.85230769230769199</v>
      </c>
      <c r="M288" s="34">
        <v>881</v>
      </c>
      <c r="N288" s="34">
        <v>992</v>
      </c>
      <c r="O288" s="70">
        <v>0.88810483870967738</v>
      </c>
    </row>
    <row r="289" spans="1:15" x14ac:dyDescent="0.25">
      <c r="A289" s="23" t="s">
        <v>553</v>
      </c>
      <c r="B289" s="23" t="s">
        <v>14</v>
      </c>
      <c r="C289" s="23" t="s">
        <v>554</v>
      </c>
      <c r="D289" s="34">
        <v>287</v>
      </c>
      <c r="E289" s="34">
        <v>288</v>
      </c>
      <c r="F289" s="70">
        <v>0.99652777777777812</v>
      </c>
      <c r="G289" s="34">
        <v>341</v>
      </c>
      <c r="H289" s="34">
        <v>343</v>
      </c>
      <c r="I289" s="70">
        <v>0.99416909620991301</v>
      </c>
      <c r="J289" s="34">
        <v>242</v>
      </c>
      <c r="K289" s="34">
        <v>243</v>
      </c>
      <c r="L289" s="70">
        <v>0.9958847736625509</v>
      </c>
      <c r="M289" s="34">
        <v>870</v>
      </c>
      <c r="N289" s="34">
        <v>874</v>
      </c>
      <c r="O289" s="70">
        <v>0.99542334096109841</v>
      </c>
    </row>
    <row r="290" spans="1:15" x14ac:dyDescent="0.25">
      <c r="A290" s="23" t="s">
        <v>655</v>
      </c>
      <c r="B290" s="23" t="s">
        <v>14</v>
      </c>
      <c r="C290" s="3" t="s">
        <v>656</v>
      </c>
      <c r="D290" s="34" t="s">
        <v>663</v>
      </c>
      <c r="E290" s="34" t="s">
        <v>663</v>
      </c>
      <c r="F290" s="70" t="s">
        <v>663</v>
      </c>
      <c r="G290" s="34" t="s">
        <v>663</v>
      </c>
      <c r="H290" s="34" t="s">
        <v>663</v>
      </c>
      <c r="I290" s="70" t="s">
        <v>663</v>
      </c>
      <c r="J290" s="34">
        <v>42</v>
      </c>
      <c r="K290" s="34">
        <v>42</v>
      </c>
      <c r="L290" s="70">
        <v>1</v>
      </c>
      <c r="M290" s="34">
        <v>42</v>
      </c>
      <c r="N290" s="34">
        <v>42</v>
      </c>
      <c r="O290" s="70">
        <v>1</v>
      </c>
    </row>
    <row r="291" spans="1:15" x14ac:dyDescent="0.25">
      <c r="A291" s="23" t="s">
        <v>555</v>
      </c>
      <c r="B291" s="23" t="s">
        <v>14</v>
      </c>
      <c r="C291" s="23" t="s">
        <v>556</v>
      </c>
      <c r="D291" s="34">
        <v>1478</v>
      </c>
      <c r="E291" s="34">
        <v>1478</v>
      </c>
      <c r="F291" s="70">
        <v>1</v>
      </c>
      <c r="G291" s="34">
        <v>1479</v>
      </c>
      <c r="H291" s="34">
        <v>1479</v>
      </c>
      <c r="I291" s="70">
        <v>1</v>
      </c>
      <c r="J291" s="34">
        <v>1069</v>
      </c>
      <c r="K291" s="34">
        <v>1069</v>
      </c>
      <c r="L291" s="70">
        <v>1</v>
      </c>
      <c r="M291" s="34">
        <v>4026</v>
      </c>
      <c r="N291" s="34">
        <v>4026</v>
      </c>
      <c r="O291" s="70">
        <v>1</v>
      </c>
    </row>
    <row r="292" spans="1:15" x14ac:dyDescent="0.25">
      <c r="A292" s="23" t="s">
        <v>557</v>
      </c>
      <c r="B292" s="23" t="s">
        <v>14</v>
      </c>
      <c r="C292" s="23" t="s">
        <v>558</v>
      </c>
      <c r="D292" s="34">
        <v>123</v>
      </c>
      <c r="E292" s="34">
        <v>123</v>
      </c>
      <c r="F292" s="70">
        <v>1</v>
      </c>
      <c r="G292" s="34">
        <v>104</v>
      </c>
      <c r="H292" s="34">
        <v>104</v>
      </c>
      <c r="I292" s="70">
        <v>1</v>
      </c>
      <c r="J292" s="34">
        <v>65</v>
      </c>
      <c r="K292" s="34">
        <v>65</v>
      </c>
      <c r="L292" s="70">
        <v>1</v>
      </c>
      <c r="M292" s="34">
        <v>292</v>
      </c>
      <c r="N292" s="34">
        <v>292</v>
      </c>
      <c r="O292" s="70">
        <v>1</v>
      </c>
    </row>
    <row r="293" spans="1:15" x14ac:dyDescent="0.25">
      <c r="A293" s="23" t="s">
        <v>559</v>
      </c>
      <c r="B293" s="23" t="s">
        <v>14</v>
      </c>
      <c r="C293" s="23" t="s">
        <v>560</v>
      </c>
      <c r="D293" s="34">
        <v>147</v>
      </c>
      <c r="E293" s="34">
        <v>147</v>
      </c>
      <c r="F293" s="70">
        <v>1</v>
      </c>
      <c r="G293" s="34">
        <v>122</v>
      </c>
      <c r="H293" s="34">
        <v>122</v>
      </c>
      <c r="I293" s="70">
        <v>1</v>
      </c>
      <c r="J293" s="34">
        <v>79</v>
      </c>
      <c r="K293" s="34">
        <v>79</v>
      </c>
      <c r="L293" s="70">
        <v>1</v>
      </c>
      <c r="M293" s="34">
        <v>348</v>
      </c>
      <c r="N293" s="34">
        <v>348</v>
      </c>
      <c r="O293" s="70">
        <v>1</v>
      </c>
    </row>
    <row r="294" spans="1:15" x14ac:dyDescent="0.25">
      <c r="A294" s="23" t="s">
        <v>561</v>
      </c>
      <c r="B294" s="23" t="s">
        <v>26</v>
      </c>
      <c r="C294" s="23" t="s">
        <v>562</v>
      </c>
      <c r="D294" s="34">
        <v>36</v>
      </c>
      <c r="E294" s="34">
        <v>36</v>
      </c>
      <c r="F294" s="70">
        <v>1</v>
      </c>
      <c r="G294" s="34">
        <v>48</v>
      </c>
      <c r="H294" s="34">
        <v>48</v>
      </c>
      <c r="I294" s="70">
        <v>1</v>
      </c>
      <c r="J294" s="34">
        <v>32</v>
      </c>
      <c r="K294" s="34">
        <v>32</v>
      </c>
      <c r="L294" s="70">
        <v>1</v>
      </c>
      <c r="M294" s="34">
        <v>116</v>
      </c>
      <c r="N294" s="34">
        <v>116</v>
      </c>
      <c r="O294" s="70">
        <v>1</v>
      </c>
    </row>
    <row r="295" spans="1:15" x14ac:dyDescent="0.25">
      <c r="A295" s="23" t="s">
        <v>563</v>
      </c>
      <c r="B295" s="23" t="s">
        <v>26</v>
      </c>
      <c r="C295" s="23" t="s">
        <v>564</v>
      </c>
      <c r="D295" s="34">
        <v>52</v>
      </c>
      <c r="E295" s="34">
        <v>52</v>
      </c>
      <c r="F295" s="70">
        <v>1</v>
      </c>
      <c r="G295" s="34">
        <v>63</v>
      </c>
      <c r="H295" s="34">
        <v>63</v>
      </c>
      <c r="I295" s="70">
        <v>1</v>
      </c>
      <c r="J295" s="34">
        <v>67</v>
      </c>
      <c r="K295" s="34">
        <v>67</v>
      </c>
      <c r="L295" s="70">
        <v>1</v>
      </c>
      <c r="M295" s="34">
        <v>182</v>
      </c>
      <c r="N295" s="34">
        <v>182</v>
      </c>
      <c r="O295" s="70">
        <v>1</v>
      </c>
    </row>
    <row r="296" spans="1:15" x14ac:dyDescent="0.25">
      <c r="A296" s="23" t="s">
        <v>565</v>
      </c>
      <c r="B296" s="23" t="s">
        <v>9</v>
      </c>
      <c r="C296" s="23" t="s">
        <v>566</v>
      </c>
      <c r="D296" s="34">
        <v>227</v>
      </c>
      <c r="E296" s="34">
        <v>227</v>
      </c>
      <c r="F296" s="70">
        <v>1</v>
      </c>
      <c r="G296" s="34">
        <v>230</v>
      </c>
      <c r="H296" s="34">
        <v>230</v>
      </c>
      <c r="I296" s="70">
        <v>1</v>
      </c>
      <c r="J296" s="34">
        <v>170</v>
      </c>
      <c r="K296" s="34">
        <v>170</v>
      </c>
      <c r="L296" s="70">
        <v>1</v>
      </c>
      <c r="M296" s="34">
        <v>627</v>
      </c>
      <c r="N296" s="34">
        <v>627</v>
      </c>
      <c r="O296" s="70">
        <v>1</v>
      </c>
    </row>
    <row r="297" spans="1:15" x14ac:dyDescent="0.25">
      <c r="A297" s="23" t="s">
        <v>567</v>
      </c>
      <c r="B297" s="23" t="s">
        <v>14</v>
      </c>
      <c r="C297" s="23" t="s">
        <v>568</v>
      </c>
      <c r="D297" s="34">
        <v>61</v>
      </c>
      <c r="E297" s="34">
        <v>61</v>
      </c>
      <c r="F297" s="70">
        <v>1</v>
      </c>
      <c r="G297" s="34">
        <v>75</v>
      </c>
      <c r="H297" s="34">
        <v>75</v>
      </c>
      <c r="I297" s="70">
        <v>1</v>
      </c>
      <c r="J297" s="34">
        <v>47</v>
      </c>
      <c r="K297" s="34">
        <v>47</v>
      </c>
      <c r="L297" s="70">
        <v>1</v>
      </c>
      <c r="M297" s="34">
        <v>183</v>
      </c>
      <c r="N297" s="34">
        <v>183</v>
      </c>
      <c r="O297" s="70">
        <v>1</v>
      </c>
    </row>
    <row r="298" spans="1:15" x14ac:dyDescent="0.25">
      <c r="A298" s="23" t="s">
        <v>569</v>
      </c>
      <c r="B298" s="23" t="s">
        <v>14</v>
      </c>
      <c r="C298" s="23" t="s">
        <v>570</v>
      </c>
      <c r="D298" s="34">
        <v>90</v>
      </c>
      <c r="E298" s="34">
        <v>95</v>
      </c>
      <c r="F298" s="70">
        <v>0.94736842105263208</v>
      </c>
      <c r="G298" s="34">
        <v>87</v>
      </c>
      <c r="H298" s="34">
        <v>92</v>
      </c>
      <c r="I298" s="70">
        <v>0.94565217391304301</v>
      </c>
      <c r="J298" s="34">
        <v>75</v>
      </c>
      <c r="K298" s="34">
        <v>79</v>
      </c>
      <c r="L298" s="70">
        <v>0.949367088607595</v>
      </c>
      <c r="M298" s="34">
        <v>252</v>
      </c>
      <c r="N298" s="34">
        <v>266</v>
      </c>
      <c r="O298" s="70">
        <v>0.94736842105263153</v>
      </c>
    </row>
    <row r="299" spans="1:15" x14ac:dyDescent="0.25">
      <c r="A299" s="23" t="s">
        <v>571</v>
      </c>
      <c r="B299" s="23" t="s">
        <v>9</v>
      </c>
      <c r="C299" s="23" t="s">
        <v>572</v>
      </c>
      <c r="D299" s="34">
        <v>266</v>
      </c>
      <c r="E299" s="34">
        <v>279</v>
      </c>
      <c r="F299" s="70">
        <v>0.95340501792114696</v>
      </c>
      <c r="G299" s="34">
        <v>276</v>
      </c>
      <c r="H299" s="34">
        <v>276</v>
      </c>
      <c r="I299" s="70">
        <v>1</v>
      </c>
      <c r="J299" s="34">
        <v>174</v>
      </c>
      <c r="K299" s="34">
        <v>183</v>
      </c>
      <c r="L299" s="70">
        <v>0.95081967213114804</v>
      </c>
      <c r="M299" s="34">
        <v>716</v>
      </c>
      <c r="N299" s="34">
        <v>738</v>
      </c>
      <c r="O299" s="70">
        <v>0.97018970189701892</v>
      </c>
    </row>
    <row r="300" spans="1:15" x14ac:dyDescent="0.25">
      <c r="A300" s="23" t="s">
        <v>573</v>
      </c>
      <c r="B300" s="23" t="s">
        <v>9</v>
      </c>
      <c r="C300" s="23" t="s">
        <v>574</v>
      </c>
      <c r="D300" s="34">
        <v>325</v>
      </c>
      <c r="E300" s="34">
        <v>361</v>
      </c>
      <c r="F300" s="70">
        <v>0.90027700831024893</v>
      </c>
      <c r="G300" s="34">
        <v>300</v>
      </c>
      <c r="H300" s="34">
        <v>333</v>
      </c>
      <c r="I300" s="70">
        <v>0.90090090090090102</v>
      </c>
      <c r="J300" s="34">
        <v>188</v>
      </c>
      <c r="K300" s="34">
        <v>209</v>
      </c>
      <c r="L300" s="70">
        <v>0.89952153110047794</v>
      </c>
      <c r="M300" s="34">
        <v>813</v>
      </c>
      <c r="N300" s="34">
        <v>903</v>
      </c>
      <c r="O300" s="70">
        <v>0.90033222591362128</v>
      </c>
    </row>
    <row r="301" spans="1:15" x14ac:dyDescent="0.25">
      <c r="A301" s="23" t="s">
        <v>575</v>
      </c>
      <c r="B301" s="23" t="s">
        <v>14</v>
      </c>
      <c r="C301" s="23" t="s">
        <v>576</v>
      </c>
      <c r="D301" s="34">
        <v>73</v>
      </c>
      <c r="E301" s="34">
        <v>73</v>
      </c>
      <c r="F301" s="70">
        <v>1</v>
      </c>
      <c r="G301" s="34">
        <v>65</v>
      </c>
      <c r="H301" s="34">
        <v>65</v>
      </c>
      <c r="I301" s="70">
        <v>1</v>
      </c>
      <c r="J301" s="34">
        <v>53</v>
      </c>
      <c r="K301" s="34">
        <v>53</v>
      </c>
      <c r="L301" s="70">
        <v>1</v>
      </c>
      <c r="M301" s="34">
        <v>191</v>
      </c>
      <c r="N301" s="34">
        <v>191</v>
      </c>
      <c r="O301" s="70">
        <v>1</v>
      </c>
    </row>
    <row r="302" spans="1:15" x14ac:dyDescent="0.25">
      <c r="A302" s="23" t="s">
        <v>577</v>
      </c>
      <c r="B302" s="23" t="s">
        <v>26</v>
      </c>
      <c r="C302" s="23" t="s">
        <v>578</v>
      </c>
      <c r="D302" s="34">
        <v>153</v>
      </c>
      <c r="E302" s="34">
        <v>153</v>
      </c>
      <c r="F302" s="70">
        <v>1</v>
      </c>
      <c r="G302" s="34">
        <v>133</v>
      </c>
      <c r="H302" s="34">
        <v>133</v>
      </c>
      <c r="I302" s="70">
        <v>1</v>
      </c>
      <c r="J302" s="34">
        <v>89</v>
      </c>
      <c r="K302" s="34">
        <v>89</v>
      </c>
      <c r="L302" s="70">
        <v>1</v>
      </c>
      <c r="M302" s="34">
        <v>375</v>
      </c>
      <c r="N302" s="34">
        <v>375</v>
      </c>
      <c r="O302" s="70">
        <v>1</v>
      </c>
    </row>
    <row r="303" spans="1:15" x14ac:dyDescent="0.25">
      <c r="A303" s="23" t="s">
        <v>579</v>
      </c>
      <c r="B303" s="23" t="s">
        <v>26</v>
      </c>
      <c r="C303" s="23" t="s">
        <v>580</v>
      </c>
      <c r="D303" s="34">
        <v>118</v>
      </c>
      <c r="E303" s="34">
        <v>118</v>
      </c>
      <c r="F303" s="70">
        <v>1</v>
      </c>
      <c r="G303" s="34">
        <v>141</v>
      </c>
      <c r="H303" s="34">
        <v>141</v>
      </c>
      <c r="I303" s="70">
        <v>1</v>
      </c>
      <c r="J303" s="34">
        <v>112</v>
      </c>
      <c r="K303" s="34">
        <v>112</v>
      </c>
      <c r="L303" s="70">
        <v>1</v>
      </c>
      <c r="M303" s="34">
        <v>371</v>
      </c>
      <c r="N303" s="34">
        <v>371</v>
      </c>
      <c r="O303" s="70">
        <v>1</v>
      </c>
    </row>
    <row r="304" spans="1:15" x14ac:dyDescent="0.25">
      <c r="A304" s="23" t="s">
        <v>581</v>
      </c>
      <c r="B304" s="23" t="s">
        <v>9</v>
      </c>
      <c r="C304" s="23" t="s">
        <v>582</v>
      </c>
      <c r="D304" s="34">
        <v>628</v>
      </c>
      <c r="E304" s="34">
        <v>628</v>
      </c>
      <c r="F304" s="70">
        <v>1</v>
      </c>
      <c r="G304" s="34">
        <v>606</v>
      </c>
      <c r="H304" s="34">
        <v>606</v>
      </c>
      <c r="I304" s="70">
        <v>1</v>
      </c>
      <c r="J304" s="34">
        <v>503</v>
      </c>
      <c r="K304" s="34">
        <v>503</v>
      </c>
      <c r="L304" s="70">
        <v>1</v>
      </c>
      <c r="M304" s="34">
        <v>1737</v>
      </c>
      <c r="N304" s="34">
        <v>1737</v>
      </c>
      <c r="O304" s="70">
        <v>1</v>
      </c>
    </row>
    <row r="305" spans="1:15" x14ac:dyDescent="0.25">
      <c r="A305" s="23" t="s">
        <v>583</v>
      </c>
      <c r="B305" s="23" t="s">
        <v>9</v>
      </c>
      <c r="C305" s="23" t="s">
        <v>584</v>
      </c>
      <c r="D305" s="34">
        <v>271</v>
      </c>
      <c r="E305" s="34">
        <v>271</v>
      </c>
      <c r="F305" s="70">
        <v>1</v>
      </c>
      <c r="G305" s="34">
        <v>275</v>
      </c>
      <c r="H305" s="34">
        <v>275</v>
      </c>
      <c r="I305" s="70">
        <v>1</v>
      </c>
      <c r="J305" s="34">
        <v>193</v>
      </c>
      <c r="K305" s="34">
        <v>193</v>
      </c>
      <c r="L305" s="70">
        <v>1</v>
      </c>
      <c r="M305" s="34">
        <v>739</v>
      </c>
      <c r="N305" s="34">
        <v>739</v>
      </c>
      <c r="O305" s="70">
        <v>1</v>
      </c>
    </row>
    <row r="306" spans="1:15" x14ac:dyDescent="0.25">
      <c r="A306" s="23" t="s">
        <v>585</v>
      </c>
      <c r="B306" s="23" t="s">
        <v>26</v>
      </c>
      <c r="C306" s="23" t="s">
        <v>586</v>
      </c>
      <c r="D306" s="34">
        <v>110</v>
      </c>
      <c r="E306" s="34">
        <v>122</v>
      </c>
      <c r="F306" s="70">
        <v>0.90163934426229497</v>
      </c>
      <c r="G306" s="34">
        <v>138</v>
      </c>
      <c r="H306" s="34">
        <v>153</v>
      </c>
      <c r="I306" s="70">
        <v>0.90196078431372495</v>
      </c>
      <c r="J306" s="34">
        <v>117</v>
      </c>
      <c r="K306" s="34">
        <v>130</v>
      </c>
      <c r="L306" s="70">
        <v>0.9</v>
      </c>
      <c r="M306" s="34">
        <v>365</v>
      </c>
      <c r="N306" s="34">
        <v>405</v>
      </c>
      <c r="O306" s="70">
        <v>0.90123456790123457</v>
      </c>
    </row>
    <row r="307" spans="1:15" x14ac:dyDescent="0.25">
      <c r="A307" s="23" t="s">
        <v>587</v>
      </c>
      <c r="B307" s="23" t="s">
        <v>26</v>
      </c>
      <c r="C307" s="23" t="s">
        <v>588</v>
      </c>
      <c r="D307" s="34">
        <v>131</v>
      </c>
      <c r="E307" s="34">
        <v>131</v>
      </c>
      <c r="F307" s="70">
        <v>1</v>
      </c>
      <c r="G307" s="34">
        <v>143</v>
      </c>
      <c r="H307" s="34">
        <v>143</v>
      </c>
      <c r="I307" s="70">
        <v>1</v>
      </c>
      <c r="J307" s="34">
        <v>126</v>
      </c>
      <c r="K307" s="34">
        <v>126</v>
      </c>
      <c r="L307" s="70">
        <v>1</v>
      </c>
      <c r="M307" s="34">
        <v>400</v>
      </c>
      <c r="N307" s="34">
        <v>400</v>
      </c>
      <c r="O307" s="70">
        <v>1</v>
      </c>
    </row>
    <row r="308" spans="1:15" x14ac:dyDescent="0.25">
      <c r="A308" s="23" t="s">
        <v>589</v>
      </c>
      <c r="B308" s="23" t="s">
        <v>9</v>
      </c>
      <c r="C308" s="23" t="s">
        <v>590</v>
      </c>
      <c r="D308" s="34">
        <v>610</v>
      </c>
      <c r="E308" s="34">
        <v>610</v>
      </c>
      <c r="F308" s="70">
        <v>1</v>
      </c>
      <c r="G308" s="34">
        <v>633</v>
      </c>
      <c r="H308" s="34">
        <v>633</v>
      </c>
      <c r="I308" s="70">
        <v>1</v>
      </c>
      <c r="J308" s="34">
        <v>457</v>
      </c>
      <c r="K308" s="34">
        <v>457</v>
      </c>
      <c r="L308" s="70">
        <v>1</v>
      </c>
      <c r="M308" s="34">
        <v>1700</v>
      </c>
      <c r="N308" s="34">
        <v>1700</v>
      </c>
      <c r="O308" s="70">
        <v>1</v>
      </c>
    </row>
    <row r="309" spans="1:15" x14ac:dyDescent="0.25">
      <c r="A309" s="23" t="s">
        <v>591</v>
      </c>
      <c r="B309" s="23" t="s">
        <v>9</v>
      </c>
      <c r="C309" s="23" t="s">
        <v>592</v>
      </c>
      <c r="D309" s="34">
        <v>131</v>
      </c>
      <c r="E309" s="34">
        <v>138</v>
      </c>
      <c r="F309" s="70">
        <v>0.94927536231884102</v>
      </c>
      <c r="G309" s="34">
        <v>92</v>
      </c>
      <c r="H309" s="34">
        <v>97</v>
      </c>
      <c r="I309" s="70">
        <v>0.94845360824742309</v>
      </c>
      <c r="J309" s="34">
        <v>115</v>
      </c>
      <c r="K309" s="34">
        <v>121</v>
      </c>
      <c r="L309" s="70">
        <v>0.95041322314049603</v>
      </c>
      <c r="M309" s="34">
        <v>338</v>
      </c>
      <c r="N309" s="34">
        <v>356</v>
      </c>
      <c r="O309" s="70">
        <v>0.949438202247191</v>
      </c>
    </row>
    <row r="310" spans="1:15" x14ac:dyDescent="0.25">
      <c r="A310" s="23" t="s">
        <v>593</v>
      </c>
      <c r="B310" s="23" t="s">
        <v>9</v>
      </c>
      <c r="C310" s="23" t="s">
        <v>594</v>
      </c>
      <c r="D310" s="34">
        <v>341</v>
      </c>
      <c r="E310" s="34">
        <v>359</v>
      </c>
      <c r="F310" s="70">
        <v>0.94986072423398293</v>
      </c>
      <c r="G310" s="34">
        <v>340</v>
      </c>
      <c r="H310" s="34">
        <v>358</v>
      </c>
      <c r="I310" s="70">
        <v>0.94972067039106101</v>
      </c>
      <c r="J310" s="34">
        <v>250</v>
      </c>
      <c r="K310" s="34">
        <v>263</v>
      </c>
      <c r="L310" s="70">
        <v>0.9505703422053231</v>
      </c>
      <c r="M310" s="34">
        <v>931</v>
      </c>
      <c r="N310" s="34">
        <v>980</v>
      </c>
      <c r="O310" s="70">
        <v>0.95</v>
      </c>
    </row>
    <row r="311" spans="1:15" x14ac:dyDescent="0.25">
      <c r="A311" s="2" t="s">
        <v>595</v>
      </c>
      <c r="B311" s="23" t="s">
        <v>14</v>
      </c>
      <c r="C311" s="2" t="s">
        <v>596</v>
      </c>
      <c r="D311" s="34">
        <v>35</v>
      </c>
      <c r="E311" s="34">
        <v>35</v>
      </c>
      <c r="F311" s="70">
        <v>1</v>
      </c>
      <c r="G311" s="34">
        <v>30</v>
      </c>
      <c r="H311" s="34">
        <v>30</v>
      </c>
      <c r="I311" s="70">
        <v>1</v>
      </c>
      <c r="J311" s="34">
        <v>36</v>
      </c>
      <c r="K311" s="34">
        <v>36</v>
      </c>
      <c r="L311" s="70">
        <v>1</v>
      </c>
      <c r="M311" s="34">
        <v>101</v>
      </c>
      <c r="N311" s="34">
        <v>101</v>
      </c>
      <c r="O311" s="70">
        <v>1</v>
      </c>
    </row>
    <row r="312" spans="1:15" x14ac:dyDescent="0.25">
      <c r="A312" s="23" t="s">
        <v>597</v>
      </c>
      <c r="B312" s="23" t="s">
        <v>9</v>
      </c>
      <c r="C312" s="23" t="s">
        <v>598</v>
      </c>
      <c r="D312" s="34">
        <v>236</v>
      </c>
      <c r="E312" s="34">
        <v>236</v>
      </c>
      <c r="F312" s="70">
        <v>1</v>
      </c>
      <c r="G312" s="34">
        <v>299</v>
      </c>
      <c r="H312" s="34">
        <v>299</v>
      </c>
      <c r="I312" s="70">
        <v>1</v>
      </c>
      <c r="J312" s="34">
        <v>197</v>
      </c>
      <c r="K312" s="34">
        <v>197</v>
      </c>
      <c r="L312" s="70">
        <v>1</v>
      </c>
      <c r="M312" s="34">
        <v>732</v>
      </c>
      <c r="N312" s="34">
        <v>732</v>
      </c>
      <c r="O312" s="70">
        <v>1</v>
      </c>
    </row>
    <row r="313" spans="1:15" x14ac:dyDescent="0.25">
      <c r="A313" s="23" t="s">
        <v>599</v>
      </c>
      <c r="B313" s="23" t="s">
        <v>26</v>
      </c>
      <c r="C313" s="23" t="s">
        <v>600</v>
      </c>
      <c r="D313" s="34">
        <v>99</v>
      </c>
      <c r="E313" s="34">
        <v>99</v>
      </c>
      <c r="F313" s="70">
        <v>1</v>
      </c>
      <c r="G313" s="34">
        <v>97</v>
      </c>
      <c r="H313" s="34">
        <v>97</v>
      </c>
      <c r="I313" s="70">
        <v>1</v>
      </c>
      <c r="J313" s="34">
        <v>83</v>
      </c>
      <c r="K313" s="34">
        <v>83</v>
      </c>
      <c r="L313" s="70">
        <v>1</v>
      </c>
      <c r="M313" s="34">
        <v>279</v>
      </c>
      <c r="N313" s="34">
        <v>279</v>
      </c>
      <c r="O313" s="70">
        <v>1</v>
      </c>
    </row>
    <row r="314" spans="1:15" x14ac:dyDescent="0.25">
      <c r="A314" s="23" t="s">
        <v>601</v>
      </c>
      <c r="B314" s="23" t="s">
        <v>26</v>
      </c>
      <c r="C314" s="23" t="s">
        <v>602</v>
      </c>
      <c r="D314" s="34">
        <v>115</v>
      </c>
      <c r="E314" s="34">
        <v>115</v>
      </c>
      <c r="F314" s="70">
        <v>1</v>
      </c>
      <c r="G314" s="34">
        <v>130</v>
      </c>
      <c r="H314" s="34">
        <v>130</v>
      </c>
      <c r="I314" s="70">
        <v>1</v>
      </c>
      <c r="J314" s="34">
        <v>82</v>
      </c>
      <c r="K314" s="34">
        <v>82</v>
      </c>
      <c r="L314" s="70">
        <v>1</v>
      </c>
      <c r="M314" s="34">
        <v>327</v>
      </c>
      <c r="N314" s="34">
        <v>327</v>
      </c>
      <c r="O314" s="70">
        <v>1</v>
      </c>
    </row>
    <row r="315" spans="1:15" x14ac:dyDescent="0.25">
      <c r="A315" s="23" t="s">
        <v>603</v>
      </c>
      <c r="B315" s="23" t="s">
        <v>14</v>
      </c>
      <c r="C315" s="23" t="s">
        <v>604</v>
      </c>
      <c r="D315" s="34">
        <v>50</v>
      </c>
      <c r="E315" s="34">
        <v>63</v>
      </c>
      <c r="F315" s="70">
        <v>0.79365079365079405</v>
      </c>
      <c r="G315" s="34">
        <v>55</v>
      </c>
      <c r="H315" s="34">
        <v>69</v>
      </c>
      <c r="I315" s="70">
        <v>0.79710144927536197</v>
      </c>
      <c r="J315" s="34">
        <v>40</v>
      </c>
      <c r="K315" s="34">
        <v>50</v>
      </c>
      <c r="L315" s="70">
        <v>0.8</v>
      </c>
      <c r="M315" s="34">
        <v>145</v>
      </c>
      <c r="N315" s="34">
        <v>182</v>
      </c>
      <c r="O315" s="70">
        <v>0.79670329670329665</v>
      </c>
    </row>
    <row r="316" spans="1:15" x14ac:dyDescent="0.25">
      <c r="A316" s="23" t="s">
        <v>605</v>
      </c>
      <c r="B316" s="23" t="s">
        <v>9</v>
      </c>
      <c r="C316" s="23" t="s">
        <v>606</v>
      </c>
      <c r="D316" s="34">
        <v>159</v>
      </c>
      <c r="E316" s="34">
        <v>167</v>
      </c>
      <c r="F316" s="70">
        <v>0.95209580838323415</v>
      </c>
      <c r="G316" s="34">
        <v>174</v>
      </c>
      <c r="H316" s="34">
        <v>183</v>
      </c>
      <c r="I316" s="70">
        <v>0.95081967213114804</v>
      </c>
      <c r="J316" s="34">
        <v>137</v>
      </c>
      <c r="K316" s="34">
        <v>144</v>
      </c>
      <c r="L316" s="70">
        <v>0.95138888888888906</v>
      </c>
      <c r="M316" s="34">
        <v>470</v>
      </c>
      <c r="N316" s="34">
        <v>494</v>
      </c>
      <c r="O316" s="70">
        <v>0.95141700404858298</v>
      </c>
    </row>
    <row r="317" spans="1:15" x14ac:dyDescent="0.25">
      <c r="A317" s="23" t="s">
        <v>607</v>
      </c>
      <c r="B317" s="23" t="s">
        <v>17</v>
      </c>
      <c r="C317" s="23" t="s">
        <v>608</v>
      </c>
      <c r="D317" s="34">
        <v>178</v>
      </c>
      <c r="E317" s="34">
        <v>187</v>
      </c>
      <c r="F317" s="70">
        <v>0.95187165775401106</v>
      </c>
      <c r="G317" s="34">
        <v>178</v>
      </c>
      <c r="H317" s="34">
        <v>187</v>
      </c>
      <c r="I317" s="70">
        <v>0.95187165775401106</v>
      </c>
      <c r="J317" s="34">
        <v>124</v>
      </c>
      <c r="K317" s="34">
        <v>131</v>
      </c>
      <c r="L317" s="70">
        <v>0.94656488549618301</v>
      </c>
      <c r="M317" s="34">
        <v>480</v>
      </c>
      <c r="N317" s="34">
        <v>505</v>
      </c>
      <c r="O317" s="70">
        <v>0.95049504950495045</v>
      </c>
    </row>
    <row r="318" spans="1:15" x14ac:dyDescent="0.25">
      <c r="A318" s="23" t="s">
        <v>609</v>
      </c>
      <c r="B318" s="23" t="s">
        <v>26</v>
      </c>
      <c r="C318" s="23" t="s">
        <v>610</v>
      </c>
      <c r="D318" s="34">
        <v>142</v>
      </c>
      <c r="E318" s="34">
        <v>142</v>
      </c>
      <c r="F318" s="70">
        <v>1</v>
      </c>
      <c r="G318" s="34">
        <v>160</v>
      </c>
      <c r="H318" s="34">
        <v>160</v>
      </c>
      <c r="I318" s="70">
        <v>1</v>
      </c>
      <c r="J318" s="34">
        <v>103</v>
      </c>
      <c r="K318" s="34">
        <v>103</v>
      </c>
      <c r="L318" s="70">
        <v>1</v>
      </c>
      <c r="M318" s="34">
        <v>405</v>
      </c>
      <c r="N318" s="34">
        <v>405</v>
      </c>
      <c r="O318" s="70">
        <v>1</v>
      </c>
    </row>
    <row r="319" spans="1:15" x14ac:dyDescent="0.25">
      <c r="A319" s="23" t="s">
        <v>611</v>
      </c>
      <c r="B319" s="23" t="s">
        <v>14</v>
      </c>
      <c r="C319" s="23" t="s">
        <v>612</v>
      </c>
      <c r="D319" s="34">
        <v>68</v>
      </c>
      <c r="E319" s="34">
        <v>68</v>
      </c>
      <c r="F319" s="70">
        <v>1</v>
      </c>
      <c r="G319" s="34">
        <v>114</v>
      </c>
      <c r="H319" s="34">
        <v>114</v>
      </c>
      <c r="I319" s="70">
        <v>1</v>
      </c>
      <c r="J319" s="34">
        <v>89</v>
      </c>
      <c r="K319" s="34">
        <v>89</v>
      </c>
      <c r="L319" s="70">
        <v>1</v>
      </c>
      <c r="M319" s="34">
        <v>271</v>
      </c>
      <c r="N319" s="34">
        <v>271</v>
      </c>
      <c r="O319" s="70">
        <v>1</v>
      </c>
    </row>
    <row r="320" spans="1:15" x14ac:dyDescent="0.25">
      <c r="A320" s="23" t="s">
        <v>613</v>
      </c>
      <c r="B320" s="23" t="s">
        <v>14</v>
      </c>
      <c r="C320" s="23" t="s">
        <v>614</v>
      </c>
      <c r="D320" s="34">
        <v>170</v>
      </c>
      <c r="E320" s="34">
        <v>189</v>
      </c>
      <c r="F320" s="70">
        <v>0.89947089947089898</v>
      </c>
      <c r="G320" s="34">
        <v>196</v>
      </c>
      <c r="H320" s="34">
        <v>218</v>
      </c>
      <c r="I320" s="70">
        <v>0.89908256880733894</v>
      </c>
      <c r="J320" s="34">
        <v>124</v>
      </c>
      <c r="K320" s="34">
        <v>141</v>
      </c>
      <c r="L320" s="70">
        <v>0.879432624113475</v>
      </c>
      <c r="M320" s="34">
        <v>490</v>
      </c>
      <c r="N320" s="34">
        <v>548</v>
      </c>
      <c r="O320" s="70">
        <v>0.8941605839416058</v>
      </c>
    </row>
    <row r="321" spans="1:15" x14ac:dyDescent="0.25">
      <c r="A321" s="23" t="s">
        <v>615</v>
      </c>
      <c r="B321" s="23" t="s">
        <v>14</v>
      </c>
      <c r="C321" s="23" t="s">
        <v>616</v>
      </c>
      <c r="D321" s="34">
        <v>36</v>
      </c>
      <c r="E321" s="34">
        <v>36</v>
      </c>
      <c r="F321" s="70">
        <v>1</v>
      </c>
      <c r="G321" s="34">
        <v>33</v>
      </c>
      <c r="H321" s="34">
        <v>33</v>
      </c>
      <c r="I321" s="70">
        <v>1</v>
      </c>
      <c r="J321" s="34">
        <v>24</v>
      </c>
      <c r="K321" s="34">
        <v>24</v>
      </c>
      <c r="L321" s="70">
        <v>1</v>
      </c>
      <c r="M321" s="34">
        <v>93</v>
      </c>
      <c r="N321" s="34">
        <v>93</v>
      </c>
      <c r="O321" s="70">
        <v>1</v>
      </c>
    </row>
    <row r="322" spans="1:15" x14ac:dyDescent="0.25">
      <c r="A322" s="23" t="s">
        <v>617</v>
      </c>
      <c r="B322" s="23" t="s">
        <v>14</v>
      </c>
      <c r="C322" s="23" t="s">
        <v>618</v>
      </c>
      <c r="D322" s="34">
        <v>27</v>
      </c>
      <c r="E322" s="34">
        <v>28</v>
      </c>
      <c r="F322" s="70">
        <v>0.96428571428571408</v>
      </c>
      <c r="G322" s="34">
        <v>17</v>
      </c>
      <c r="H322" s="34">
        <v>18</v>
      </c>
      <c r="I322" s="70">
        <v>0.94444444444444398</v>
      </c>
      <c r="J322" s="34">
        <v>14</v>
      </c>
      <c r="K322" s="34">
        <v>15</v>
      </c>
      <c r="L322" s="70">
        <v>0.93333333333333302</v>
      </c>
      <c r="M322" s="34">
        <v>58</v>
      </c>
      <c r="N322" s="34">
        <v>61</v>
      </c>
      <c r="O322" s="70">
        <v>0.95081967213114749</v>
      </c>
    </row>
    <row r="323" spans="1:15" x14ac:dyDescent="0.25">
      <c r="A323" s="23" t="s">
        <v>619</v>
      </c>
      <c r="B323" s="23" t="s">
        <v>14</v>
      </c>
      <c r="C323" s="23" t="s">
        <v>620</v>
      </c>
      <c r="D323" s="34">
        <v>53</v>
      </c>
      <c r="E323" s="34">
        <v>53</v>
      </c>
      <c r="F323" s="70">
        <v>1</v>
      </c>
      <c r="G323" s="34">
        <v>44</v>
      </c>
      <c r="H323" s="34">
        <v>44</v>
      </c>
      <c r="I323" s="70">
        <v>1</v>
      </c>
      <c r="J323" s="34">
        <v>48</v>
      </c>
      <c r="K323" s="34">
        <v>48</v>
      </c>
      <c r="L323" s="70">
        <v>1</v>
      </c>
      <c r="M323" s="34">
        <v>145</v>
      </c>
      <c r="N323" s="34">
        <v>145</v>
      </c>
      <c r="O323" s="70">
        <v>1</v>
      </c>
    </row>
    <row r="324" spans="1:15" x14ac:dyDescent="0.25">
      <c r="A324" s="23" t="s">
        <v>621</v>
      </c>
      <c r="B324" s="23" t="s">
        <v>9</v>
      </c>
      <c r="C324" s="23" t="s">
        <v>622</v>
      </c>
      <c r="D324" s="34">
        <v>310</v>
      </c>
      <c r="E324" s="34">
        <v>310</v>
      </c>
      <c r="F324" s="70">
        <v>1</v>
      </c>
      <c r="G324" s="34">
        <v>264</v>
      </c>
      <c r="H324" s="34">
        <v>264</v>
      </c>
      <c r="I324" s="70">
        <v>1</v>
      </c>
      <c r="J324" s="34">
        <v>256</v>
      </c>
      <c r="K324" s="34">
        <v>256</v>
      </c>
      <c r="L324" s="70">
        <v>1</v>
      </c>
      <c r="M324" s="34">
        <v>830</v>
      </c>
      <c r="N324" s="34">
        <v>830</v>
      </c>
      <c r="O324" s="70">
        <v>1</v>
      </c>
    </row>
    <row r="325" spans="1:15" x14ac:dyDescent="0.25">
      <c r="A325" s="23" t="s">
        <v>623</v>
      </c>
      <c r="B325" s="23" t="s">
        <v>26</v>
      </c>
      <c r="C325" s="23" t="s">
        <v>624</v>
      </c>
      <c r="D325" s="34">
        <v>178</v>
      </c>
      <c r="E325" s="34">
        <v>187</v>
      </c>
      <c r="F325" s="70">
        <v>0.95187165775401106</v>
      </c>
      <c r="G325" s="34">
        <v>212</v>
      </c>
      <c r="H325" s="34">
        <v>223</v>
      </c>
      <c r="I325" s="70">
        <v>0.95067264573991006</v>
      </c>
      <c r="J325" s="34">
        <v>143</v>
      </c>
      <c r="K325" s="34">
        <v>150</v>
      </c>
      <c r="L325" s="70">
        <v>0.95333333333333292</v>
      </c>
      <c r="M325" s="34">
        <v>533</v>
      </c>
      <c r="N325" s="34">
        <v>560</v>
      </c>
      <c r="O325" s="70">
        <v>0.95178571428571423</v>
      </c>
    </row>
    <row r="326" spans="1:15" x14ac:dyDescent="0.25">
      <c r="A326" s="23" t="s">
        <v>625</v>
      </c>
      <c r="B326" s="23" t="s">
        <v>26</v>
      </c>
      <c r="C326" s="23" t="s">
        <v>626</v>
      </c>
      <c r="D326" s="34">
        <v>410</v>
      </c>
      <c r="E326" s="34">
        <v>431</v>
      </c>
      <c r="F326" s="70">
        <v>0.95127610208816704</v>
      </c>
      <c r="G326" s="34">
        <v>482</v>
      </c>
      <c r="H326" s="34">
        <v>484</v>
      </c>
      <c r="I326" s="70">
        <v>0.995867768595041</v>
      </c>
      <c r="J326" s="34">
        <v>264</v>
      </c>
      <c r="K326" s="34">
        <v>277</v>
      </c>
      <c r="L326" s="70">
        <v>0.95306859205776207</v>
      </c>
      <c r="M326" s="34">
        <v>1156</v>
      </c>
      <c r="N326" s="34">
        <v>1192</v>
      </c>
      <c r="O326" s="70">
        <v>0.96979865771812079</v>
      </c>
    </row>
    <row r="327" spans="1:15" x14ac:dyDescent="0.25">
      <c r="A327" s="23" t="s">
        <v>627</v>
      </c>
      <c r="B327" s="23" t="s">
        <v>14</v>
      </c>
      <c r="C327" s="23" t="s">
        <v>628</v>
      </c>
      <c r="D327" s="34">
        <v>597</v>
      </c>
      <c r="E327" s="34">
        <v>598</v>
      </c>
      <c r="F327" s="70">
        <v>0.99832775919732397</v>
      </c>
      <c r="G327" s="34">
        <v>572</v>
      </c>
      <c r="H327" s="34">
        <v>572</v>
      </c>
      <c r="I327" s="70">
        <v>1</v>
      </c>
      <c r="J327" s="34">
        <v>472</v>
      </c>
      <c r="K327" s="34">
        <v>472</v>
      </c>
      <c r="L327" s="70">
        <v>1</v>
      </c>
      <c r="M327" s="34">
        <v>1641</v>
      </c>
      <c r="N327" s="34">
        <v>1642</v>
      </c>
      <c r="O327" s="70">
        <v>0.99939098660170522</v>
      </c>
    </row>
    <row r="328" spans="1:15" x14ac:dyDescent="0.25">
      <c r="A328" s="23" t="s">
        <v>629</v>
      </c>
      <c r="B328" s="23" t="s">
        <v>26</v>
      </c>
      <c r="C328" s="23" t="s">
        <v>630</v>
      </c>
      <c r="D328" s="34">
        <v>92</v>
      </c>
      <c r="E328" s="34">
        <v>92</v>
      </c>
      <c r="F328" s="70">
        <v>1</v>
      </c>
      <c r="G328" s="34">
        <v>88</v>
      </c>
      <c r="H328" s="34">
        <v>89</v>
      </c>
      <c r="I328" s="70">
        <v>0.98876404494382009</v>
      </c>
      <c r="J328" s="34">
        <v>95</v>
      </c>
      <c r="K328" s="34">
        <v>95</v>
      </c>
      <c r="L328" s="70">
        <v>1</v>
      </c>
      <c r="M328" s="34">
        <v>275</v>
      </c>
      <c r="N328" s="34">
        <v>276</v>
      </c>
      <c r="O328" s="70">
        <v>0.99637681159420288</v>
      </c>
    </row>
    <row r="329" spans="1:15" x14ac:dyDescent="0.25">
      <c r="A329" s="23" t="s">
        <v>631</v>
      </c>
      <c r="B329" s="23" t="s">
        <v>9</v>
      </c>
      <c r="C329" s="23" t="s">
        <v>632</v>
      </c>
      <c r="D329" s="34">
        <v>523</v>
      </c>
      <c r="E329" s="34">
        <v>524</v>
      </c>
      <c r="F329" s="70">
        <v>0.99809160305343492</v>
      </c>
      <c r="G329" s="34">
        <v>480</v>
      </c>
      <c r="H329" s="34">
        <v>494</v>
      </c>
      <c r="I329" s="70">
        <v>0.97165991902834004</v>
      </c>
      <c r="J329" s="34">
        <v>455</v>
      </c>
      <c r="K329" s="34">
        <v>456</v>
      </c>
      <c r="L329" s="70">
        <v>0.99780701754386014</v>
      </c>
      <c r="M329" s="34">
        <v>1458</v>
      </c>
      <c r="N329" s="34">
        <v>1474</v>
      </c>
      <c r="O329" s="70">
        <v>0.98914518317503397</v>
      </c>
    </row>
    <row r="330" spans="1:15" x14ac:dyDescent="0.25">
      <c r="A330" s="23" t="s">
        <v>633</v>
      </c>
      <c r="B330" s="23" t="s">
        <v>14</v>
      </c>
      <c r="C330" s="23" t="s">
        <v>634</v>
      </c>
      <c r="D330" s="34">
        <v>250</v>
      </c>
      <c r="E330" s="34">
        <v>252</v>
      </c>
      <c r="F330" s="70">
        <v>0.99206349206349209</v>
      </c>
      <c r="G330" s="34">
        <v>262</v>
      </c>
      <c r="H330" s="34">
        <v>262</v>
      </c>
      <c r="I330" s="70">
        <v>1</v>
      </c>
      <c r="J330" s="34">
        <v>214</v>
      </c>
      <c r="K330" s="34">
        <v>215</v>
      </c>
      <c r="L330" s="70">
        <v>0.99534883720930201</v>
      </c>
      <c r="M330" s="34">
        <v>726</v>
      </c>
      <c r="N330" s="34">
        <v>729</v>
      </c>
      <c r="O330" s="70">
        <v>0.99588477366255146</v>
      </c>
    </row>
    <row r="331" spans="1:15" x14ac:dyDescent="0.25">
      <c r="A331" s="23" t="s">
        <v>635</v>
      </c>
      <c r="B331" s="23" t="s">
        <v>14</v>
      </c>
      <c r="C331" s="23" t="s">
        <v>636</v>
      </c>
      <c r="D331" s="34">
        <v>419</v>
      </c>
      <c r="E331" s="34">
        <v>420</v>
      </c>
      <c r="F331" s="70">
        <v>0.99761904761904807</v>
      </c>
      <c r="G331" s="34">
        <v>467</v>
      </c>
      <c r="H331" s="34">
        <v>467</v>
      </c>
      <c r="I331" s="70">
        <v>1</v>
      </c>
      <c r="J331" s="34">
        <v>342</v>
      </c>
      <c r="K331" s="34">
        <v>343</v>
      </c>
      <c r="L331" s="70">
        <v>0.99708454810495595</v>
      </c>
      <c r="M331" s="34">
        <v>1228</v>
      </c>
      <c r="N331" s="34">
        <v>1230</v>
      </c>
      <c r="O331" s="70">
        <v>0.99837398373983743</v>
      </c>
    </row>
    <row r="332" spans="1:15" x14ac:dyDescent="0.25">
      <c r="A332" s="23" t="s">
        <v>637</v>
      </c>
      <c r="B332" s="23" t="s">
        <v>26</v>
      </c>
      <c r="C332" s="23" t="s">
        <v>638</v>
      </c>
      <c r="D332" s="34">
        <v>38</v>
      </c>
      <c r="E332" s="34">
        <v>38</v>
      </c>
      <c r="F332" s="70">
        <v>1</v>
      </c>
      <c r="G332" s="34">
        <v>43</v>
      </c>
      <c r="H332" s="34">
        <v>43</v>
      </c>
      <c r="I332" s="70">
        <v>1</v>
      </c>
      <c r="J332" s="34">
        <v>31</v>
      </c>
      <c r="K332" s="34">
        <v>31</v>
      </c>
      <c r="L332" s="70">
        <v>1</v>
      </c>
      <c r="M332" s="34">
        <v>112</v>
      </c>
      <c r="N332" s="34">
        <v>112</v>
      </c>
      <c r="O332" s="70">
        <v>1</v>
      </c>
    </row>
    <row r="333" spans="1:15" x14ac:dyDescent="0.25">
      <c r="A333" s="23" t="s">
        <v>639</v>
      </c>
      <c r="B333" s="23" t="s">
        <v>9</v>
      </c>
      <c r="C333" s="23" t="s">
        <v>640</v>
      </c>
      <c r="D333" s="34">
        <v>901</v>
      </c>
      <c r="E333" s="34">
        <v>904</v>
      </c>
      <c r="F333" s="70">
        <v>0.99668141592920401</v>
      </c>
      <c r="G333" s="34">
        <v>875</v>
      </c>
      <c r="H333" s="34">
        <v>880</v>
      </c>
      <c r="I333" s="70">
        <v>0.9943181818181821</v>
      </c>
      <c r="J333" s="34">
        <v>676</v>
      </c>
      <c r="K333" s="34">
        <v>700</v>
      </c>
      <c r="L333" s="70">
        <v>0.96571428571428608</v>
      </c>
      <c r="M333" s="34">
        <v>2452</v>
      </c>
      <c r="N333" s="34">
        <v>2484</v>
      </c>
      <c r="O333" s="70">
        <v>0.98711755233494369</v>
      </c>
    </row>
    <row r="334" spans="1:15" x14ac:dyDescent="0.25">
      <c r="A334" s="23" t="s">
        <v>641</v>
      </c>
      <c r="B334" s="23" t="s">
        <v>26</v>
      </c>
      <c r="C334" s="23" t="s">
        <v>642</v>
      </c>
      <c r="D334" s="34">
        <v>285</v>
      </c>
      <c r="E334" s="34">
        <v>288</v>
      </c>
      <c r="F334" s="70">
        <v>0.98958333333333293</v>
      </c>
      <c r="G334" s="34">
        <v>254</v>
      </c>
      <c r="H334" s="34">
        <v>262</v>
      </c>
      <c r="I334" s="70">
        <v>0.969465648854962</v>
      </c>
      <c r="J334" s="34">
        <v>218</v>
      </c>
      <c r="K334" s="34">
        <v>221</v>
      </c>
      <c r="L334" s="70">
        <v>0.986425339366516</v>
      </c>
      <c r="M334" s="34">
        <v>757</v>
      </c>
      <c r="N334" s="34">
        <v>771</v>
      </c>
      <c r="O334" s="70">
        <v>0.98184176394293121</v>
      </c>
    </row>
    <row r="335" spans="1:15" x14ac:dyDescent="0.25">
      <c r="A335" s="23" t="s">
        <v>643</v>
      </c>
      <c r="B335" s="23" t="s">
        <v>14</v>
      </c>
      <c r="C335" s="23" t="s">
        <v>644</v>
      </c>
      <c r="D335" s="34">
        <v>306</v>
      </c>
      <c r="E335" s="34">
        <v>306</v>
      </c>
      <c r="F335" s="70">
        <v>1</v>
      </c>
      <c r="G335" s="34">
        <v>320</v>
      </c>
      <c r="H335" s="34">
        <v>320</v>
      </c>
      <c r="I335" s="70">
        <v>1</v>
      </c>
      <c r="J335" s="34">
        <v>275</v>
      </c>
      <c r="K335" s="34">
        <v>275</v>
      </c>
      <c r="L335" s="70">
        <v>1</v>
      </c>
      <c r="M335" s="34">
        <v>901</v>
      </c>
      <c r="N335" s="34">
        <v>901</v>
      </c>
      <c r="O335" s="70">
        <v>1</v>
      </c>
    </row>
    <row r="336" spans="1:15" x14ac:dyDescent="0.25">
      <c r="A336" s="23" t="s">
        <v>645</v>
      </c>
      <c r="B336" s="23" t="s">
        <v>14</v>
      </c>
      <c r="C336" s="23" t="s">
        <v>646</v>
      </c>
      <c r="D336" s="34">
        <v>290</v>
      </c>
      <c r="E336" s="34">
        <v>296</v>
      </c>
      <c r="F336" s="70">
        <v>0.97972972972973005</v>
      </c>
      <c r="G336" s="34">
        <v>249</v>
      </c>
      <c r="H336" s="34">
        <v>249</v>
      </c>
      <c r="I336" s="70">
        <v>1</v>
      </c>
      <c r="J336" s="34">
        <v>244</v>
      </c>
      <c r="K336" s="34">
        <v>244</v>
      </c>
      <c r="L336" s="70">
        <v>1</v>
      </c>
      <c r="M336" s="34">
        <v>783</v>
      </c>
      <c r="N336" s="34">
        <v>789</v>
      </c>
      <c r="O336" s="70">
        <v>0.99239543726235746</v>
      </c>
    </row>
    <row r="337" spans="1:15" x14ac:dyDescent="0.25">
      <c r="A337" s="23" t="s">
        <v>647</v>
      </c>
      <c r="B337" s="23" t="s">
        <v>26</v>
      </c>
      <c r="C337" s="23" t="s">
        <v>648</v>
      </c>
      <c r="D337" s="34">
        <v>440</v>
      </c>
      <c r="E337" s="34">
        <v>445</v>
      </c>
      <c r="F337" s="70">
        <v>0.98876404494382009</v>
      </c>
      <c r="G337" s="34">
        <v>481</v>
      </c>
      <c r="H337" s="34">
        <v>481</v>
      </c>
      <c r="I337" s="70">
        <v>1</v>
      </c>
      <c r="J337" s="34">
        <v>469</v>
      </c>
      <c r="K337" s="34">
        <v>469</v>
      </c>
      <c r="L337" s="70">
        <v>1</v>
      </c>
      <c r="M337" s="34">
        <v>1390</v>
      </c>
      <c r="N337" s="34">
        <v>1395</v>
      </c>
      <c r="O337" s="70">
        <v>0.99641577060931896</v>
      </c>
    </row>
    <row r="338" spans="1:15" ht="15" x14ac:dyDescent="0.25">
      <c r="A338" s="82" t="s">
        <v>337</v>
      </c>
      <c r="B338" s="82"/>
      <c r="C338" s="82"/>
      <c r="D338" s="36">
        <v>33883</v>
      </c>
      <c r="E338" s="36">
        <v>34574</v>
      </c>
      <c r="F338" s="78">
        <v>0.98001388326488115</v>
      </c>
      <c r="G338" s="37">
        <v>33963</v>
      </c>
      <c r="H338" s="37">
        <v>34358</v>
      </c>
      <c r="I338" s="78">
        <v>0.98850340532044934</v>
      </c>
      <c r="J338" s="37">
        <v>25956</v>
      </c>
      <c r="K338" s="37">
        <v>26397</v>
      </c>
      <c r="L338" s="78">
        <v>0.98329355608591884</v>
      </c>
      <c r="M338" s="37">
        <v>93802</v>
      </c>
      <c r="N338" s="36">
        <v>95329</v>
      </c>
      <c r="O338" s="78">
        <v>0.98398178938203484</v>
      </c>
    </row>
  </sheetData>
  <mergeCells count="17">
    <mergeCell ref="J10:L10"/>
    <mergeCell ref="M10:O10"/>
    <mergeCell ref="M5:O5"/>
    <mergeCell ref="M179:O179"/>
    <mergeCell ref="A338:C338"/>
    <mergeCell ref="A176:C176"/>
    <mergeCell ref="A179:C179"/>
    <mergeCell ref="D179:F179"/>
    <mergeCell ref="G179:I179"/>
    <mergeCell ref="J179:L179"/>
    <mergeCell ref="A5:C7"/>
    <mergeCell ref="D5:F5"/>
    <mergeCell ref="G5:I5"/>
    <mergeCell ref="J5:L5"/>
    <mergeCell ref="A10:C10"/>
    <mergeCell ref="D10:F10"/>
    <mergeCell ref="G10: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Revisions list</vt:lpstr>
      <vt:lpstr>Revised Q3 2013-14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Lazaro, Alexandra</cp:lastModifiedBy>
  <dcterms:created xsi:type="dcterms:W3CDTF">2014-04-15T15:36:59Z</dcterms:created>
  <dcterms:modified xsi:type="dcterms:W3CDTF">2014-11-03T14:53:41Z</dcterms:modified>
</cp:coreProperties>
</file>