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360" windowWidth="9540" windowHeight="8415"/>
  </bookViews>
  <sheets>
    <sheet name="Front page" sheetId="9" r:id="rId1"/>
    <sheet name="Summary" sheetId="1" r:id="rId2"/>
  </sheets>
  <definedNames>
    <definedName name="_xlnm.Print_Titles" localSheetId="1">Summary!$1:$6</definedName>
  </definedNames>
  <calcPr calcId="145621"/>
</workbook>
</file>

<file path=xl/calcChain.xml><?xml version="1.0" encoding="utf-8"?>
<calcChain xmlns="http://schemas.openxmlformats.org/spreadsheetml/2006/main">
  <c r="P194" i="1" l="1"/>
  <c r="P193" i="1"/>
  <c r="P192" i="1"/>
  <c r="O194" i="1"/>
  <c r="O192" i="1"/>
  <c r="O193" i="1"/>
  <c r="L194" i="1"/>
  <c r="L192" i="1"/>
  <c r="M194" i="1"/>
  <c r="M193" i="1"/>
  <c r="L193" i="1"/>
  <c r="M192" i="1"/>
  <c r="M197" i="1" s="1"/>
  <c r="O197" i="1" l="1"/>
  <c r="L196" i="1"/>
  <c r="P197" i="1"/>
  <c r="L197" i="1"/>
  <c r="P196" i="1"/>
  <c r="M196" i="1"/>
  <c r="O196" i="1"/>
</calcChain>
</file>

<file path=xl/comments1.xml><?xml version="1.0" encoding="utf-8"?>
<comments xmlns="http://schemas.openxmlformats.org/spreadsheetml/2006/main">
  <authors>
    <author>Sam Gross</author>
    <author>Martin Thompson</author>
  </authors>
  <commentList>
    <comment ref="I12" authorId="0">
      <text>
        <r>
          <rPr>
            <sz val="9"/>
            <color indexed="81"/>
            <rFont val="Tahoma"/>
            <family val="2"/>
          </rPr>
          <t>CHECKED BY SG 14/05/2014</t>
        </r>
        <r>
          <rPr>
            <b/>
            <sz val="9"/>
            <color indexed="81"/>
            <rFont val="Tahoma"/>
            <family val="2"/>
          </rPr>
          <t xml:space="preserve">
</t>
        </r>
        <r>
          <rPr>
            <sz val="9"/>
            <color indexed="81"/>
            <rFont val="Tahoma"/>
            <family val="2"/>
          </rPr>
          <t>SITE CODE: RF4BK</t>
        </r>
      </text>
    </comment>
    <comment ref="I15" authorId="0">
      <text>
        <r>
          <rPr>
            <sz val="9"/>
            <color indexed="81"/>
            <rFont val="Tahoma"/>
            <family val="2"/>
          </rPr>
          <t>CHECKED BY SG 14/05/2014
SITE CODES: RNJ13, RNJ12, RNJ83, RNJM0</t>
        </r>
      </text>
    </comment>
    <comment ref="I53" authorId="1">
      <text>
        <r>
          <rPr>
            <b/>
            <sz val="9"/>
            <color indexed="81"/>
            <rFont val="Tahoma"/>
            <family val="2"/>
          </rPr>
          <t>Checked by PM, SB, ZD 24/6/14 Site code RE9GA used in error from September 2013 to January 2014. Issue appears to be resolved from February 2014 onwards.</t>
        </r>
      </text>
    </comment>
    <comment ref="I72" authorId="1">
      <text>
        <r>
          <rPr>
            <sz val="9"/>
            <color indexed="81"/>
            <rFont val="Tahoma"/>
            <family val="2"/>
          </rPr>
          <t>CHECKED BY SG 14/05/2014 
SITE CODES: RYQ30, RYQ31, RYQ70</t>
        </r>
      </text>
    </comment>
    <comment ref="I89" authorId="0">
      <text>
        <r>
          <rPr>
            <sz val="9"/>
            <color indexed="81"/>
            <rFont val="Tahoma"/>
            <family val="2"/>
          </rPr>
          <t xml:space="preserve">CHECKED BY SG 14/05/2014
SITE CODE: RNHB1
</t>
        </r>
      </text>
    </comment>
    <comment ref="I125" authorId="0">
      <text>
        <r>
          <rPr>
            <sz val="9"/>
            <color indexed="81"/>
            <rFont val="Tahoma"/>
            <family val="2"/>
          </rPr>
          <t>CHECKED BY SG 14/05/2014
SITE CODES: RCC27, RCC25, RCC29, RCC56</t>
        </r>
      </text>
    </comment>
    <comment ref="I160" authorId="0">
      <text>
        <r>
          <rPr>
            <sz val="9"/>
            <color indexed="81"/>
            <rFont val="Tahoma"/>
            <family val="2"/>
          </rPr>
          <t>CHECKED BY SG 14/05/2014
SITE CODES: RM401, RM402, RM403</t>
        </r>
      </text>
    </comment>
    <comment ref="I180" authorId="0">
      <text>
        <r>
          <rPr>
            <sz val="9"/>
            <color indexed="81"/>
            <rFont val="Tahoma"/>
            <family val="2"/>
          </rPr>
          <t>CHECKED BY SG 14/05/2014
SITE CODE: RGCKH</t>
        </r>
      </text>
    </comment>
  </commentList>
</comments>
</file>

<file path=xl/sharedStrings.xml><?xml version="1.0" encoding="utf-8"?>
<sst xmlns="http://schemas.openxmlformats.org/spreadsheetml/2006/main" count="649" uniqueCount="487">
  <si>
    <t>Submitting Organisation</t>
  </si>
  <si>
    <t>Completeness</t>
  </si>
  <si>
    <t>Completeness (Number of 18 data items consistently submitted)</t>
  </si>
  <si>
    <t>Number of successful submissions to date</t>
  </si>
  <si>
    <t>Request to Test Outlier</t>
  </si>
  <si>
    <t>Test to Report Issue Outlier</t>
  </si>
  <si>
    <t>NHS Number, DoB Quality Assessment</t>
  </si>
  <si>
    <t>Completeness of Referrer field</t>
  </si>
  <si>
    <t>Known issues with Provider Site Code</t>
  </si>
  <si>
    <t>DID Data Coverage, Completeness &amp; Quality Summary</t>
  </si>
  <si>
    <t>Informed by duplicates, archive errors and specific issues with some orgs</t>
  </si>
  <si>
    <t>Nicola/Sam to insert</t>
  </si>
  <si>
    <t>AINTREE UNIVERSITY HOSPITAL NHS FOUNDATION TRUST (REM)</t>
  </si>
  <si>
    <t>AIREDALE NHS FOUNDATION TRUST (RCF)</t>
  </si>
  <si>
    <t>ALDER HEY CHILDREN'S NHS FOUNDATION TRUST (RBS)</t>
  </si>
  <si>
    <t>ALLIANCE MEDICAL (NT9)</t>
  </si>
  <si>
    <t>ASHFORD AND ST PETER'S HOSPITALS NHS FOUNDATION TRUST (RTK)</t>
  </si>
  <si>
    <t>BARKING, HAVERING AND REDBRIDGE UNIVERSITY HOSPITALS NHS TRUST (RF4)</t>
  </si>
  <si>
    <t>BARNET AND CHASE FARM HOSPITALS NHS TRUST (RVL)</t>
  </si>
  <si>
    <t>BARNSLEY HOSPITAL NHS FOUNDATION TRUST (RFF)</t>
  </si>
  <si>
    <t>BARTS HEALTH NHS TRUST (R1H)</t>
  </si>
  <si>
    <t>BASILDON AND THURROCK UNIVERSITY HOSPITALS NHS FOUNDATION TRUST (RDD)</t>
  </si>
  <si>
    <t>BEDFORD HOSPITAL NHS TRUST (RC1)</t>
  </si>
  <si>
    <t>BIRMINGHAM CHILDREN'S HOSPITAL NHS FOUNDATION TRUST (RQ3)</t>
  </si>
  <si>
    <t>BIRMINGHAM WOMEN'S NHS FOUNDATION TRUST (RLU)</t>
  </si>
  <si>
    <t>BLACKPOOL TEACHING HOSPITALS NHS FOUNDATION TRUST (RXL)</t>
  </si>
  <si>
    <t>BOLTON NHS FOUNDATION TRUST (RMC)</t>
  </si>
  <si>
    <t>BRADFORD TEACHING HOSPITALS NHS FOUNDATION TRUST (RAE)</t>
  </si>
  <si>
    <t>BRIGHTON AND SUSSEX UNIVERSITY HOSPITALS NHS TRUST (RXH)</t>
  </si>
  <si>
    <t>BUCKINGHAMSHIRE HEALTHCARE NHS TRUST (RXQ)</t>
  </si>
  <si>
    <t>BURTON HOSPITALS NHS FOUNDATION TRUST (RJF)</t>
  </si>
  <si>
    <t>CALDERDALE AND HUDDERSFIELD NHS FOUNDATION TRUST (RWY)</t>
  </si>
  <si>
    <t>CAMBRIDGE UNIVERSITY HOSPITALS NHS FOUNDATION TRUST (RGT)</t>
  </si>
  <si>
    <t>CAMBRIDGESHIRE COMMUNITY SERVICES NHS TRUST (RYV)</t>
  </si>
  <si>
    <t>CARE UK (NTP)</t>
  </si>
  <si>
    <t>CENTRAL MANCHESTER UNIVERSITY HOSPITALS NHS FOUNDATION TRUST (RW3)</t>
  </si>
  <si>
    <t>CHELSEA AND WESTMINSTER HOSPITAL NHS FOUNDATION TRUST (RQM)</t>
  </si>
  <si>
    <t>CHESTERFIELD ROYAL HOSPITAL NHS FOUNDATION TRUST (RFS)</t>
  </si>
  <si>
    <t>CIRCLE (NV3)</t>
  </si>
  <si>
    <t>CITY HOSPITALS SUNDERLAND NHS FOUNDATION TRUST (RLN)</t>
  </si>
  <si>
    <t>CLATTERBRIDGE CENTRE FOR ONCOLOGY NHS FOUNDATION TRUST (REN)</t>
  </si>
  <si>
    <t>COLCHESTER HOSPITAL UNIVERSITY NHS FOUNDATION TRUST (RDE)</t>
  </si>
  <si>
    <t>COUNTESS OF CHESTER HOSPITAL NHS FOUNDATION TRUST (RJR)</t>
  </si>
  <si>
    <t>COUNTY DURHAM AND DARLINGTON NHS FOUNDATION TRUST (RXP)</t>
  </si>
  <si>
    <t>CROYDON HEALTH SERVICES NHS TRUST (RJ6)</t>
  </si>
  <si>
    <t>DARTFORD AND GRAVESHAM NHS TRUST (RN7)</t>
  </si>
  <si>
    <t>DERBY HOSPITALS NHS FOUNDATION TRUST (RTG)</t>
  </si>
  <si>
    <t>DONCASTER AND BASSETLAW HOSPITALS NHS FOUNDATION TRUST (RP5)</t>
  </si>
  <si>
    <t>DORSET COUNTY HOSPITAL NHS FOUNDATION TRUST (RBD)</t>
  </si>
  <si>
    <t>DORSET HEALTHCARE UNIVERSITY NHS FOUNDATION TRUST (RDY)</t>
  </si>
  <si>
    <t>EALING HOSPITAL NHS TRUST (RC3)</t>
  </si>
  <si>
    <t>EAST AND NORTH HERTFORDSHIRE NHS TRUST (RWH)</t>
  </si>
  <si>
    <t>EAST CHESHIRE NHS TRUST (RJN)</t>
  </si>
  <si>
    <t>EAST KENT HOSPITALS UNIVERSITY NHS FOUNDATION TRUST (RVV)</t>
  </si>
  <si>
    <t>EAST LANCASHIRE HOSPITALS NHS TRUST (RXR)</t>
  </si>
  <si>
    <t>EAST SUSSEX HEALTHCARE NHS TRUST (RXC)</t>
  </si>
  <si>
    <t>EPSOM AND ST HELIER UNIVERSITY HOSPITALS NHS TRUST (RVR)</t>
  </si>
  <si>
    <t>FRIMLEY PARK HOSPITAL NHS FOUNDATION TRUST (RDU)</t>
  </si>
  <si>
    <t>GATESHEAD HEALTH NHS FOUNDATION TRUST (RR7)</t>
  </si>
  <si>
    <t>GEORGE ELIOT HOSPITAL NHS TRUST (RLT)</t>
  </si>
  <si>
    <t>GLOUCESTERSHIRE HOSPITALS NHS FOUNDATION TRUST (RTE)</t>
  </si>
  <si>
    <t>GREAT ORMOND STREET HOSPITAL FOR CHILDREN NHS TRUST (RP4)</t>
  </si>
  <si>
    <t>GREAT WESTERN HOSPITALS NHS FOUNDATION TRUST (RN3)</t>
  </si>
  <si>
    <t>GUY'S AND ST THOMAS' NHS FOUNDATION TRUST (RJ1)</t>
  </si>
  <si>
    <t>HAMPSHIRE HOSPITALS NHS FOUNDATION TRUST (RN5)</t>
  </si>
  <si>
    <t>HARROGATE AND DISTRICT NHS FOUNDATION TRUST (RCD)</t>
  </si>
  <si>
    <t>HEART OF ENGLAND NHS FOUNDATION TRUST (RR1)</t>
  </si>
  <si>
    <t>HEATHERWOOD AND WEXHAM PARK HOSPITALS NHS FOUNDATION TRUST (RD7)</t>
  </si>
  <si>
    <t>HINCHINGBROOKE HEALTH CARE NHS TRUST (RQQ)</t>
  </si>
  <si>
    <t>HOMERTON UNIVERSITY HOSPITAL NHS FOUNDATION TRUST (RQX)</t>
  </si>
  <si>
    <t>HULL AND EAST YORKSHIRE HOSPITALS NHS TRUST (RWA)</t>
  </si>
  <si>
    <t>IMPERIAL COLLEGE HEALTHCARE NHS TRUST (RYJ)</t>
  </si>
  <si>
    <t>IPSWICH HOSPITAL NHS TRUST (RGQ)</t>
  </si>
  <si>
    <t>ISLE OF WIGHT NHS TRUST (R1F)</t>
  </si>
  <si>
    <t>JAMES PAGET UNIVERSITY HOSPITALS NHS FOUNDATION TRUST (RGP)</t>
  </si>
  <si>
    <t>KETTERING GENERAL HOSPITAL NHS FOUNDATION TRUST (RNQ)</t>
  </si>
  <si>
    <t>KING'S COLLEGE HOSPITAL NHS FOUNDATION TRUST (RJZ)</t>
  </si>
  <si>
    <t>KINGSTON HOSPITAL NHS TRUST (RAX)</t>
  </si>
  <si>
    <t>LANCASHIRE TEACHING HOSPITALS NHS FOUNDATION TRUST (RXN)</t>
  </si>
  <si>
    <t>LEEDS TEACHING HOSPITALS NHS TRUST (RR8)</t>
  </si>
  <si>
    <t>LEWISHAM HEALTHCARE NHS TRUST (RJ2)</t>
  </si>
  <si>
    <t>LIVERPOOL COMMUNITY HEALTH NHS TRUST (RY1)</t>
  </si>
  <si>
    <t>LIVERPOOL HEART AND CHEST NHS FOUNDATION TRUST (RBQ)</t>
  </si>
  <si>
    <t>LIVERPOOL WOMEN'S NHS FOUNDATION TRUST (REP)</t>
  </si>
  <si>
    <t>LUTON AND DUNSTABLE HOSPITAL NHS FOUNDATION TRUST (RC9)</t>
  </si>
  <si>
    <t>MAIDSTONE AND TUNBRIDGE WELLS NHS TRUST (RWF)</t>
  </si>
  <si>
    <t>MEDWAY NHS FOUNDATION TRUST (RPA)</t>
  </si>
  <si>
    <t>MID CHESHIRE HOSPITALS NHS FOUNDATION TRUST (RBT)</t>
  </si>
  <si>
    <t>MID ESSEX HOSPITAL SERVICES NHS TRUST (RQ8)</t>
  </si>
  <si>
    <t>MID STAFFORDSHIRE NHS FOUNDATION TRUST (RJD)</t>
  </si>
  <si>
    <t>MID YORKSHIRE HOSPITALS NHS TRUST (RXF)</t>
  </si>
  <si>
    <t>MILTON KEYNES HOSPITAL NHS FOUNDATION TRUST (RD8)</t>
  </si>
  <si>
    <t>MOORFIELDS EYE HOSPITAL NHS FOUNDATION TRUST (RP6)</t>
  </si>
  <si>
    <t>NEWHAM UNIVERSITY HOSPITAL NHS TRUST (RNH)</t>
  </si>
  <si>
    <t>NORFOLK AND NORWICH UNIVERSITY HOSPITALS NHS FOUNDATION TRUST (RM1)</t>
  </si>
  <si>
    <t>NORTH BRISTOL NHS TRUST (RVJ)</t>
  </si>
  <si>
    <t>NORTH CUMBRIA UNIVERSITY HOSPITALS NHS TRUST (RNL)</t>
  </si>
  <si>
    <t>NORTH MIDDLESEX UNIVERSITY HOSPITAL NHS TRUST (RAP)</t>
  </si>
  <si>
    <t>NORTH TEES AND HARTLEPOOL NHS FOUNDATION TRUST (RVW)</t>
  </si>
  <si>
    <t>NORTH WEST LONDON HOSPITALS NHS TRUST (RV8)</t>
  </si>
  <si>
    <t>NORTHAMPTON GENERAL HOSPITAL NHS TRUST (RNS)</t>
  </si>
  <si>
    <t>NORTHERN DEVON HEALTHCARE NHS TRUST (RBZ)</t>
  </si>
  <si>
    <t>NORTHERN LINCOLNSHIRE AND GOOLE HOSPITALS NHS FOUNDATION TRUST (RJL)</t>
  </si>
  <si>
    <t>NORTHUMBRIA HEALTHCARE NHS FOUNDATION TRUST (RTF)</t>
  </si>
  <si>
    <t>NOTTINGHAM UNIVERSITY HOSPITALS NHS TRUST (RX1)</t>
  </si>
  <si>
    <t>NUFFIELD HEALTH (NT2)</t>
  </si>
  <si>
    <t>OXFORD UNIVERSITY HOSPITALS NHS TRUST (RTH)</t>
  </si>
  <si>
    <t>PAPWORTH HOSPITAL NHS FOUNDATION TRUST (RGM)</t>
  </si>
  <si>
    <t>PENNINE ACUTE HOSPITALS NHS TRUST (RW6)</t>
  </si>
  <si>
    <t>PETERBOROUGH AND STAMFORD HOSPITALS NHS FOUNDATION TRUST (RGN)</t>
  </si>
  <si>
    <t>PLYMOUTH HOSPITALS NHS TRUST (RK9)</t>
  </si>
  <si>
    <t>POOLE HOSPITAL NHS FOUNDATION TRUST (RD3)</t>
  </si>
  <si>
    <t>PORTSMOUTH HOSPITALS NHS TRUST (RHU)</t>
  </si>
  <si>
    <t>PRIME DIAGNOSTICS LIMITED (NPP)</t>
  </si>
  <si>
    <t>QUEEN VICTORIA HOSPITAL NHS FOUNDATION TRUST (RPC)</t>
  </si>
  <si>
    <t>RAMSAY HEALTHCARE UK OPERATIONS LIMITED (NVC)</t>
  </si>
  <si>
    <t>ROYAL BERKSHIRE NHS FOUNDATION TRUST (RHW)</t>
  </si>
  <si>
    <t>ROYAL BROMPTON AND HAREFIELD NHS FOUNDATION TRUST (RT3)</t>
  </si>
  <si>
    <t>ROYAL CORNWALL HOSPITALS NHS TRUST (REF)</t>
  </si>
  <si>
    <t>ROYAL DEVON AND EXETER NHS FOUNDATION TRUST (RH8)</t>
  </si>
  <si>
    <t>ROYAL LIVERPOOL AND BROADGREEN UNIVERSITY HOSPITALS NHS TRUST (RQ6)</t>
  </si>
  <si>
    <t>ROYAL NATIONAL HOSPITAL FOR RHEUMATIC DISEASES NHS FOUNDATION TRUST (RBB)</t>
  </si>
  <si>
    <t>ROYAL NATIONAL ORTHOPAEDIC HOSPITAL NHS TRUST (RAN)</t>
  </si>
  <si>
    <t>ROYAL SURREY COUNTY HOSPITAL NHS FOUNDATION TRUST (RA2)</t>
  </si>
  <si>
    <t>ROYAL UNITED HOSPITAL BATH NHS TRUST (RD1)</t>
  </si>
  <si>
    <t>SALFORD ROYAL NHS FOUNDATION TRUST (RM3)</t>
  </si>
  <si>
    <t>SALISBURY NHS FOUNDATION TRUST (RNZ)</t>
  </si>
  <si>
    <t>SANDWELL AND WEST BIRMINGHAM HOSPITALS NHS TRUST (RXK)</t>
  </si>
  <si>
    <t>SCARBOROUGH AND NORTH EAST YORKSHIRE HEALTH CARE NHS TRUST (RCC)</t>
  </si>
  <si>
    <t>SHEFFIELD CHILDREN'S NHS FOUNDATION TRUST (RCU)</t>
  </si>
  <si>
    <t>SHEFFIELD TEACHING HOSPITALS NHS FOUNDATION TRUST (RHQ)</t>
  </si>
  <si>
    <t>SHERWOOD FOREST HOSPITALS NHS FOUNDATION TRUST (RK5)</t>
  </si>
  <si>
    <t>SHREWSBURY AND TELFORD HOSPITAL NHS TRUST (RXW)</t>
  </si>
  <si>
    <t>SOUTH DEVON HEALTHCARE NHS FOUNDATION TRUST (RA9)</t>
  </si>
  <si>
    <t>SOUTH LONDON AND MAUDSLEY NHS FOUNDATION TRUST (RV5)</t>
  </si>
  <si>
    <t>SOUTH TEES HOSPITALS NHS FOUNDATION TRUST (RTR)</t>
  </si>
  <si>
    <t>SOUTH TYNESIDE NHS FOUNDATION TRUST (RE9)</t>
  </si>
  <si>
    <t>SOUTH WARWICKSHIRE NHS FOUNDATION TRUST (RJC)</t>
  </si>
  <si>
    <t>SOUTHEND UNIVERSITY HOSPITAL NHS FOUNDATION TRUST (RAJ)</t>
  </si>
  <si>
    <t>SOUTHERN HEALTH NHS FOUNDATION TRUST (RW1)</t>
  </si>
  <si>
    <t>SOUTHPORT AND ORMSKIRK HOSPITAL NHS TRUST (RVY)</t>
  </si>
  <si>
    <t>SPIRE HEALTHCARE (NT3)</t>
  </si>
  <si>
    <t>ST GEORGE'S HEALTHCARE NHS TRUST (RJ7)</t>
  </si>
  <si>
    <t>ST HELENS AND KNOWSLEY HOSPITALS NHS TRUST (RBN)</t>
  </si>
  <si>
    <t>STOCKPORT NHS FOUNDATION TRUST (RWJ)</t>
  </si>
  <si>
    <t>SURREY AND SUSSEX HEALTHCARE NHS TRUST (RTP)</t>
  </si>
  <si>
    <t>SUSSEX COMMUNITY NHS TRUST (RDR)</t>
  </si>
  <si>
    <t>TAMESIDE HOSPITAL NHS FOUNDATION TRUST (RMP)</t>
  </si>
  <si>
    <t>TAUNTON AND SOMERSET NHS FOUNDATION TRUST (RBA)</t>
  </si>
  <si>
    <t>THE CHRISTIE NHS FOUNDATION TRUST (RBV)</t>
  </si>
  <si>
    <t>THE DUDLEY GROUP OF HOSPITALS NHS FOUNDATION TRUST (RNA)</t>
  </si>
  <si>
    <t>THE HILLINGDON HOSPITALS NHS FOUNDATION TRUST (RAS)</t>
  </si>
  <si>
    <t>THE NEWCASTLE UPON TYNE HOSPITALS NHS FOUNDATION TRUST (RTD)</t>
  </si>
  <si>
    <t>THE PRINCESS ALEXANDRA HOSPITAL NHS TRUST (RQW)</t>
  </si>
  <si>
    <t>THE QUEEN ELIZABETH HOSPITAL, KING'S LYNN. NHS FOUNDATION TRUST (RCX)</t>
  </si>
  <si>
    <t>THE ROBERT JONES AND AGNES HUNT ORTHOPAEDIC HOSPITAL NHS FOUNDATION TRUST (RL1)</t>
  </si>
  <si>
    <t>THE ROTHERHAM NHS FOUNDATION TRUST (RFR)</t>
  </si>
  <si>
    <t>THE ROYAL BOURNEMOUTH AND CHRISTCHURCH HOSPITALS NHS FOUNDATION TRUST (RDZ)</t>
  </si>
  <si>
    <t>THE ROYAL MARSDEN NHS FOUNDATION TRUST (RPY)</t>
  </si>
  <si>
    <t>THE ROYAL ORTHOPAEDIC HOSPITAL NHS FOUNDATION TRUST (RRJ)</t>
  </si>
  <si>
    <t>THE ROYAL WOLVERHAMPTON HOSPITALS NHS TRUST (RL4)</t>
  </si>
  <si>
    <t>THE WALTON CENTRE NHS FOUNDATION TRUST (RET)</t>
  </si>
  <si>
    <t>THE WHITTINGTON HOSPITAL NHS TRUST (RKE)</t>
  </si>
  <si>
    <t>TRAFFORD HEALTHCARE NHS TRUST (RM4)</t>
  </si>
  <si>
    <t>UK SPECIALIST HOSPITALS LTD (NTC)</t>
  </si>
  <si>
    <t>UNITED LINCOLNSHIRE HOSPITALS NHS TRUST (RWD)</t>
  </si>
  <si>
    <t>UNIVERSITY COLLEGE LONDON HOSPITALS NHS FOUNDATION TRUST (RRV)</t>
  </si>
  <si>
    <t>UNIVERSITY HOSPITAL OF NORTH STAFFORDSHIRE NHS TRUST (RJE)</t>
  </si>
  <si>
    <t>UNIVERSITY HOSPITAL OF SOUTH MANCHESTER NHS FOUNDATION TRUST (RM2)</t>
  </si>
  <si>
    <t>UNIVERSITY HOSPITAL SOUTHAMPTON NHS FOUNDATION TRUST (RHM)</t>
  </si>
  <si>
    <t>UNIVERSITY HOSPITALS BIRMINGHAM NHS FOUNDATION TRUST (RRK)</t>
  </si>
  <si>
    <t>UNIVERSITY HOSPITALS BRISTOL NHS FOUNDATION TRUST (RA7)</t>
  </si>
  <si>
    <t>UNIVERSITY HOSPITALS COVENTRY AND WARWICKSHIRE NHS TRUST (RKB)</t>
  </si>
  <si>
    <t>UNIVERSITY HOSPITALS OF LEICESTER NHS TRUST (RWE)</t>
  </si>
  <si>
    <t>UNIVERSITY HOSPITALS OF MORECAMBE BAY NHS FOUNDATION TRUST (RTX)</t>
  </si>
  <si>
    <t>VIRGIN CARE SERVICES LTD (NDA)</t>
  </si>
  <si>
    <t>WALSALL HEALTHCARE NHS TRUST (RBK)</t>
  </si>
  <si>
    <t>WARRINGTON AND HALTON HOSPITALS NHS FOUNDATION TRUST (RWW)</t>
  </si>
  <si>
    <t>WEST HERTFORDSHIRE HOSPITALS NHS TRUST (RWG)</t>
  </si>
  <si>
    <t>WEST MIDDLESEX UNIVERSITY HOSPITAL NHS TRUST (RFW)</t>
  </si>
  <si>
    <t>WEST SUFFOLK NHS FOUNDATION TRUST (RGR)</t>
  </si>
  <si>
    <t>WESTERN SUSSEX HOSPITALS NHS TRUST (RYR)</t>
  </si>
  <si>
    <t>WESTON AREA HEALTH NHS TRUST (RA3)</t>
  </si>
  <si>
    <t>WHIPPS CROSS UNIVERSITY HOSPITAL NHS TRUST (RGC)</t>
  </si>
  <si>
    <t>WIRRAL UNIVERSITY TEACHING HOSPITAL NHS FOUNDATION TRUST (RBL)</t>
  </si>
  <si>
    <t>WORCESTERSHIRE ACUTE HOSPITALS NHS TRUST (RWP)</t>
  </si>
  <si>
    <t>WRIGHTINGTON, WIGAN AND LEIGH NHS FOUNDATION TRUST (RRF)</t>
  </si>
  <si>
    <t>WYE VALLEY NHS TRUST (RLQ)</t>
  </si>
  <si>
    <t>YEOVIL DISTRICT HOSPITAL NHS FOUNDATION TRUST (RA4)</t>
  </si>
  <si>
    <t>YORK TEACHING HOSPITAL NHS FOUNDATION TRUST (RCB)</t>
  </si>
  <si>
    <t>Nicola to insert based on work done to date</t>
  </si>
  <si>
    <t>Coverage</t>
  </si>
  <si>
    <t>Based on iView</t>
  </si>
  <si>
    <t>Based on Data Collections team monitoring</t>
  </si>
  <si>
    <t>Quality</t>
  </si>
  <si>
    <t>Column1</t>
  </si>
  <si>
    <t>Column2</t>
  </si>
  <si>
    <t>Column3</t>
  </si>
  <si>
    <t>Column4</t>
  </si>
  <si>
    <t>Column5</t>
  </si>
  <si>
    <t>Column6</t>
  </si>
  <si>
    <t>Column7</t>
  </si>
  <si>
    <t>Column8</t>
  </si>
  <si>
    <t>Column9</t>
  </si>
  <si>
    <t>Column11</t>
  </si>
  <si>
    <t>Column12</t>
  </si>
  <si>
    <t>Column13</t>
  </si>
  <si>
    <t>Column14</t>
  </si>
  <si>
    <t>Column15</t>
  </si>
  <si>
    <t>Column16</t>
  </si>
  <si>
    <t>Notes</t>
  </si>
  <si>
    <t>Informed by work done to date by Ed and co</t>
  </si>
  <si>
    <t>INHEALTH GROUP LIMITED (NV1)</t>
  </si>
  <si>
    <t>Check all submitting organisations are included</t>
  </si>
  <si>
    <t>NDA</t>
  </si>
  <si>
    <t>NPP</t>
  </si>
  <si>
    <t>NT2</t>
  </si>
  <si>
    <t>NT3</t>
  </si>
  <si>
    <t>NT9</t>
  </si>
  <si>
    <t>NTC</t>
  </si>
  <si>
    <t>NTP</t>
  </si>
  <si>
    <t>NV1</t>
  </si>
  <si>
    <t>NV3</t>
  </si>
  <si>
    <t>NVC</t>
  </si>
  <si>
    <t>R1F</t>
  </si>
  <si>
    <t>R1H</t>
  </si>
  <si>
    <t>RA2</t>
  </si>
  <si>
    <t>RA3</t>
  </si>
  <si>
    <t>RA4</t>
  </si>
  <si>
    <t>RA7</t>
  </si>
  <si>
    <t>RA9</t>
  </si>
  <si>
    <t>RAE</t>
  </si>
  <si>
    <t>RAJ</t>
  </si>
  <si>
    <t>RAL</t>
  </si>
  <si>
    <t>RAN</t>
  </si>
  <si>
    <t>RAP</t>
  </si>
  <si>
    <t>RAS</t>
  </si>
  <si>
    <t>RAX</t>
  </si>
  <si>
    <t>RBA</t>
  </si>
  <si>
    <t>RBB</t>
  </si>
  <si>
    <t>RBD</t>
  </si>
  <si>
    <t>RBK</t>
  </si>
  <si>
    <t>RBL</t>
  </si>
  <si>
    <t>RBN</t>
  </si>
  <si>
    <t>RBQ</t>
  </si>
  <si>
    <t>RBS</t>
  </si>
  <si>
    <t>RBT</t>
  </si>
  <si>
    <t>RBV</t>
  </si>
  <si>
    <t>RBZ</t>
  </si>
  <si>
    <t>RC1</t>
  </si>
  <si>
    <t>RC3</t>
  </si>
  <si>
    <t>RC9</t>
  </si>
  <si>
    <t>RCB</t>
  </si>
  <si>
    <t>RCC</t>
  </si>
  <si>
    <t>RCD</t>
  </si>
  <si>
    <t>RCF</t>
  </si>
  <si>
    <t>RCU</t>
  </si>
  <si>
    <t>RCX</t>
  </si>
  <si>
    <t>RD1</t>
  </si>
  <si>
    <t>RD3</t>
  </si>
  <si>
    <t>RD7</t>
  </si>
  <si>
    <t>RD8</t>
  </si>
  <si>
    <t>RDD</t>
  </si>
  <si>
    <t>RDE</t>
  </si>
  <si>
    <t>RDR</t>
  </si>
  <si>
    <t>RDU</t>
  </si>
  <si>
    <t>RDY</t>
  </si>
  <si>
    <t>RDZ</t>
  </si>
  <si>
    <t>RE9</t>
  </si>
  <si>
    <t>REF</t>
  </si>
  <si>
    <t>REM</t>
  </si>
  <si>
    <t>REN</t>
  </si>
  <si>
    <t>REP</t>
  </si>
  <si>
    <t>RET</t>
  </si>
  <si>
    <t>RF4</t>
  </si>
  <si>
    <t>RFF</t>
  </si>
  <si>
    <t>RFR</t>
  </si>
  <si>
    <t>RFS</t>
  </si>
  <si>
    <t>RFW</t>
  </si>
  <si>
    <t>RGC</t>
  </si>
  <si>
    <t>RGM</t>
  </si>
  <si>
    <t>RGN</t>
  </si>
  <si>
    <t>RGP</t>
  </si>
  <si>
    <t>RGQ</t>
  </si>
  <si>
    <t>RGR</t>
  </si>
  <si>
    <t>RGT</t>
  </si>
  <si>
    <t>RH8</t>
  </si>
  <si>
    <t>RHM</t>
  </si>
  <si>
    <t>RHQ</t>
  </si>
  <si>
    <t>RHU</t>
  </si>
  <si>
    <t>RHW</t>
  </si>
  <si>
    <t>RJ1</t>
  </si>
  <si>
    <t>RJ2</t>
  </si>
  <si>
    <t>RJ6</t>
  </si>
  <si>
    <t>RJ7</t>
  </si>
  <si>
    <t>RJC</t>
  </si>
  <si>
    <t>RJD</t>
  </si>
  <si>
    <t>RJE</t>
  </si>
  <si>
    <t>RJF</t>
  </si>
  <si>
    <t>RJL</t>
  </si>
  <si>
    <t>RJN</t>
  </si>
  <si>
    <t>RJR</t>
  </si>
  <si>
    <t>RJZ</t>
  </si>
  <si>
    <t>RK5</t>
  </si>
  <si>
    <t>RK9</t>
  </si>
  <si>
    <t>RKB</t>
  </si>
  <si>
    <t>RKE</t>
  </si>
  <si>
    <t>RL1</t>
  </si>
  <si>
    <t>RL4</t>
  </si>
  <si>
    <t>RLN</t>
  </si>
  <si>
    <t>RLQ</t>
  </si>
  <si>
    <t>RLT</t>
  </si>
  <si>
    <t>RLU</t>
  </si>
  <si>
    <t>RM1</t>
  </si>
  <si>
    <t>RM2</t>
  </si>
  <si>
    <t>RM3</t>
  </si>
  <si>
    <t>RM4</t>
  </si>
  <si>
    <t>RMC</t>
  </si>
  <si>
    <t>RMP</t>
  </si>
  <si>
    <t>RN3</t>
  </si>
  <si>
    <t>RN5</t>
  </si>
  <si>
    <t>RN7</t>
  </si>
  <si>
    <t>RNA</t>
  </si>
  <si>
    <t>RNH</t>
  </si>
  <si>
    <t>RNL</t>
  </si>
  <si>
    <t>RNQ</t>
  </si>
  <si>
    <t>RNS</t>
  </si>
  <si>
    <t>RNZ</t>
  </si>
  <si>
    <t>RP4</t>
  </si>
  <si>
    <t>RP5</t>
  </si>
  <si>
    <t>RP6</t>
  </si>
  <si>
    <t>RPA</t>
  </si>
  <si>
    <t>RPC</t>
  </si>
  <si>
    <t>RPY</t>
  </si>
  <si>
    <t>RQ3</t>
  </si>
  <si>
    <t>RQ6</t>
  </si>
  <si>
    <t>RQ8</t>
  </si>
  <si>
    <t>RQM</t>
  </si>
  <si>
    <t>RQQ</t>
  </si>
  <si>
    <t>RQW</t>
  </si>
  <si>
    <t>RQX</t>
  </si>
  <si>
    <t>RR1</t>
  </si>
  <si>
    <t>RR7</t>
  </si>
  <si>
    <t>RR8</t>
  </si>
  <si>
    <t>RRF</t>
  </si>
  <si>
    <t>RRJ</t>
  </si>
  <si>
    <t>RRK</t>
  </si>
  <si>
    <t>RRV</t>
  </si>
  <si>
    <t>RT3</t>
  </si>
  <si>
    <t>RTD</t>
  </si>
  <si>
    <t>RTE</t>
  </si>
  <si>
    <t>RTF</t>
  </si>
  <si>
    <t>RTG</t>
  </si>
  <si>
    <t>RTH</t>
  </si>
  <si>
    <t>RTK</t>
  </si>
  <si>
    <t>RTP</t>
  </si>
  <si>
    <t>RTR</t>
  </si>
  <si>
    <t>RTX</t>
  </si>
  <si>
    <t>RV5</t>
  </si>
  <si>
    <t>RV8</t>
  </si>
  <si>
    <t>RVJ</t>
  </si>
  <si>
    <t>RVL</t>
  </si>
  <si>
    <t>RVR</t>
  </si>
  <si>
    <t>RVV</t>
  </si>
  <si>
    <t>RVW</t>
  </si>
  <si>
    <t>RVY</t>
  </si>
  <si>
    <t>RW1</t>
  </si>
  <si>
    <t>RW3</t>
  </si>
  <si>
    <t>RW6</t>
  </si>
  <si>
    <t>RWA</t>
  </si>
  <si>
    <t>RWD</t>
  </si>
  <si>
    <t>RWE</t>
  </si>
  <si>
    <t>RWF</t>
  </si>
  <si>
    <t>RWG</t>
  </si>
  <si>
    <t>RWH</t>
  </si>
  <si>
    <t>RWJ</t>
  </si>
  <si>
    <t>RWP</t>
  </si>
  <si>
    <t>RWW</t>
  </si>
  <si>
    <t>RWY</t>
  </si>
  <si>
    <t>RX1</t>
  </si>
  <si>
    <t>RXC</t>
  </si>
  <si>
    <t>RXF</t>
  </si>
  <si>
    <t>RXH</t>
  </si>
  <si>
    <t>RXK</t>
  </si>
  <si>
    <t>RXL</t>
  </si>
  <si>
    <t>RXN</t>
  </si>
  <si>
    <t>RXP</t>
  </si>
  <si>
    <t>RXQ</t>
  </si>
  <si>
    <t>RXR</t>
  </si>
  <si>
    <t>RXW</t>
  </si>
  <si>
    <t>RY1</t>
  </si>
  <si>
    <t>RYJ</t>
  </si>
  <si>
    <t>RYR</t>
  </si>
  <si>
    <t>RYV</t>
  </si>
  <si>
    <t>Resolved</t>
  </si>
  <si>
    <t>Ongoing</t>
  </si>
  <si>
    <t>Column 2</t>
  </si>
  <si>
    <t>Column 3</t>
  </si>
  <si>
    <t>Column 4</t>
  </si>
  <si>
    <t>Column 5</t>
  </si>
  <si>
    <t>Column 6</t>
  </si>
  <si>
    <t>Column 7</t>
  </si>
  <si>
    <t>Column 8</t>
  </si>
  <si>
    <t>Column 9</t>
  </si>
  <si>
    <t>Column 12</t>
  </si>
  <si>
    <t>Column 13</t>
  </si>
  <si>
    <t>Column 15</t>
  </si>
  <si>
    <t>Column 16</t>
  </si>
  <si>
    <t>Accession number assessment</t>
  </si>
  <si>
    <t>The choice of measures, and thresholds for RAG ratings are as informed by the DID Governance Group which includes representatives from:</t>
  </si>
  <si>
    <t>Society and College of Radiographers</t>
  </si>
  <si>
    <t>Royal College of Radiologists</t>
  </si>
  <si>
    <t>NHS England - NCD for Diagnostics, Improving Quality, Analytical Service, Chief Scientific Officer</t>
  </si>
  <si>
    <t>National Cancer Intelligence Network (NCIN)</t>
  </si>
  <si>
    <t>Health and Social Care Information Centre (HSCIC)</t>
  </si>
  <si>
    <t>Column18</t>
  </si>
  <si>
    <t>NBM</t>
  </si>
  <si>
    <t>NT4</t>
  </si>
  <si>
    <t>BMI HEALTHCARE (NT4)</t>
  </si>
  <si>
    <t>Mean + 2St Dev</t>
  </si>
  <si>
    <t>Mean + St Dev</t>
  </si>
  <si>
    <t>St Dev</t>
  </si>
  <si>
    <t>Var</t>
  </si>
  <si>
    <t>Mean</t>
  </si>
  <si>
    <t>DIRECT MEDICAL IMAGING LTD (NBM)</t>
  </si>
  <si>
    <t>Mean Value - December  '13</t>
  </si>
  <si>
    <t>Mean Value - December '13</t>
  </si>
  <si>
    <t>ROYAL FREE LONDON NHS TRUST (RAL)</t>
  </si>
  <si>
    <t>Updated 05/06/14
by HSCIC Service team</t>
  </si>
  <si>
    <t>Updated 11/06/14 by NHS England</t>
  </si>
  <si>
    <t>Mean Value - January  '14</t>
  </si>
  <si>
    <t>Mean Value - January '14</t>
  </si>
  <si>
    <t xml:space="preserve">Monthly Diagnostic Imaging Dataset (DID) </t>
  </si>
  <si>
    <t>Submitter organisation level summary</t>
  </si>
  <si>
    <t>Overview</t>
  </si>
  <si>
    <t>This report summarises the key measures of the Diagnostic Imaging Dataset Coverage, Completeness &amp; Quality.</t>
  </si>
  <si>
    <r>
      <t xml:space="preserve">Coverage, Completeness and Quality Report </t>
    </r>
    <r>
      <rPr>
        <b/>
        <sz val="11"/>
        <color rgb="FFFF0000"/>
        <rFont val="Calibri"/>
        <family val="2"/>
        <scheme val="minor"/>
      </rPr>
      <t xml:space="preserve">June 2014 </t>
    </r>
  </si>
  <si>
    <r>
      <t>(</t>
    </r>
    <r>
      <rPr>
        <i/>
        <sz val="11"/>
        <color theme="1"/>
        <rFont val="Calibri"/>
        <family val="2"/>
        <scheme val="minor"/>
      </rPr>
      <t>See note 1 for description of submitter organisation</t>
    </r>
    <r>
      <rPr>
        <sz val="11"/>
        <color theme="1"/>
        <rFont val="Calibri"/>
        <family val="2"/>
        <scheme val="minor"/>
      </rPr>
      <t>)</t>
    </r>
  </si>
  <si>
    <r>
      <t xml:space="preserve">Period covered in the report: based on submissions from </t>
    </r>
    <r>
      <rPr>
        <b/>
        <sz val="11"/>
        <color rgb="FFFF0000"/>
        <rFont val="Calibri"/>
        <family val="2"/>
        <scheme val="minor"/>
      </rPr>
      <t>December 2013 to May 2014</t>
    </r>
  </si>
  <si>
    <t>Measures</t>
  </si>
  <si>
    <t>Number of successful submissions in last 6 months</t>
  </si>
  <si>
    <r>
      <t xml:space="preserve">Request to Test Outlier: Mean Value </t>
    </r>
    <r>
      <rPr>
        <sz val="11"/>
        <color rgb="FFFF0000"/>
        <rFont val="Calibri"/>
        <family val="2"/>
        <scheme val="minor"/>
      </rPr>
      <t>December 2013</t>
    </r>
  </si>
  <si>
    <r>
      <t xml:space="preserve">Request to Test Outlier: Mean Value </t>
    </r>
    <r>
      <rPr>
        <sz val="11"/>
        <color rgb="FFFF0000"/>
        <rFont val="Calibri"/>
        <family val="2"/>
        <scheme val="minor"/>
      </rPr>
      <t>January 2014</t>
    </r>
  </si>
  <si>
    <t>Criteria for RAG rating on measures</t>
  </si>
  <si>
    <t>Number of successful submissions in the last 6 months: Red = 0 to 3; Amber = 4 or 5; Green = 6</t>
  </si>
  <si>
    <t>Completeness (Number of 18 data items consistently submitted): Amber &lt;17; Green &gt;=17</t>
  </si>
  <si>
    <t>Completeness of Referrer field: Red &lt;=75%; Amber &gt;75%, &lt;=99%; Green &gt;99%</t>
  </si>
  <si>
    <t>NHS Number, DoB Quality Assessment: Red = 4 or 5; Amber = 3; Green = 1 or 2</t>
  </si>
  <si>
    <t>Known issues with Provider Site Code: Red = "Ongoing"</t>
  </si>
  <si>
    <t>Accession number assessment: Red = 3 to 5; Amber = 1 or 2; Green = 0</t>
  </si>
  <si>
    <t>Request to Test Outlier: Amber mean &gt;= 1 standard deviation from national mean</t>
  </si>
  <si>
    <t>Test to Report Issue Outlier: Amber mean &gt;= 1 standard deviation from national mean</t>
  </si>
  <si>
    <r>
      <t>1.</t>
    </r>
    <r>
      <rPr>
        <sz val="7"/>
        <color theme="1"/>
        <rFont val="Times New Roman"/>
        <family val="1"/>
      </rPr>
      <t xml:space="preserve">       </t>
    </r>
    <r>
      <rPr>
        <sz val="11"/>
        <color theme="1"/>
        <rFont val="Calibri"/>
        <family val="2"/>
        <scheme val="minor"/>
      </rPr>
      <t>Column 1 – Submitting organisations are the organisations which have a registered account with the DID system and submit data.  There are instances of accounts registered under legacy organisation codes.  Users of these accounts sit within live organisations, and are required to submit data for live organisations only.  For example, WHIPPS CROSS UNIVERSITY HOSPITAL NHS TRUST (RGC) has an account, however, the information submitted under this organisation is required to be for live organisations only (in the main these would be for BARTS HEALTH NHS TRUST (R1H)).</t>
    </r>
  </si>
  <si>
    <r>
      <t>2.</t>
    </r>
    <r>
      <rPr>
        <sz val="7"/>
        <color theme="1"/>
        <rFont val="Times New Roman"/>
        <family val="1"/>
      </rPr>
      <t xml:space="preserve">       </t>
    </r>
    <r>
      <rPr>
        <sz val="11"/>
        <color theme="1"/>
        <rFont val="Calibri"/>
        <family val="2"/>
        <scheme val="minor"/>
      </rPr>
      <t>Column 3 - consistent submissions have been defined as a data item being present in at least 75% of a provider’s submitted records.</t>
    </r>
  </si>
  <si>
    <r>
      <t>3.</t>
    </r>
    <r>
      <rPr>
        <sz val="7"/>
        <color theme="1"/>
        <rFont val="Times New Roman"/>
        <family val="1"/>
      </rPr>
      <t xml:space="preserve">       </t>
    </r>
    <r>
      <rPr>
        <sz val="11"/>
        <color theme="1"/>
        <rFont val="Calibri"/>
        <family val="2"/>
        <scheme val="minor"/>
      </rPr>
      <t>Column 7 - Severity Scores:</t>
    </r>
  </si>
  <si>
    <t>1 = All NHS numbers have 5 or less different DOBs</t>
  </si>
  <si>
    <t>2 = At least 1, but less than 500 NHS numbers with between 6 and 20 different DOBs</t>
  </si>
  <si>
    <t>3 = 500 or more NHS numbers with between 6 and 20 different DOBs</t>
  </si>
  <si>
    <t>4 = At least 1 NHS number with between 21 and 100 different DOBs</t>
  </si>
  <si>
    <t>5 = At least 1 NHS number with more than 100 different DOBs</t>
  </si>
  <si>
    <r>
      <t>4.</t>
    </r>
    <r>
      <rPr>
        <sz val="7"/>
        <color theme="1"/>
        <rFont val="Times New Roman"/>
        <family val="1"/>
      </rPr>
      <t xml:space="preserve">       </t>
    </r>
    <r>
      <rPr>
        <sz val="11"/>
        <color theme="1"/>
        <rFont val="Calibri"/>
        <family val="2"/>
        <scheme val="minor"/>
      </rPr>
      <t>Column 8 - organisations marked as 'Resolved' had included the wrong provider site code for some records submitted to the DID but these issues are now resolved.  Organisations marked as 'Ongoing' have ongoing issues with their provider site code.</t>
    </r>
  </si>
  <si>
    <r>
      <t>5.</t>
    </r>
    <r>
      <rPr>
        <sz val="7"/>
        <color theme="1"/>
        <rFont val="Times New Roman"/>
        <family val="1"/>
      </rPr>
      <t xml:space="preserve">       </t>
    </r>
    <r>
      <rPr>
        <sz val="11"/>
        <color theme="1"/>
        <rFont val="Calibri"/>
        <family val="2"/>
        <scheme val="minor"/>
      </rPr>
      <t>Column 9 - Severity Scores:</t>
    </r>
  </si>
  <si>
    <t>1. At least 1 type of duplicates or archived errors</t>
  </si>
  <si>
    <t>2. More than 2 types of duplicates or archived errors</t>
  </si>
  <si>
    <t>3. At least 1 type of duplicates or archived errors AND has archived historic records</t>
  </si>
  <si>
    <t>4. More than 2 types of duplicates or archived errors AND has archived historic records</t>
  </si>
  <si>
    <t>5. Has all 4 types of duplicates and archived errors AND has archived historic records</t>
  </si>
  <si>
    <r>
      <t xml:space="preserve">Test to Report Issue Outlier: Mean Value </t>
    </r>
    <r>
      <rPr>
        <sz val="11"/>
        <color rgb="FFFF0000"/>
        <rFont val="Calibri"/>
        <family val="2"/>
        <scheme val="minor"/>
      </rPr>
      <t>December 2013</t>
    </r>
  </si>
  <si>
    <r>
      <t xml:space="preserve">Test to Report Issue Outlier: Mean Value </t>
    </r>
    <r>
      <rPr>
        <sz val="11"/>
        <color rgb="FFFF0000"/>
        <rFont val="Calibri"/>
        <family val="2"/>
        <scheme val="minor"/>
      </rPr>
      <t>January 2014</t>
    </r>
  </si>
  <si>
    <t>Completeness of Test Request Date field</t>
  </si>
  <si>
    <t>Completeness of Test Report Issued Date field</t>
  </si>
  <si>
    <t>Completeness of Test Request Date field: Red &lt;=75%; Amber &gt;75%, &lt;=99%; Green &gt;99%</t>
  </si>
  <si>
    <t>Completeness of Test Report Issued Date field: Red &lt;=75%; Amber &gt;75%, &lt;=99%; Green &gt;99%</t>
  </si>
  <si>
    <t>Accession Number</t>
  </si>
  <si>
    <t>Accession Number (or Radiological Accession Number) is the unique record number in the local Radiological Information System (RIS) for the Diagnostic Imaging test.</t>
  </si>
  <si>
    <t>Duplicate Records</t>
  </si>
  <si>
    <t xml:space="preserve">If a record is intended to be an update to a previously submitted record but has a different Accession Number or different Provider Site Code to its previous submission then the DID system will not regard this as an update, and the multiple records will each be classified as unique and both be present in the live system. </t>
  </si>
  <si>
    <r>
      <t>Duplicates can be legitimate or occur in error.  Therefore to identify these, the NHS Number, PersonBirthDate, postalcode, NICIP or SNOMED ID, DiagnosticTestDate and OrganisationCode fields are compared.  If these all match then the record is classed as a duplicate. A small proportion of duplicates are aceptable. The combination of these fields (referred to as ‘</t>
    </r>
    <r>
      <rPr>
        <b/>
        <sz val="11"/>
        <color theme="1"/>
        <rFont val="Calibri"/>
        <family val="2"/>
      </rPr>
      <t>Keyfield</t>
    </r>
    <r>
      <rPr>
        <sz val="11"/>
        <color theme="1"/>
        <rFont val="Calibri"/>
        <family val="2"/>
      </rPr>
      <t xml:space="preserve">’) should be unique for each imaging event.  However we do not collect time of diagnostic test and therefore it is legitimate for duplicate records to occur with different Accession Numbers where the same imaging is repeating on a patient within the same day. </t>
    </r>
  </si>
  <si>
    <t xml:space="preserve">Archived Errors </t>
  </si>
  <si>
    <t>If a new record is submitted that matches on the Provider Site Code + Accession Number then this will be seen as an update and the latest record will overwrite the previous record. The original version of the record is stored in an archive.</t>
  </si>
  <si>
    <t>Background Information to how the DID system uses Accession Numbers</t>
  </si>
  <si>
    <t>The DID system allows changes to be made to records previously submitted by using the Accession Number.  That is, when a new submission is made, the DID System will check if any new records have a Provider Site Code + Accession Number code that matches any records already in the system. If the new records match on the Provider Site Code + Accession Number code then the system regards this as an update to the previous record and so will overwrite the previous one. The original version of the record is stored in an archive.  If the accession number is not used as defined this causes errors, either by duplicating records (many accession numbers to the same imaging record) or archiving in error (same accession number used for many imaging records).  Detailed definitions as to how instances of these errors are estimated in this report are given below.</t>
  </si>
  <si>
    <r>
      <t xml:space="preserve">However, if for any reason the new record submitted has </t>
    </r>
    <r>
      <rPr>
        <u/>
        <sz val="11"/>
        <color theme="1"/>
        <rFont val="Calibri"/>
        <family val="2"/>
        <scheme val="minor"/>
      </rPr>
      <t>different</t>
    </r>
    <r>
      <rPr>
        <sz val="11"/>
        <color theme="1"/>
        <rFont val="Calibri"/>
        <family val="2"/>
        <scheme val="minor"/>
      </rPr>
      <t xml:space="preserve"> </t>
    </r>
    <r>
      <rPr>
        <b/>
        <sz val="11"/>
        <color theme="1"/>
        <rFont val="Calibri"/>
        <family val="2"/>
        <scheme val="minor"/>
      </rPr>
      <t>keyfield</t>
    </r>
    <r>
      <rPr>
        <sz val="11"/>
        <color theme="1"/>
        <rFont val="Calibri"/>
        <family val="2"/>
        <scheme val="minor"/>
      </rPr>
      <t xml:space="preserve"> information (such as same patient identifiers but different imaging code, or same patient and imaging code details but different date of test) but the Provider Site Code + Accession Number matches a record already in the live system then the new record will overwrite the previous record in error.  The original record will be archived.  The </t>
    </r>
    <r>
      <rPr>
        <b/>
        <sz val="11"/>
        <color theme="1"/>
        <rFont val="Calibri"/>
        <family val="2"/>
        <scheme val="minor"/>
      </rPr>
      <t>keyfield</t>
    </r>
    <r>
      <rPr>
        <sz val="11"/>
        <color theme="1"/>
        <rFont val="Calibri"/>
        <family val="2"/>
        <scheme val="minor"/>
      </rPr>
      <t xml:space="preserve"> combination cannot be checked at the point of submission and archived errors are monitored post-submission. </t>
    </r>
  </si>
  <si>
    <r>
      <t>Accession number assessment</t>
    </r>
    <r>
      <rPr>
        <vertAlign val="superscript"/>
        <sz val="11"/>
        <color rgb="FF000000"/>
        <rFont val="Calibri"/>
        <family val="2"/>
        <scheme val="minor"/>
      </rPr>
      <t>a</t>
    </r>
  </si>
  <si>
    <t>a)</t>
  </si>
  <si>
    <t>na</t>
  </si>
  <si>
    <t xml:space="preserve">6.     Columns 12, 13, 15, 16 based on data extracted from iView DID Community View in June 2014 with test date in December 2013 and January 2014, for submissions made to DID system up to the end of May 2014. 
Not Available (na) refers to when: 
• either the “Test Request” field or “Test Report Issued” field are entirely missing and therefore the “Request to Test” or “Test to Report Issued” periods cannot be calculated;
• or when the dates from the “Test Request” field and the "Test" field or the "Test" and the "Test Report Issued" are the same (iView returns blanks for zeros).
</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</si>
</sst>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_-;\-* #,##0.00_-;_-* &quot;-&quot;??_-;_-@_-"/>
    <numFmt numFmtId="164" formatCode="0.000000000"/>
    <numFmt numFmtId="165" formatCode="0.0000000000"/>
  </numFmts>
  <fonts count="41" x14ac:knownFonts="1">
    <font>
      <sz val="11"/>
      <color theme="1"/>
      <name val="Calibri"/>
      <family val="2"/>
      <scheme val="minor"/>
    </font>
    <font>
      <b/>
      <sz val="11"/>
      <color theme="1"/>
      <name val="Calibri"/>
      <family val="2"/>
      <scheme val="minor"/>
    </font>
    <font>
      <sz val="10"/>
      <name val="Arial"/>
      <family val="2"/>
    </font>
    <font>
      <b/>
      <sz val="11"/>
      <color rgb="FFFF0000"/>
      <name val="Calibri"/>
      <family val="2"/>
      <scheme val="minor"/>
    </font>
    <font>
      <b/>
      <i/>
      <sz val="11"/>
      <color rgb="FFFF0000"/>
      <name val="Calibri"/>
      <family val="2"/>
      <scheme val="minor"/>
    </font>
    <font>
      <sz val="11"/>
      <name val="Calibri"/>
      <family val="2"/>
      <scheme val="minor"/>
    </font>
    <font>
      <b/>
      <sz val="20"/>
      <color theme="1"/>
      <name val="Calibri"/>
      <family val="2"/>
      <scheme val="minor"/>
    </font>
    <font>
      <sz val="10"/>
      <color indexed="8"/>
      <name val="Arial"/>
      <family val="2"/>
    </font>
    <font>
      <sz val="11"/>
      <color indexed="8"/>
      <name val="Calibri"/>
      <family val="2"/>
    </font>
    <font>
      <b/>
      <sz val="9"/>
      <color indexed="81"/>
      <name val="Tahoma"/>
      <family val="2"/>
    </font>
    <font>
      <sz val="11"/>
      <color theme="1"/>
      <name val="Calibri"/>
      <family val="2"/>
      <scheme val="minor"/>
    </font>
    <font>
      <sz val="11"/>
      <color rgb="FF0070C0"/>
      <name val="Calibri"/>
      <family val="2"/>
      <scheme val="minor"/>
    </font>
    <font>
      <sz val="11"/>
      <color theme="3" tint="0.39997558519241921"/>
      <name val="Calibri"/>
      <family val="2"/>
      <scheme val="minor"/>
    </font>
    <font>
      <sz val="11"/>
      <name val="Arial"/>
      <family val="2"/>
    </font>
    <font>
      <sz val="11"/>
      <color theme="0"/>
      <name val="Calibri"/>
      <family val="2"/>
      <scheme val="minor"/>
    </font>
    <font>
      <sz val="11"/>
      <color rgb="FFFF0000"/>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b/>
      <sz val="14"/>
      <color theme="1"/>
      <name val="Calibri"/>
      <family val="2"/>
      <scheme val="minor"/>
    </font>
    <font>
      <i/>
      <sz val="11"/>
      <color theme="1"/>
      <name val="Calibri"/>
      <family val="2"/>
      <scheme val="minor"/>
    </font>
    <font>
      <sz val="11"/>
      <color rgb="FF000000"/>
      <name val="Calibri"/>
      <family val="2"/>
      <scheme val="minor"/>
    </font>
    <font>
      <b/>
      <sz val="11"/>
      <color rgb="FF000000"/>
      <name val="Calibri"/>
      <family val="2"/>
      <scheme val="minor"/>
    </font>
    <font>
      <sz val="7"/>
      <color theme="1"/>
      <name val="Times New Roman"/>
      <family val="1"/>
    </font>
    <font>
      <sz val="9"/>
      <color indexed="81"/>
      <name val="Tahoma"/>
      <family val="2"/>
    </font>
    <font>
      <b/>
      <sz val="11"/>
      <color theme="1"/>
      <name val="Calibri"/>
      <family val="2"/>
    </font>
    <font>
      <sz val="11"/>
      <color theme="1"/>
      <name val="Calibri"/>
      <family val="2"/>
    </font>
    <font>
      <u/>
      <sz val="11"/>
      <color theme="1"/>
      <name val="Calibri"/>
      <family val="2"/>
      <scheme val="minor"/>
    </font>
    <font>
      <u/>
      <sz val="11"/>
      <name val="Calibri"/>
      <family val="2"/>
    </font>
    <font>
      <sz val="11"/>
      <name val="Calibri"/>
      <family val="2"/>
    </font>
    <font>
      <vertAlign val="superscript"/>
      <sz val="11"/>
      <color rgb="FF000000"/>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0" tint="-0.14999847407452621"/>
        <bgColor indexed="64"/>
      </patternFill>
    </fill>
  </fills>
  <borders count="5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style="medium">
        <color indexed="64"/>
      </left>
      <right style="medium">
        <color indexed="64"/>
      </right>
      <top style="medium">
        <color indexed="64"/>
      </top>
      <bottom/>
      <diagonal/>
    </border>
    <border>
      <left style="medium">
        <color indexed="64"/>
      </left>
      <right/>
      <top style="medium">
        <color indexed="64"/>
      </top>
      <bottom style="thin">
        <color auto="1"/>
      </bottom>
      <diagonal/>
    </border>
    <border>
      <left/>
      <right/>
      <top style="medium">
        <color indexed="64"/>
      </top>
      <bottom style="thin">
        <color indexed="64"/>
      </bottom>
      <diagonal/>
    </border>
    <border>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bottom/>
      <diagonal/>
    </border>
    <border>
      <left style="thin">
        <color auto="1"/>
      </left>
      <right style="medium">
        <color indexed="64"/>
      </right>
      <top/>
      <bottom/>
      <diagonal/>
    </border>
    <border>
      <left style="medium">
        <color indexed="64"/>
      </left>
      <right style="thin">
        <color auto="1"/>
      </right>
      <top style="thin">
        <color auto="1"/>
      </top>
      <bottom/>
      <diagonal/>
    </border>
    <border>
      <left style="medium">
        <color indexed="64"/>
      </left>
      <right style="medium">
        <color indexed="64"/>
      </right>
      <top style="thin">
        <color auto="1"/>
      </top>
      <bottom/>
      <diagonal/>
    </border>
    <border>
      <left style="thin">
        <color auto="1"/>
      </left>
      <right style="thin">
        <color auto="1"/>
      </right>
      <top style="thin">
        <color indexed="22"/>
      </top>
      <bottom style="thin">
        <color indexed="22"/>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bottom/>
      <diagonal/>
    </border>
    <border>
      <left style="medium">
        <color indexed="64"/>
      </left>
      <right style="medium">
        <color indexed="64"/>
      </right>
      <top style="thin">
        <color indexed="22"/>
      </top>
      <bottom style="thin">
        <color indexed="22"/>
      </bottom>
      <diagonal/>
    </border>
    <border>
      <left style="medium">
        <color indexed="64"/>
      </left>
      <right style="thin">
        <color theme="0" tint="-0.24994659260841701"/>
      </right>
      <top style="thin">
        <color indexed="22"/>
      </top>
      <bottom style="thin">
        <color indexed="22"/>
      </bottom>
      <diagonal/>
    </border>
    <border>
      <left style="medium">
        <color indexed="64"/>
      </left>
      <right style="thin">
        <color auto="1"/>
      </right>
      <top style="thin">
        <color indexed="22"/>
      </top>
      <bottom style="thin">
        <color indexed="22"/>
      </bottom>
      <diagonal/>
    </border>
    <border>
      <left style="thin">
        <color auto="1"/>
      </left>
      <right/>
      <top style="thin">
        <color indexed="22"/>
      </top>
      <bottom style="thin">
        <color indexed="22"/>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theme="0" tint="-0.249977111117893"/>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theme="0" tint="-0.249977111117893"/>
      </bottom>
      <diagonal/>
    </border>
    <border>
      <left style="thin">
        <color indexed="64"/>
      </left>
      <right style="thin">
        <color indexed="64"/>
      </right>
      <top style="thin">
        <color theme="0" tint="-0.249977111117893"/>
      </top>
      <bottom style="thin">
        <color auto="1"/>
      </bottom>
      <diagonal/>
    </border>
    <border>
      <left/>
      <right style="thin">
        <color auto="1"/>
      </right>
      <top style="thin">
        <color indexed="22"/>
      </top>
      <bottom/>
      <diagonal/>
    </border>
    <border>
      <left style="thin">
        <color auto="1"/>
      </left>
      <right/>
      <top style="thin">
        <color indexed="22"/>
      </top>
      <bottom/>
      <diagonal/>
    </border>
    <border>
      <left style="thin">
        <color theme="0" tint="-0.34998626667073579"/>
      </left>
      <right style="thin">
        <color theme="0" tint="-0.34998626667073579"/>
      </right>
      <top style="thin">
        <color theme="0" tint="-0.34998626667073579"/>
      </top>
      <bottom/>
      <diagonal/>
    </border>
    <border>
      <left/>
      <right/>
      <top style="thin">
        <color theme="0" tint="-0.249977111117893"/>
      </top>
      <bottom style="thin">
        <color theme="0" tint="-0.249977111117893"/>
      </bottom>
      <diagonal/>
    </border>
    <border>
      <left style="thin">
        <color theme="0" tint="-0.34998626667073579"/>
      </left>
      <right style="thin">
        <color theme="0" tint="-0.34998626667073579"/>
      </right>
      <top style="thin">
        <color theme="0" tint="-0.249977111117893"/>
      </top>
      <bottom style="thin">
        <color theme="0" tint="-0.249977111117893"/>
      </bottom>
      <diagonal/>
    </border>
    <border>
      <left style="thin">
        <color indexed="64"/>
      </left>
      <right style="thin">
        <color indexed="64"/>
      </right>
      <top style="thin">
        <color theme="0" tint="-0.249977111117893"/>
      </top>
      <bottom/>
      <diagonal/>
    </border>
    <border>
      <left/>
      <right/>
      <top style="thin">
        <color theme="0" tint="-0.249977111117893"/>
      </top>
      <bottom style="thin">
        <color indexed="64"/>
      </bottom>
      <diagonal/>
    </border>
    <border>
      <left style="thin">
        <color theme="0" tint="-0.34998626667073579"/>
      </left>
      <right style="thin">
        <color theme="0" tint="-0.34998626667073579"/>
      </right>
      <top style="thin">
        <color theme="0" tint="-0.249977111117893"/>
      </top>
      <bottom style="thin">
        <color indexed="64"/>
      </bottom>
      <diagonal/>
    </border>
    <border>
      <left style="medium">
        <color indexed="64"/>
      </left>
      <right style="medium">
        <color indexed="64"/>
      </right>
      <top style="thin">
        <color indexed="22"/>
      </top>
      <bottom style="thin">
        <color auto="1"/>
      </bottom>
      <diagonal/>
    </border>
    <border>
      <left style="medium">
        <color indexed="64"/>
      </left>
      <right style="medium">
        <color indexed="64"/>
      </right>
      <top style="thin">
        <color indexed="22"/>
      </top>
      <bottom style="thin">
        <color indexed="22"/>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s>
  <cellStyleXfs count="47">
    <xf numFmtId="0" fontId="0" fillId="0" borderId="0"/>
    <xf numFmtId="0" fontId="2" fillId="0" borderId="0">
      <alignment vertical="center"/>
    </xf>
    <xf numFmtId="43" fontId="2" fillId="0" borderId="0" applyFont="0" applyFill="0" applyBorder="0" applyAlignment="0" applyProtection="0">
      <alignment vertical="center"/>
    </xf>
    <xf numFmtId="9" fontId="2" fillId="0" borderId="0" applyFont="0" applyFill="0" applyBorder="0" applyAlignment="0" applyProtection="0">
      <alignment vertical="center"/>
    </xf>
    <xf numFmtId="0" fontId="7" fillId="0" borderId="0"/>
    <xf numFmtId="9" fontId="10" fillId="0" borderId="0" applyFont="0" applyFill="0" applyBorder="0" applyAlignment="0" applyProtection="0"/>
    <xf numFmtId="0" fontId="16" fillId="0" borderId="0" applyNumberFormat="0" applyFill="0" applyBorder="0" applyAlignment="0" applyProtection="0"/>
    <xf numFmtId="0" fontId="17" fillId="0" borderId="40" applyNumberFormat="0" applyFill="0" applyAlignment="0" applyProtection="0"/>
    <xf numFmtId="0" fontId="18" fillId="0" borderId="41" applyNumberFormat="0" applyFill="0" applyAlignment="0" applyProtection="0"/>
    <xf numFmtId="0" fontId="19" fillId="0" borderId="42" applyNumberFormat="0" applyFill="0" applyAlignment="0" applyProtection="0"/>
    <xf numFmtId="0" fontId="19" fillId="0" borderId="0" applyNumberFormat="0" applyFill="0" applyBorder="0" applyAlignment="0" applyProtection="0"/>
    <xf numFmtId="0" fontId="20" fillId="2" borderId="0" applyNumberFormat="0" applyBorder="0" applyAlignment="0" applyProtection="0"/>
    <xf numFmtId="0" fontId="21" fillId="3" borderId="0" applyNumberFormat="0" applyBorder="0" applyAlignment="0" applyProtection="0"/>
    <xf numFmtId="0" fontId="22" fillId="4" borderId="0" applyNumberFormat="0" applyBorder="0" applyAlignment="0" applyProtection="0"/>
    <xf numFmtId="0" fontId="23" fillId="5" borderId="43" applyNumberFormat="0" applyAlignment="0" applyProtection="0"/>
    <xf numFmtId="0" fontId="24" fillId="6" borderId="44" applyNumberFormat="0" applyAlignment="0" applyProtection="0"/>
    <xf numFmtId="0" fontId="25" fillId="6" borderId="43" applyNumberFormat="0" applyAlignment="0" applyProtection="0"/>
    <xf numFmtId="0" fontId="26" fillId="0" borderId="45" applyNumberFormat="0" applyFill="0" applyAlignment="0" applyProtection="0"/>
    <xf numFmtId="0" fontId="27" fillId="7" borderId="46" applyNumberFormat="0" applyAlignment="0" applyProtection="0"/>
    <xf numFmtId="0" fontId="15" fillId="0" borderId="0" applyNumberFormat="0" applyFill="0" applyBorder="0" applyAlignment="0" applyProtection="0"/>
    <xf numFmtId="0" fontId="10" fillId="8" borderId="47" applyNumberFormat="0" applyFont="0" applyAlignment="0" applyProtection="0"/>
    <xf numFmtId="0" fontId="28" fillId="0" borderId="0" applyNumberFormat="0" applyFill="0" applyBorder="0" applyAlignment="0" applyProtection="0"/>
    <xf numFmtId="0" fontId="1" fillId="0" borderId="48" applyNumberFormat="0" applyFill="0" applyAlignment="0" applyProtection="0"/>
    <xf numFmtId="0" fontId="14"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4" fillId="12" borderId="0" applyNumberFormat="0" applyBorder="0" applyAlignment="0" applyProtection="0"/>
    <xf numFmtId="0" fontId="14"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4" fillId="28" borderId="0" applyNumberFormat="0" applyBorder="0" applyAlignment="0" applyProtection="0"/>
    <xf numFmtId="0" fontId="14"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4" fillId="32" borderId="0" applyNumberFormat="0" applyBorder="0" applyAlignment="0" applyProtection="0"/>
  </cellStyleXfs>
  <cellXfs count="101">
    <xf numFmtId="0" fontId="0" fillId="0" borderId="0" xfId="0"/>
    <xf numFmtId="0" fontId="0" fillId="0" borderId="0" xfId="0" applyBorder="1"/>
    <xf numFmtId="0" fontId="0" fillId="0" borderId="2" xfId="0" applyBorder="1"/>
    <xf numFmtId="0" fontId="3" fillId="0" borderId="3" xfId="0" applyFont="1" applyBorder="1"/>
    <xf numFmtId="0" fontId="0" fillId="0" borderId="3" xfId="0" applyBorder="1"/>
    <xf numFmtId="0" fontId="4" fillId="0" borderId="3" xfId="0" applyFont="1" applyBorder="1" applyAlignment="1">
      <alignment wrapText="1"/>
    </xf>
    <xf numFmtId="0" fontId="0" fillId="0" borderId="1" xfId="0" applyBorder="1" applyAlignment="1">
      <alignment wrapText="1"/>
    </xf>
    <xf numFmtId="0" fontId="0" fillId="0" borderId="4" xfId="0" applyBorder="1" applyAlignment="1">
      <alignment wrapText="1"/>
    </xf>
    <xf numFmtId="0" fontId="1" fillId="0" borderId="6" xfId="0" applyFont="1" applyBorder="1"/>
    <xf numFmtId="0" fontId="0" fillId="0" borderId="7" xfId="0" applyBorder="1"/>
    <xf numFmtId="0" fontId="0" fillId="0" borderId="8" xfId="0" applyBorder="1"/>
    <xf numFmtId="0" fontId="0" fillId="0" borderId="9" xfId="0" applyBorder="1" applyAlignment="1">
      <alignment wrapText="1"/>
    </xf>
    <xf numFmtId="0" fontId="4" fillId="0" borderId="11" xfId="0" applyFont="1" applyBorder="1" applyAlignment="1">
      <alignment wrapText="1"/>
    </xf>
    <xf numFmtId="0" fontId="0" fillId="0" borderId="12" xfId="0" applyBorder="1"/>
    <xf numFmtId="0" fontId="6" fillId="0" borderId="0" xfId="0" applyFont="1"/>
    <xf numFmtId="0" fontId="4" fillId="0" borderId="9" xfId="0" applyFont="1" applyBorder="1" applyAlignment="1">
      <alignment wrapText="1"/>
    </xf>
    <xf numFmtId="0" fontId="4" fillId="0" borderId="1" xfId="0" applyFont="1" applyBorder="1" applyAlignment="1">
      <alignment wrapText="1"/>
    </xf>
    <xf numFmtId="0" fontId="4" fillId="0" borderId="10" xfId="0" applyFont="1" applyBorder="1" applyAlignment="1">
      <alignment wrapText="1"/>
    </xf>
    <xf numFmtId="0" fontId="1" fillId="0" borderId="5" xfId="0" applyFont="1" applyBorder="1" applyAlignment="1">
      <alignment wrapText="1"/>
    </xf>
    <xf numFmtId="0" fontId="0" fillId="0" borderId="14" xfId="0" applyBorder="1"/>
    <xf numFmtId="0" fontId="0" fillId="0" borderId="0" xfId="0" applyBorder="1" applyAlignment="1">
      <alignment horizontal="left"/>
    </xf>
    <xf numFmtId="0" fontId="0" fillId="0" borderId="11" xfId="0" applyBorder="1" applyAlignment="1">
      <alignment horizontal="left"/>
    </xf>
    <xf numFmtId="9" fontId="0" fillId="0" borderId="3" xfId="0" applyNumberFormat="1" applyBorder="1" applyAlignment="1">
      <alignment horizontal="left"/>
    </xf>
    <xf numFmtId="0" fontId="0" fillId="0" borderId="3" xfId="0" applyBorder="1" applyAlignment="1">
      <alignment horizontal="left"/>
    </xf>
    <xf numFmtId="1" fontId="0" fillId="0" borderId="3" xfId="0" applyNumberFormat="1" applyBorder="1" applyAlignment="1">
      <alignment horizontal="left"/>
    </xf>
    <xf numFmtId="0" fontId="0" fillId="0" borderId="0" xfId="0" applyAlignment="1">
      <alignment horizontal="left"/>
    </xf>
    <xf numFmtId="0" fontId="0" fillId="0" borderId="0" xfId="0" applyAlignment="1">
      <alignment vertical="center"/>
    </xf>
    <xf numFmtId="0" fontId="0" fillId="0" borderId="15" xfId="0" applyBorder="1" applyAlignment="1">
      <alignment horizontal="right"/>
    </xf>
    <xf numFmtId="0" fontId="1" fillId="0" borderId="5" xfId="0" applyFont="1" applyBorder="1"/>
    <xf numFmtId="0" fontId="0" fillId="0" borderId="16" xfId="0" applyBorder="1" applyAlignment="1">
      <alignment wrapText="1"/>
    </xf>
    <xf numFmtId="0" fontId="4" fillId="0" borderId="16" xfId="0" applyFont="1" applyBorder="1" applyAlignment="1">
      <alignment wrapText="1"/>
    </xf>
    <xf numFmtId="0" fontId="0" fillId="0" borderId="17" xfId="0" applyBorder="1" applyAlignment="1">
      <alignment horizontal="left"/>
    </xf>
    <xf numFmtId="0" fontId="0" fillId="0" borderId="10" xfId="0" applyBorder="1" applyAlignment="1">
      <alignment wrapText="1"/>
    </xf>
    <xf numFmtId="0" fontId="0" fillId="0" borderId="12" xfId="0" applyBorder="1" applyAlignment="1">
      <alignment horizontal="left"/>
    </xf>
    <xf numFmtId="1" fontId="0" fillId="0" borderId="12" xfId="0" applyNumberFormat="1" applyBorder="1" applyAlignment="1">
      <alignment horizontal="left"/>
    </xf>
    <xf numFmtId="0" fontId="8" fillId="0" borderId="18" xfId="4" applyFont="1" applyFill="1" applyBorder="1" applyAlignment="1">
      <alignment horizontal="right"/>
    </xf>
    <xf numFmtId="0" fontId="0" fillId="0" borderId="19" xfId="0" applyBorder="1" applyAlignment="1">
      <alignment horizontal="right"/>
    </xf>
    <xf numFmtId="0" fontId="0" fillId="0" borderId="20" xfId="0" applyBorder="1" applyAlignment="1">
      <alignment horizontal="right"/>
    </xf>
    <xf numFmtId="0" fontId="0" fillId="0" borderId="21" xfId="0" applyBorder="1" applyAlignment="1">
      <alignment horizontal="right"/>
    </xf>
    <xf numFmtId="9" fontId="0" fillId="0" borderId="19" xfId="5" applyFont="1" applyBorder="1" applyAlignment="1">
      <alignment horizontal="right"/>
    </xf>
    <xf numFmtId="0" fontId="11" fillId="0" borderId="13" xfId="0" applyFont="1" applyBorder="1" applyAlignment="1">
      <alignment wrapText="1"/>
    </xf>
    <xf numFmtId="0" fontId="12" fillId="0" borderId="7" xfId="0" applyFont="1" applyBorder="1"/>
    <xf numFmtId="0" fontId="12" fillId="0" borderId="8" xfId="0" applyFont="1" applyBorder="1"/>
    <xf numFmtId="0" fontId="0" fillId="0" borderId="0" xfId="0"/>
    <xf numFmtId="0" fontId="0" fillId="0" borderId="0" xfId="0" applyFill="1" applyAlignment="1">
      <alignment vertical="center"/>
    </xf>
    <xf numFmtId="0" fontId="13" fillId="0" borderId="24" xfId="5" applyNumberFormat="1" applyFont="1" applyFill="1" applyBorder="1"/>
    <xf numFmtId="0" fontId="0" fillId="0" borderId="25" xfId="0" applyBorder="1" applyAlignment="1">
      <alignment wrapText="1"/>
    </xf>
    <xf numFmtId="0" fontId="5" fillId="0" borderId="26" xfId="0" quotePrefix="1" applyFont="1" applyBorder="1" applyAlignment="1">
      <alignment horizontal="left" wrapText="1"/>
    </xf>
    <xf numFmtId="1" fontId="0" fillId="0" borderId="27" xfId="0" applyNumberFormat="1" applyBorder="1" applyAlignment="1">
      <alignment horizontal="right"/>
    </xf>
    <xf numFmtId="1" fontId="0" fillId="0" borderId="28" xfId="0" applyNumberFormat="1" applyBorder="1" applyAlignment="1">
      <alignment horizontal="right"/>
    </xf>
    <xf numFmtId="1" fontId="0" fillId="0" borderId="29" xfId="0" applyNumberFormat="1" applyBorder="1" applyAlignment="1">
      <alignment horizontal="right"/>
    </xf>
    <xf numFmtId="0" fontId="0" fillId="0" borderId="30" xfId="0" applyBorder="1" applyAlignment="1">
      <alignment horizontal="right"/>
    </xf>
    <xf numFmtId="0" fontId="0" fillId="0" borderId="31" xfId="0" applyBorder="1" applyAlignment="1">
      <alignment horizontal="right"/>
    </xf>
    <xf numFmtId="0" fontId="13" fillId="0" borderId="32" xfId="5" applyNumberFormat="1" applyFont="1" applyFill="1" applyBorder="1"/>
    <xf numFmtId="0" fontId="0" fillId="0" borderId="33" xfId="0" applyBorder="1" applyAlignment="1">
      <alignment horizontal="right"/>
    </xf>
    <xf numFmtId="0" fontId="13" fillId="0" borderId="34" xfId="5" applyNumberFormat="1" applyFont="1" applyFill="1" applyBorder="1"/>
    <xf numFmtId="1" fontId="0" fillId="0" borderId="35" xfId="0" applyNumberFormat="1" applyBorder="1" applyAlignment="1">
      <alignment horizontal="right"/>
    </xf>
    <xf numFmtId="0" fontId="0" fillId="0" borderId="28" xfId="0" applyBorder="1" applyAlignment="1">
      <alignment horizontal="right"/>
    </xf>
    <xf numFmtId="0" fontId="0" fillId="0" borderId="29" xfId="0" applyBorder="1" applyAlignment="1">
      <alignment horizontal="right"/>
    </xf>
    <xf numFmtId="0" fontId="0" fillId="0" borderId="36" xfId="0" applyBorder="1" applyAlignment="1">
      <alignment horizontal="right"/>
    </xf>
    <xf numFmtId="0" fontId="13" fillId="0" borderId="37" xfId="5" applyNumberFormat="1" applyFont="1" applyFill="1" applyBorder="1"/>
    <xf numFmtId="9" fontId="0" fillId="0" borderId="39" xfId="5" applyFont="1" applyBorder="1" applyAlignment="1">
      <alignment horizontal="right"/>
    </xf>
    <xf numFmtId="9" fontId="0" fillId="0" borderId="38" xfId="5" applyFont="1" applyBorder="1" applyAlignment="1">
      <alignment horizontal="right"/>
    </xf>
    <xf numFmtId="49" fontId="0" fillId="0" borderId="0" xfId="0" applyNumberFormat="1" applyAlignment="1">
      <alignment vertical="center"/>
    </xf>
    <xf numFmtId="0" fontId="0" fillId="0" borderId="0" xfId="0"/>
    <xf numFmtId="0" fontId="0" fillId="33" borderId="0" xfId="0" applyFill="1"/>
    <xf numFmtId="0" fontId="29" fillId="33" borderId="0" xfId="0" applyFont="1" applyFill="1" applyAlignment="1">
      <alignment vertical="center"/>
    </xf>
    <xf numFmtId="0" fontId="1" fillId="33" borderId="0" xfId="0" applyFont="1" applyFill="1" applyAlignment="1">
      <alignment vertical="center"/>
    </xf>
    <xf numFmtId="0" fontId="0" fillId="33" borderId="0" xfId="0" applyFill="1" applyAlignment="1">
      <alignment vertical="center"/>
    </xf>
    <xf numFmtId="0" fontId="31" fillId="33" borderId="23" xfId="0" applyFont="1" applyFill="1" applyBorder="1" applyAlignment="1">
      <alignment vertical="center"/>
    </xf>
    <xf numFmtId="0" fontId="32" fillId="33" borderId="49" xfId="0" applyFont="1" applyFill="1" applyBorder="1" applyAlignment="1">
      <alignment vertical="center"/>
    </xf>
    <xf numFmtId="0" fontId="31" fillId="33" borderId="22" xfId="0" applyFont="1" applyFill="1" applyBorder="1" applyAlignment="1">
      <alignment vertical="center"/>
    </xf>
    <xf numFmtId="0" fontId="31" fillId="33" borderId="50" xfId="0" applyFont="1" applyFill="1" applyBorder="1" applyAlignment="1">
      <alignment vertical="center"/>
    </xf>
    <xf numFmtId="0" fontId="31" fillId="33" borderId="53" xfId="0" applyFont="1" applyFill="1" applyBorder="1" applyAlignment="1">
      <alignment vertical="center"/>
    </xf>
    <xf numFmtId="0" fontId="31" fillId="33" borderId="52" xfId="0" applyFont="1" applyFill="1" applyBorder="1" applyAlignment="1">
      <alignment vertical="center"/>
    </xf>
    <xf numFmtId="0" fontId="0" fillId="33" borderId="0" xfId="0" applyFill="1" applyAlignment="1">
      <alignment horizontal="left" vertical="center" indent="2"/>
    </xf>
    <xf numFmtId="0" fontId="0" fillId="33" borderId="0" xfId="0" applyFill="1" applyAlignment="1">
      <alignment horizontal="left" vertical="center" indent="5"/>
    </xf>
    <xf numFmtId="0" fontId="35" fillId="33" borderId="0" xfId="0" applyFont="1" applyFill="1" applyAlignment="1">
      <alignment vertical="center"/>
    </xf>
    <xf numFmtId="0" fontId="36" fillId="33" borderId="0" xfId="0" applyFont="1" applyFill="1" applyAlignment="1">
      <alignment vertical="center"/>
    </xf>
    <xf numFmtId="0" fontId="38" fillId="33" borderId="0" xfId="0" applyFont="1" applyFill="1" applyAlignment="1">
      <alignment vertical="center"/>
    </xf>
    <xf numFmtId="0" fontId="0" fillId="33" borderId="0" xfId="0" applyFont="1" applyFill="1"/>
    <xf numFmtId="0" fontId="0" fillId="33" borderId="0" xfId="0" applyFont="1" applyFill="1" applyAlignment="1">
      <alignment wrapText="1"/>
    </xf>
    <xf numFmtId="0" fontId="31" fillId="33" borderId="53" xfId="0" applyFont="1" applyFill="1" applyBorder="1" applyAlignment="1">
      <alignment vertical="center" wrapText="1"/>
    </xf>
    <xf numFmtId="0" fontId="31" fillId="33" borderId="52" xfId="0" applyFont="1" applyFill="1" applyBorder="1" applyAlignment="1">
      <alignment vertical="center" wrapText="1"/>
    </xf>
    <xf numFmtId="0" fontId="31" fillId="33" borderId="51" xfId="0" applyFont="1" applyFill="1" applyBorder="1" applyAlignment="1">
      <alignment vertical="center"/>
    </xf>
    <xf numFmtId="0" fontId="32" fillId="33" borderId="5" xfId="0" applyFont="1" applyFill="1" applyBorder="1" applyAlignment="1">
      <alignment vertical="center"/>
    </xf>
    <xf numFmtId="0" fontId="31" fillId="33" borderId="17" xfId="0" applyFont="1" applyFill="1" applyBorder="1" applyAlignment="1">
      <alignment vertical="center"/>
    </xf>
    <xf numFmtId="0" fontId="4" fillId="0" borderId="54" xfId="0" applyFont="1" applyBorder="1" applyAlignment="1">
      <alignment wrapText="1"/>
    </xf>
    <xf numFmtId="0" fontId="0" fillId="0" borderId="55" xfId="0" applyBorder="1"/>
    <xf numFmtId="0" fontId="0" fillId="34" borderId="0" xfId="0" applyFill="1"/>
    <xf numFmtId="0" fontId="0" fillId="34" borderId="0" xfId="0" applyFill="1" applyBorder="1"/>
    <xf numFmtId="0" fontId="0" fillId="0" borderId="0" xfId="0" applyFill="1"/>
    <xf numFmtId="164" fontId="0" fillId="0" borderId="0" xfId="0" applyNumberFormat="1" applyFill="1"/>
    <xf numFmtId="0" fontId="0" fillId="0" borderId="0" xfId="0" applyFill="1" applyBorder="1"/>
    <xf numFmtId="165" fontId="0" fillId="0" borderId="0" xfId="0" applyNumberFormat="1" applyFill="1"/>
    <xf numFmtId="0" fontId="0" fillId="33" borderId="0" xfId="0" applyFill="1" applyAlignment="1">
      <alignment horizontal="left" vertical="center" wrapText="1"/>
    </xf>
    <xf numFmtId="0" fontId="0" fillId="33" borderId="0" xfId="0" applyFill="1" applyAlignment="1">
      <alignment wrapText="1"/>
    </xf>
    <xf numFmtId="0" fontId="0" fillId="33" borderId="0" xfId="0" applyFill="1" applyAlignment="1">
      <alignment vertical="center" wrapText="1"/>
    </xf>
    <xf numFmtId="0" fontId="36" fillId="33" borderId="0" xfId="0" applyFont="1" applyFill="1" applyAlignment="1">
      <alignment vertical="center" wrapText="1"/>
    </xf>
    <xf numFmtId="0" fontId="0" fillId="33" borderId="0" xfId="0" applyFont="1" applyFill="1" applyAlignment="1">
      <alignment wrapText="1"/>
    </xf>
    <xf numFmtId="0" fontId="39" fillId="33" borderId="0" xfId="0" applyFont="1" applyFill="1" applyAlignment="1">
      <alignment vertical="center" wrapText="1"/>
    </xf>
  </cellXfs>
  <cellStyles count="47">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2" xfId="2"/>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Input" xfId="14" builtinId="20" customBuiltin="1"/>
    <cellStyle name="Linked Cell" xfId="17" builtinId="24" customBuiltin="1"/>
    <cellStyle name="Neutral" xfId="13" builtinId="28" customBuiltin="1"/>
    <cellStyle name="Normal" xfId="0" builtinId="0"/>
    <cellStyle name="Normal 2" xfId="1"/>
    <cellStyle name="Normal_Sheet1" xfId="4"/>
    <cellStyle name="Note" xfId="20" builtinId="10" customBuiltin="1"/>
    <cellStyle name="Output" xfId="15" builtinId="21" customBuiltin="1"/>
    <cellStyle name="Percent" xfId="5" builtinId="5"/>
    <cellStyle name="Percent 2" xfId="3"/>
    <cellStyle name="Title" xfId="6" builtinId="15" customBuiltin="1"/>
    <cellStyle name="Total" xfId="22" builtinId="25" customBuiltin="1"/>
    <cellStyle name="Warning Text" xfId="19" builtinId="11" customBuiltin="1"/>
  </cellStyles>
  <dxfs count="41">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bottom style="thin">
          <color indexed="64"/>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font>
        <color auto="1"/>
      </font>
      <numFmt numFmtId="1" formatCode="0"/>
      <alignment horizontal="right" vertical="bottom" textRotation="0" wrapText="0" indent="0" justifyLastLine="0" shrinkToFit="0" readingOrder="0"/>
      <border diagonalUp="0" diagonalDown="0">
        <left/>
        <right/>
        <top style="thin">
          <color auto="1"/>
        </top>
        <bottom style="thin">
          <color auto="1"/>
        </bottom>
        <vertical/>
        <horizontal/>
      </border>
    </dxf>
    <dxf>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fill>
        <patternFill patternType="none">
          <fgColor indexed="64"/>
          <bgColor auto="1"/>
        </patternFill>
      </fill>
      <alignment horizontal="right" vertical="bottom" textRotation="0" wrapText="0" indent="0" justifyLastLine="0" shrinkToFit="0" readingOrder="0"/>
      <border diagonalUp="0" diagonalDown="0">
        <left/>
        <right/>
        <top style="thin">
          <color auto="1"/>
        </top>
        <bottom style="thin">
          <color auto="1"/>
        </bottom>
      </border>
    </dxf>
    <dxf>
      <alignment horizontal="right" vertical="bottom" textRotation="0" wrapText="0" indent="0" justifyLastLine="0" shrinkToFit="0" readingOrder="0"/>
      <border diagonalUp="0" diagonalDown="0" outline="0">
        <left/>
        <right/>
        <top style="thin">
          <color auto="1"/>
        </top>
        <bottom style="thin">
          <color auto="1"/>
        </bottom>
      </border>
    </dxf>
    <dxf>
      <alignment horizontal="right" vertical="bottom" textRotation="0" wrapText="0" indent="0" justifyLastLine="0" shrinkToFit="0" readingOrder="0"/>
      <border diagonalUp="0" diagonalDown="0" outline="0">
        <left style="medium">
          <color indexed="64"/>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style="medium">
          <color indexed="64"/>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13" formatCode="0%"/>
      <fill>
        <patternFill patternType="solid">
          <fgColor theme="0" tint="-0.14999847407452621"/>
          <bgColor theme="0" tint="-0.14999847407452621"/>
        </patternFill>
      </fill>
      <alignment horizontal="right" vertical="bottom" textRotation="0" wrapText="0" indent="0" justifyLastLine="0" shrinkToFit="0" readingOrder="0"/>
      <border diagonalUp="0" diagonalDown="0" outline="0">
        <left/>
        <right/>
        <top style="thin">
          <color auto="1"/>
        </top>
        <bottom style="thin">
          <color auto="1"/>
        </bottom>
      </border>
    </dxf>
    <dxf>
      <numFmt numFmtId="0" formatCode="General"/>
      <alignment horizontal="right" vertical="bottom" textRotation="0" wrapText="0" indent="0" justifyLastLine="0" shrinkToFit="0" readingOrder="0"/>
      <border diagonalUp="0" diagonalDown="0">
        <left style="medium">
          <color indexed="64"/>
        </left>
        <right/>
        <top style="thin">
          <color auto="1"/>
        </top>
        <bottom style="thin">
          <color auto="1"/>
        </bottom>
      </border>
    </dxf>
    <dxf>
      <font>
        <sz val="11"/>
        <color indexed="8"/>
        <name val="Calibri"/>
        <scheme val="none"/>
      </font>
      <numFmt numFmtId="0" formatCode="General"/>
      <fill>
        <patternFill patternType="none">
          <fgColor indexed="64"/>
          <bgColor indexed="65"/>
        </patternFill>
      </fill>
      <alignment horizontal="right" vertical="bottom" textRotation="0" wrapText="0" indent="0" justifyLastLine="0" shrinkToFit="0" readingOrder="0"/>
      <border diagonalUp="0" diagonalDown="0" outline="0">
        <left/>
        <right style="medium">
          <color indexed="64"/>
        </right>
        <top/>
        <bottom/>
      </border>
    </dxf>
    <dxf>
      <numFmt numFmtId="30" formatCode="@"/>
      <alignment horizontal="general" vertical="center" textRotation="0" wrapText="0" indent="0" justifyLastLine="0" shrinkToFit="0" readingOrder="0"/>
    </dxf>
    <dxf>
      <alignment horizontal="general" vertical="center" textRotation="0" wrapText="0" indent="0" justifyLastLine="0" shrinkToFit="0" readingOrder="0"/>
    </dxf>
    <dxf>
      <border outline="0">
        <left style="medium">
          <color indexed="64"/>
        </left>
        <right style="medium">
          <color indexed="64"/>
        </right>
        <top style="medium">
          <color indexed="64"/>
        </top>
        <bottom style="medium">
          <color indexed="64"/>
        </bottom>
      </border>
    </dxf>
    <dxf>
      <numFmt numFmtId="1" formatCode="0"/>
      <alignment horizontal="left" vertical="bottom" textRotation="0" wrapText="0" indent="0" justifyLastLine="0" shrinkToFit="0" readingOrder="0"/>
      <border diagonalUp="0" diagonalDown="0" outline="0">
        <left style="thin">
          <color auto="1"/>
        </left>
        <right style="thin">
          <color auto="1"/>
        </right>
        <top/>
        <bottom/>
      </border>
    </dxf>
    <dxf>
      <fill>
        <patternFill>
          <bgColor theme="9" tint="-0.24994659260841701"/>
        </patternFill>
      </fill>
    </dxf>
    <dxf>
      <fill>
        <patternFill>
          <bgColor theme="9" tint="-0.24994659260841701"/>
        </patternFill>
      </fill>
    </dxf>
    <dxf>
      <fill>
        <patternFill>
          <bgColor theme="9" tint="-0.24994659260841701"/>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00000"/>
        </patternFill>
      </fill>
    </dxf>
    <dxf>
      <fill>
        <patternFill>
          <bgColor theme="9" tint="-0.24994659260841701"/>
        </patternFill>
      </fill>
    </dxf>
    <dxf>
      <fill>
        <patternFill>
          <bgColor rgb="FF00B050"/>
        </patternFill>
      </fill>
    </dxf>
    <dxf>
      <fill>
        <patternFill>
          <bgColor rgb="FF00B050"/>
        </patternFill>
      </fill>
    </dxf>
    <dxf>
      <fill>
        <patternFill>
          <bgColor theme="9" tint="-0.24994659260841701"/>
        </patternFill>
      </fill>
    </dxf>
    <dxf>
      <fill>
        <patternFill>
          <bgColor rgb="FFC00000"/>
        </patternFill>
      </fill>
    </dxf>
    <dxf>
      <fill>
        <patternFill>
          <bgColor rgb="FFCC0000"/>
        </patternFill>
      </fill>
    </dxf>
    <dxf>
      <fill>
        <patternFill>
          <bgColor rgb="FF00B050"/>
        </patternFill>
      </fill>
    </dxf>
    <dxf>
      <fill>
        <patternFill>
          <bgColor theme="9" tint="-0.24994659260841701"/>
        </patternFill>
      </fill>
    </dxf>
    <dxf>
      <fill>
        <patternFill>
          <bgColor rgb="FF00B050"/>
        </patternFill>
      </fill>
    </dxf>
    <dxf>
      <fill>
        <patternFill>
          <bgColor theme="9" tint="-0.24994659260841701"/>
        </patternFill>
      </fill>
    </dxf>
    <dxf>
      <fill>
        <patternFill>
          <bgColor rgb="FFCC0000"/>
        </patternFill>
      </fill>
    </dxf>
    <dxf>
      <fill>
        <patternFill>
          <bgColor rgb="FFCC0000"/>
        </patternFill>
      </fill>
    </dxf>
    <dxf>
      <fill>
        <patternFill>
          <bgColor theme="9" tint="-0.24994659260841701"/>
        </patternFill>
      </fill>
    </dxf>
    <dxf>
      <fill>
        <patternFill>
          <bgColor rgb="FF00B050"/>
        </patternFill>
      </fill>
    </dxf>
  </dxfs>
  <tableStyles count="0" defaultTableStyle="TableStyleMedium2" defaultPivotStyle="PivotStyleLight16"/>
  <colors>
    <mruColors>
      <color rgb="FFCC0000"/>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323850</xdr:colOff>
      <xdr:row>1</xdr:row>
      <xdr:rowOff>9525</xdr:rowOff>
    </xdr:from>
    <xdr:to>
      <xdr:col>1</xdr:col>
      <xdr:colOff>977900</xdr:colOff>
      <xdr:row>6</xdr:row>
      <xdr:rowOff>57785</xdr:rowOff>
    </xdr:to>
    <xdr:pic>
      <xdr:nvPicPr>
        <xdr:cNvPr id="9" name="Picture 8"/>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3850" y="200025"/>
          <a:ext cx="1606550" cy="1000760"/>
        </a:xfrm>
        <a:prstGeom prst="rect">
          <a:avLst/>
        </a:prstGeom>
      </xdr:spPr>
    </xdr:pic>
    <xdr:clientData/>
  </xdr:twoCellAnchor>
</xdr:wsDr>
</file>

<file path=xl/tables/table1.xml><?xml version="1.0" encoding="utf-8"?>
<table xmlns="http://schemas.openxmlformats.org/spreadsheetml/2006/main" id="1" name="Table1" displayName="Table1" ref="A6:P188" totalsRowShown="0" headerRowDxfId="17" tableBorderDxfId="16">
  <autoFilter ref="A6:P188"/>
  <tableColumns count="16">
    <tableColumn id="1" name="Column1" dataDxfId="15"/>
    <tableColumn id="18" name="Column18" dataDxfId="14"/>
    <tableColumn id="2" name="Column2" dataDxfId="13" dataCellStyle="Normal_Sheet1"/>
    <tableColumn id="3" name="Column3" dataDxfId="12"/>
    <tableColumn id="4" name="Column4" dataDxfId="11"/>
    <tableColumn id="5" name="Column5" dataDxfId="10"/>
    <tableColumn id="6" name="Column6" dataDxfId="9"/>
    <tableColumn id="7" name="Column7" dataDxfId="8"/>
    <tableColumn id="8" name="Column8" dataDxfId="7"/>
    <tableColumn id="9" name="Column9" dataDxfId="6"/>
    <tableColumn id="11" name="Column11" dataDxfId="5"/>
    <tableColumn id="12" name="Column12" dataDxfId="4"/>
    <tableColumn id="13" name="Column13" dataDxfId="3"/>
    <tableColumn id="14" name="Column14" dataDxfId="2"/>
    <tableColumn id="15" name="Column15" dataDxfId="1"/>
    <tableColumn id="16" name="Column16" dataDxfId="0"/>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98"/>
  <sheetViews>
    <sheetView tabSelected="1" workbookViewId="0">
      <selection activeCell="A8" sqref="A8"/>
    </sheetView>
  </sheetViews>
  <sheetFormatPr defaultRowHeight="15" x14ac:dyDescent="0.25"/>
  <cols>
    <col min="1" max="1" width="14.28515625" customWidth="1"/>
    <col min="2" max="2" width="15.7109375" customWidth="1"/>
    <col min="3" max="3" width="84" customWidth="1"/>
  </cols>
  <sheetData>
    <row r="1" spans="1:3" s="64" customFormat="1" x14ac:dyDescent="0.25">
      <c r="A1" s="65"/>
      <c r="B1" s="65"/>
      <c r="C1" s="65"/>
    </row>
    <row r="2" spans="1:3" x14ac:dyDescent="0.25">
      <c r="A2" s="65"/>
      <c r="B2" s="65"/>
      <c r="C2" s="65"/>
    </row>
    <row r="3" spans="1:3" x14ac:dyDescent="0.25">
      <c r="A3" s="65"/>
      <c r="B3" s="65"/>
      <c r="C3" s="65"/>
    </row>
    <row r="4" spans="1:3" x14ac:dyDescent="0.25">
      <c r="A4" s="65"/>
      <c r="B4" s="65"/>
      <c r="C4" s="65"/>
    </row>
    <row r="5" spans="1:3" x14ac:dyDescent="0.25">
      <c r="A5" s="65"/>
      <c r="B5" s="65"/>
      <c r="C5" s="65"/>
    </row>
    <row r="6" spans="1:3" s="64" customFormat="1" x14ac:dyDescent="0.25">
      <c r="A6" s="65"/>
      <c r="B6" s="65"/>
      <c r="C6" s="65"/>
    </row>
    <row r="7" spans="1:3" s="64" customFormat="1" x14ac:dyDescent="0.25">
      <c r="A7" s="65"/>
      <c r="B7" s="65"/>
      <c r="C7" s="65"/>
    </row>
    <row r="8" spans="1:3" s="64" customFormat="1" x14ac:dyDescent="0.25">
      <c r="A8" s="65"/>
      <c r="B8" s="65"/>
      <c r="C8" s="65"/>
    </row>
    <row r="9" spans="1:3" s="64" customFormat="1" x14ac:dyDescent="0.25">
      <c r="A9" s="65"/>
      <c r="B9" s="65"/>
      <c r="C9" s="65"/>
    </row>
    <row r="10" spans="1:3" ht="18.75" x14ac:dyDescent="0.25">
      <c r="A10" s="66" t="s">
        <v>432</v>
      </c>
      <c r="B10" s="65"/>
      <c r="C10" s="65"/>
    </row>
    <row r="11" spans="1:3" s="64" customFormat="1" ht="4.5" customHeight="1" x14ac:dyDescent="0.25">
      <c r="A11" s="66"/>
      <c r="B11" s="65"/>
      <c r="C11" s="65"/>
    </row>
    <row r="12" spans="1:3" x14ac:dyDescent="0.25">
      <c r="A12" s="67" t="s">
        <v>436</v>
      </c>
      <c r="B12" s="65"/>
      <c r="C12" s="65"/>
    </row>
    <row r="13" spans="1:3" s="64" customFormat="1" ht="4.5" customHeight="1" x14ac:dyDescent="0.25">
      <c r="A13" s="67"/>
      <c r="B13" s="65"/>
      <c r="C13" s="65"/>
    </row>
    <row r="14" spans="1:3" x14ac:dyDescent="0.25">
      <c r="A14" s="68" t="s">
        <v>433</v>
      </c>
      <c r="B14" s="65"/>
      <c r="C14" s="65"/>
    </row>
    <row r="15" spans="1:3" x14ac:dyDescent="0.25">
      <c r="A15" s="68" t="s">
        <v>437</v>
      </c>
      <c r="B15" s="65"/>
      <c r="C15" s="65"/>
    </row>
    <row r="16" spans="1:3" s="64" customFormat="1" ht="4.5" customHeight="1" x14ac:dyDescent="0.25">
      <c r="A16" s="68"/>
      <c r="B16" s="65"/>
      <c r="C16" s="65"/>
    </row>
    <row r="17" spans="1:3" x14ac:dyDescent="0.25">
      <c r="A17" s="68" t="s">
        <v>438</v>
      </c>
      <c r="B17" s="65"/>
      <c r="C17" s="65"/>
    </row>
    <row r="18" spans="1:3" s="64" customFormat="1" x14ac:dyDescent="0.25">
      <c r="A18" s="68"/>
      <c r="B18" s="65"/>
      <c r="C18" s="65"/>
    </row>
    <row r="19" spans="1:3" x14ac:dyDescent="0.25">
      <c r="A19" s="67" t="s">
        <v>434</v>
      </c>
      <c r="B19" s="65"/>
      <c r="C19" s="65"/>
    </row>
    <row r="20" spans="1:3" s="64" customFormat="1" ht="4.5" customHeight="1" x14ac:dyDescent="0.25">
      <c r="A20" s="67"/>
      <c r="B20" s="65"/>
      <c r="C20" s="65"/>
    </row>
    <row r="21" spans="1:3" x14ac:dyDescent="0.25">
      <c r="A21" s="68" t="s">
        <v>435</v>
      </c>
      <c r="B21" s="65"/>
      <c r="C21" s="65"/>
    </row>
    <row r="22" spans="1:3" s="64" customFormat="1" ht="4.5" customHeight="1" x14ac:dyDescent="0.25">
      <c r="A22" s="68"/>
      <c r="B22" s="65"/>
      <c r="C22" s="65"/>
    </row>
    <row r="23" spans="1:3" ht="29.25" customHeight="1" x14ac:dyDescent="0.25">
      <c r="A23" s="97" t="s">
        <v>409</v>
      </c>
      <c r="B23" s="96"/>
      <c r="C23" s="96"/>
    </row>
    <row r="24" spans="1:3" x14ac:dyDescent="0.25">
      <c r="A24" s="68" t="s">
        <v>412</v>
      </c>
      <c r="B24" s="65"/>
      <c r="C24" s="65"/>
    </row>
    <row r="25" spans="1:3" x14ac:dyDescent="0.25">
      <c r="A25" s="68" t="s">
        <v>413</v>
      </c>
      <c r="B25" s="65"/>
      <c r="C25" s="65"/>
    </row>
    <row r="26" spans="1:3" x14ac:dyDescent="0.25">
      <c r="A26" s="68" t="s">
        <v>414</v>
      </c>
      <c r="B26" s="65"/>
      <c r="C26" s="65"/>
    </row>
    <row r="27" spans="1:3" x14ac:dyDescent="0.25">
      <c r="A27" s="68" t="s">
        <v>410</v>
      </c>
      <c r="B27" s="65"/>
      <c r="C27" s="65"/>
    </row>
    <row r="28" spans="1:3" x14ac:dyDescent="0.25">
      <c r="A28" s="68" t="s">
        <v>411</v>
      </c>
      <c r="B28" s="65"/>
      <c r="C28" s="65"/>
    </row>
    <row r="29" spans="1:3" x14ac:dyDescent="0.25">
      <c r="A29" s="65"/>
      <c r="B29" s="65"/>
      <c r="C29" s="65"/>
    </row>
    <row r="30" spans="1:3" ht="15.75" thickBot="1" x14ac:dyDescent="0.3">
      <c r="A30" s="67" t="s">
        <v>439</v>
      </c>
      <c r="B30" s="65"/>
      <c r="C30" s="65"/>
    </row>
    <row r="31" spans="1:3" ht="15.75" thickBot="1" x14ac:dyDescent="0.3">
      <c r="A31" s="69" t="s">
        <v>396</v>
      </c>
      <c r="B31" s="70" t="s">
        <v>191</v>
      </c>
      <c r="C31" s="82" t="s">
        <v>440</v>
      </c>
    </row>
    <row r="32" spans="1:3" ht="15.75" thickBot="1" x14ac:dyDescent="0.3">
      <c r="A32" s="71" t="s">
        <v>397</v>
      </c>
      <c r="B32" s="70" t="s">
        <v>1</v>
      </c>
      <c r="C32" s="83" t="s">
        <v>2</v>
      </c>
    </row>
    <row r="33" spans="1:3" ht="15.75" thickBot="1" x14ac:dyDescent="0.3">
      <c r="A33" s="71" t="s">
        <v>398</v>
      </c>
      <c r="B33" s="72"/>
      <c r="C33" s="83" t="s">
        <v>469</v>
      </c>
    </row>
    <row r="34" spans="1:3" ht="15.75" thickBot="1" x14ac:dyDescent="0.3">
      <c r="A34" s="71" t="s">
        <v>399</v>
      </c>
      <c r="B34" s="72"/>
      <c r="C34" s="83" t="s">
        <v>470</v>
      </c>
    </row>
    <row r="35" spans="1:3" ht="15.75" thickBot="1" x14ac:dyDescent="0.3">
      <c r="A35" s="71" t="s">
        <v>400</v>
      </c>
      <c r="B35" s="72"/>
      <c r="C35" s="83" t="s">
        <v>7</v>
      </c>
    </row>
    <row r="36" spans="1:3" ht="15.75" thickBot="1" x14ac:dyDescent="0.3">
      <c r="A36" s="84" t="s">
        <v>401</v>
      </c>
      <c r="B36" s="85" t="s">
        <v>194</v>
      </c>
      <c r="C36" s="83" t="s">
        <v>6</v>
      </c>
    </row>
    <row r="37" spans="1:3" ht="15.75" thickBot="1" x14ac:dyDescent="0.3">
      <c r="A37" s="84" t="s">
        <v>402</v>
      </c>
      <c r="B37" s="86"/>
      <c r="C37" s="83" t="s">
        <v>8</v>
      </c>
    </row>
    <row r="38" spans="1:3" ht="18" thickBot="1" x14ac:dyDescent="0.3">
      <c r="A38" s="84" t="s">
        <v>403</v>
      </c>
      <c r="B38" s="86"/>
      <c r="C38" s="83" t="s">
        <v>483</v>
      </c>
    </row>
    <row r="39" spans="1:3" ht="15.75" thickBot="1" x14ac:dyDescent="0.3">
      <c r="A39" s="84" t="s">
        <v>404</v>
      </c>
      <c r="B39" s="86"/>
      <c r="C39" s="83" t="s">
        <v>441</v>
      </c>
    </row>
    <row r="40" spans="1:3" ht="15.75" thickBot="1" x14ac:dyDescent="0.3">
      <c r="A40" s="84" t="s">
        <v>405</v>
      </c>
      <c r="B40" s="86"/>
      <c r="C40" s="83" t="s">
        <v>442</v>
      </c>
    </row>
    <row r="41" spans="1:3" ht="15.75" thickBot="1" x14ac:dyDescent="0.3">
      <c r="A41" s="84" t="s">
        <v>406</v>
      </c>
      <c r="B41" s="86"/>
      <c r="C41" s="83" t="s">
        <v>467</v>
      </c>
    </row>
    <row r="42" spans="1:3" ht="15.75" thickBot="1" x14ac:dyDescent="0.3">
      <c r="A42" s="84" t="s">
        <v>407</v>
      </c>
      <c r="B42" s="71"/>
      <c r="C42" s="83" t="s">
        <v>468</v>
      </c>
    </row>
    <row r="43" spans="1:3" x14ac:dyDescent="0.25">
      <c r="A43" s="65"/>
      <c r="B43" s="65"/>
      <c r="C43" s="65"/>
    </row>
    <row r="44" spans="1:3" ht="15.75" thickBot="1" x14ac:dyDescent="0.3">
      <c r="A44" s="67" t="s">
        <v>443</v>
      </c>
      <c r="B44" s="65"/>
      <c r="C44" s="65"/>
    </row>
    <row r="45" spans="1:3" ht="15.75" thickBot="1" x14ac:dyDescent="0.3">
      <c r="A45" s="69" t="s">
        <v>396</v>
      </c>
      <c r="B45" s="70" t="s">
        <v>191</v>
      </c>
      <c r="C45" s="73" t="s">
        <v>444</v>
      </c>
    </row>
    <row r="46" spans="1:3" ht="15.75" thickBot="1" x14ac:dyDescent="0.3">
      <c r="A46" s="71" t="s">
        <v>397</v>
      </c>
      <c r="B46" s="70" t="s">
        <v>1</v>
      </c>
      <c r="C46" s="74" t="s">
        <v>445</v>
      </c>
    </row>
    <row r="47" spans="1:3" ht="15.75" thickBot="1" x14ac:dyDescent="0.3">
      <c r="A47" s="71" t="s">
        <v>398</v>
      </c>
      <c r="B47" s="72"/>
      <c r="C47" s="74" t="s">
        <v>471</v>
      </c>
    </row>
    <row r="48" spans="1:3" ht="15.75" thickBot="1" x14ac:dyDescent="0.3">
      <c r="A48" s="71" t="s">
        <v>399</v>
      </c>
      <c r="B48" s="72"/>
      <c r="C48" s="74" t="s">
        <v>472</v>
      </c>
    </row>
    <row r="49" spans="1:3" ht="15.75" thickBot="1" x14ac:dyDescent="0.3">
      <c r="A49" s="71" t="s">
        <v>400</v>
      </c>
      <c r="B49" s="72"/>
      <c r="C49" s="74" t="s">
        <v>446</v>
      </c>
    </row>
    <row r="50" spans="1:3" ht="15.75" thickBot="1" x14ac:dyDescent="0.3">
      <c r="A50" s="71" t="s">
        <v>401</v>
      </c>
      <c r="B50" s="70" t="s">
        <v>194</v>
      </c>
      <c r="C50" s="74" t="s">
        <v>447</v>
      </c>
    </row>
    <row r="51" spans="1:3" ht="15.75" thickBot="1" x14ac:dyDescent="0.3">
      <c r="A51" s="71" t="s">
        <v>402</v>
      </c>
      <c r="B51" s="72"/>
      <c r="C51" s="74" t="s">
        <v>448</v>
      </c>
    </row>
    <row r="52" spans="1:3" ht="15.75" thickBot="1" x14ac:dyDescent="0.3">
      <c r="A52" s="71" t="s">
        <v>403</v>
      </c>
      <c r="B52" s="72"/>
      <c r="C52" s="74" t="s">
        <v>449</v>
      </c>
    </row>
    <row r="53" spans="1:3" ht="15.75" thickBot="1" x14ac:dyDescent="0.3">
      <c r="A53" s="71" t="s">
        <v>404</v>
      </c>
      <c r="B53" s="72"/>
      <c r="C53" s="74" t="s">
        <v>450</v>
      </c>
    </row>
    <row r="54" spans="1:3" ht="15.75" thickBot="1" x14ac:dyDescent="0.3">
      <c r="A54" s="71" t="s">
        <v>405</v>
      </c>
      <c r="B54" s="72"/>
      <c r="C54" s="74" t="s">
        <v>450</v>
      </c>
    </row>
    <row r="55" spans="1:3" ht="15.75" thickBot="1" x14ac:dyDescent="0.3">
      <c r="A55" s="71" t="s">
        <v>406</v>
      </c>
      <c r="B55" s="72"/>
      <c r="C55" s="74" t="s">
        <v>451</v>
      </c>
    </row>
    <row r="56" spans="1:3" ht="15.75" thickBot="1" x14ac:dyDescent="0.3">
      <c r="A56" s="71" t="s">
        <v>407</v>
      </c>
      <c r="B56" s="74"/>
      <c r="C56" s="74" t="s">
        <v>451</v>
      </c>
    </row>
    <row r="57" spans="1:3" x14ac:dyDescent="0.25">
      <c r="A57" s="65"/>
      <c r="B57" s="65"/>
      <c r="C57" s="65"/>
    </row>
    <row r="58" spans="1:3" s="64" customFormat="1" x14ac:dyDescent="0.25">
      <c r="A58" s="65" t="s">
        <v>484</v>
      </c>
      <c r="B58" s="65"/>
      <c r="C58" s="65"/>
    </row>
    <row r="59" spans="1:3" s="64" customFormat="1" x14ac:dyDescent="0.25">
      <c r="A59" s="77" t="s">
        <v>473</v>
      </c>
      <c r="B59" s="80"/>
      <c r="C59" s="80"/>
    </row>
    <row r="60" spans="1:3" s="64" customFormat="1" ht="33" customHeight="1" x14ac:dyDescent="0.25">
      <c r="A60" s="98" t="s">
        <v>474</v>
      </c>
      <c r="B60" s="99"/>
      <c r="C60" s="99"/>
    </row>
    <row r="61" spans="1:3" s="64" customFormat="1" x14ac:dyDescent="0.25">
      <c r="A61" s="78"/>
      <c r="B61" s="80"/>
      <c r="C61" s="80"/>
    </row>
    <row r="62" spans="1:3" s="64" customFormat="1" x14ac:dyDescent="0.25">
      <c r="A62" s="79" t="s">
        <v>480</v>
      </c>
      <c r="B62" s="80"/>
      <c r="C62" s="80"/>
    </row>
    <row r="63" spans="1:3" s="64" customFormat="1" ht="109.5" customHeight="1" x14ac:dyDescent="0.25">
      <c r="A63" s="100" t="s">
        <v>481</v>
      </c>
      <c r="B63" s="99"/>
      <c r="C63" s="99"/>
    </row>
    <row r="64" spans="1:3" s="64" customFormat="1" x14ac:dyDescent="0.25">
      <c r="A64" s="77"/>
      <c r="B64" s="80"/>
      <c r="C64" s="80"/>
    </row>
    <row r="65" spans="1:3" s="64" customFormat="1" x14ac:dyDescent="0.25">
      <c r="A65" s="77" t="s">
        <v>475</v>
      </c>
      <c r="B65" s="80"/>
      <c r="C65" s="80"/>
    </row>
    <row r="66" spans="1:3" s="64" customFormat="1" ht="48" customHeight="1" x14ac:dyDescent="0.25">
      <c r="A66" s="98" t="s">
        <v>476</v>
      </c>
      <c r="B66" s="99"/>
      <c r="C66" s="99"/>
    </row>
    <row r="67" spans="1:3" s="64" customFormat="1" ht="5.0999999999999996" customHeight="1" x14ac:dyDescent="0.25">
      <c r="A67" s="78"/>
      <c r="B67" s="80"/>
      <c r="C67" s="80"/>
    </row>
    <row r="68" spans="1:3" s="64" customFormat="1" ht="79.5" customHeight="1" x14ac:dyDescent="0.25">
      <c r="A68" s="98" t="s">
        <v>477</v>
      </c>
      <c r="B68" s="99"/>
      <c r="C68" s="99"/>
    </row>
    <row r="69" spans="1:3" s="64" customFormat="1" x14ac:dyDescent="0.25">
      <c r="A69" s="78"/>
      <c r="B69" s="80"/>
      <c r="C69" s="80"/>
    </row>
    <row r="70" spans="1:3" s="64" customFormat="1" x14ac:dyDescent="0.25">
      <c r="A70" s="77" t="s">
        <v>478</v>
      </c>
      <c r="B70" s="80"/>
      <c r="C70" s="80"/>
    </row>
    <row r="71" spans="1:3" s="64" customFormat="1" ht="34.5" customHeight="1" x14ac:dyDescent="0.25">
      <c r="A71" s="98" t="s">
        <v>479</v>
      </c>
      <c r="B71" s="99"/>
      <c r="C71" s="99"/>
    </row>
    <row r="72" spans="1:3" s="64" customFormat="1" ht="5.0999999999999996" customHeight="1" x14ac:dyDescent="0.25">
      <c r="A72" s="78"/>
      <c r="B72" s="80"/>
      <c r="C72" s="80"/>
    </row>
    <row r="73" spans="1:3" s="64" customFormat="1" ht="75.75" customHeight="1" x14ac:dyDescent="0.25">
      <c r="A73" s="99" t="s">
        <v>482</v>
      </c>
      <c r="B73" s="99"/>
      <c r="C73" s="99"/>
    </row>
    <row r="74" spans="1:3" s="64" customFormat="1" ht="15" customHeight="1" x14ac:dyDescent="0.25">
      <c r="A74" s="81"/>
      <c r="B74" s="81"/>
      <c r="C74" s="81"/>
    </row>
    <row r="75" spans="1:3" x14ac:dyDescent="0.25">
      <c r="A75" s="67" t="s">
        <v>210</v>
      </c>
      <c r="B75" s="65"/>
      <c r="C75" s="65"/>
    </row>
    <row r="76" spans="1:3" ht="74.25" customHeight="1" x14ac:dyDescent="0.25">
      <c r="A76" s="95" t="s">
        <v>452</v>
      </c>
      <c r="B76" s="96"/>
      <c r="C76" s="96"/>
    </row>
    <row r="77" spans="1:3" x14ac:dyDescent="0.25">
      <c r="A77" s="75"/>
      <c r="B77" s="65"/>
      <c r="C77" s="65"/>
    </row>
    <row r="78" spans="1:3" ht="30.75" customHeight="1" x14ac:dyDescent="0.25">
      <c r="A78" s="95" t="s">
        <v>453</v>
      </c>
      <c r="B78" s="96"/>
      <c r="C78" s="96"/>
    </row>
    <row r="79" spans="1:3" x14ac:dyDescent="0.25">
      <c r="A79" s="76"/>
      <c r="B79" s="65"/>
      <c r="C79" s="65"/>
    </row>
    <row r="80" spans="1:3" x14ac:dyDescent="0.25">
      <c r="A80" s="68" t="s">
        <v>454</v>
      </c>
      <c r="B80" s="65"/>
      <c r="C80" s="65"/>
    </row>
    <row r="81" spans="1:3" x14ac:dyDescent="0.25">
      <c r="A81" s="76" t="s">
        <v>455</v>
      </c>
      <c r="B81" s="65"/>
      <c r="C81" s="65"/>
    </row>
    <row r="82" spans="1:3" x14ac:dyDescent="0.25">
      <c r="A82" s="76" t="s">
        <v>456</v>
      </c>
      <c r="B82" s="65"/>
      <c r="C82" s="65"/>
    </row>
    <row r="83" spans="1:3" x14ac:dyDescent="0.25">
      <c r="A83" s="76" t="s">
        <v>457</v>
      </c>
      <c r="B83" s="65"/>
      <c r="C83" s="65"/>
    </row>
    <row r="84" spans="1:3" x14ac:dyDescent="0.25">
      <c r="A84" s="76" t="s">
        <v>458</v>
      </c>
      <c r="B84" s="65"/>
      <c r="C84" s="65"/>
    </row>
    <row r="85" spans="1:3" x14ac:dyDescent="0.25">
      <c r="A85" s="76" t="s">
        <v>459</v>
      </c>
      <c r="B85" s="65"/>
      <c r="C85" s="65"/>
    </row>
    <row r="86" spans="1:3" s="64" customFormat="1" x14ac:dyDescent="0.25">
      <c r="A86" s="76"/>
      <c r="B86" s="65"/>
      <c r="C86" s="65"/>
    </row>
    <row r="87" spans="1:3" ht="32.25" customHeight="1" x14ac:dyDescent="0.25">
      <c r="A87" s="97" t="s">
        <v>460</v>
      </c>
      <c r="B87" s="96"/>
      <c r="C87" s="96"/>
    </row>
    <row r="88" spans="1:3" x14ac:dyDescent="0.25">
      <c r="A88" s="75"/>
      <c r="B88" s="65"/>
      <c r="C88" s="65"/>
    </row>
    <row r="89" spans="1:3" x14ac:dyDescent="0.25">
      <c r="A89" s="68" t="s">
        <v>461</v>
      </c>
      <c r="B89" s="65"/>
      <c r="C89" s="65"/>
    </row>
    <row r="90" spans="1:3" x14ac:dyDescent="0.25">
      <c r="A90" s="76" t="s">
        <v>462</v>
      </c>
      <c r="B90" s="65"/>
      <c r="C90" s="65"/>
    </row>
    <row r="91" spans="1:3" x14ac:dyDescent="0.25">
      <c r="A91" s="76" t="s">
        <v>463</v>
      </c>
      <c r="B91" s="65"/>
      <c r="C91" s="65"/>
    </row>
    <row r="92" spans="1:3" x14ac:dyDescent="0.25">
      <c r="A92" s="76" t="s">
        <v>464</v>
      </c>
      <c r="B92" s="65"/>
      <c r="C92" s="65"/>
    </row>
    <row r="93" spans="1:3" x14ac:dyDescent="0.25">
      <c r="A93" s="76" t="s">
        <v>465</v>
      </c>
      <c r="B93" s="65"/>
      <c r="C93" s="65"/>
    </row>
    <row r="94" spans="1:3" x14ac:dyDescent="0.25">
      <c r="A94" s="76" t="s">
        <v>466</v>
      </c>
      <c r="B94" s="65"/>
      <c r="C94" s="65"/>
    </row>
    <row r="95" spans="1:3" s="64" customFormat="1" x14ac:dyDescent="0.25">
      <c r="A95" s="76"/>
      <c r="B95" s="65"/>
      <c r="C95" s="65"/>
    </row>
    <row r="96" spans="1:3" s="64" customFormat="1" x14ac:dyDescent="0.25">
      <c r="A96" s="76"/>
      <c r="B96" s="65"/>
      <c r="C96" s="65"/>
    </row>
    <row r="97" spans="1:3" ht="122.25" customHeight="1" x14ac:dyDescent="0.25">
      <c r="A97" s="96" t="s">
        <v>486</v>
      </c>
      <c r="B97" s="96"/>
      <c r="C97" s="96"/>
    </row>
    <row r="98" spans="1:3" x14ac:dyDescent="0.25">
      <c r="A98" s="65"/>
      <c r="B98" s="65"/>
      <c r="C98" s="65"/>
    </row>
  </sheetData>
  <mergeCells count="11">
    <mergeCell ref="A78:C78"/>
    <mergeCell ref="A87:C87"/>
    <mergeCell ref="A97:C97"/>
    <mergeCell ref="A23:C23"/>
    <mergeCell ref="A76:C76"/>
    <mergeCell ref="A60:C60"/>
    <mergeCell ref="A63:C63"/>
    <mergeCell ref="A66:C66"/>
    <mergeCell ref="A68:C68"/>
    <mergeCell ref="A71:C71"/>
    <mergeCell ref="A73:C73"/>
  </mergeCells>
  <pageMargins left="0.7" right="0.7" top="0.75" bottom="0.75" header="0.3" footer="0.3"/>
  <pageSetup paperSize="9" scale="76" fitToHeight="0"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198"/>
  <sheetViews>
    <sheetView zoomScale="70" zoomScaleNormal="70" workbookViewId="0">
      <pane xSplit="1" ySplit="5" topLeftCell="B6" activePane="bottomRight" state="frozen"/>
      <selection pane="topRight" activeCell="B1" sqref="B1"/>
      <selection pane="bottomLeft" activeCell="A6" sqref="A6"/>
      <selection pane="bottomRight" activeCell="A2" sqref="A2"/>
    </sheetView>
  </sheetViews>
  <sheetFormatPr defaultRowHeight="15" x14ac:dyDescent="0.25"/>
  <cols>
    <col min="1" max="1" width="111.85546875" customWidth="1"/>
    <col min="2" max="2" width="20.42578125" customWidth="1"/>
    <col min="3" max="3" width="18.85546875" customWidth="1"/>
    <col min="4" max="5" width="17.85546875" customWidth="1"/>
    <col min="6" max="7" width="18.28515625" customWidth="1"/>
    <col min="8" max="8" width="17.5703125" customWidth="1"/>
    <col min="9" max="9" width="15.7109375" customWidth="1"/>
    <col min="10" max="10" width="18.28515625" customWidth="1"/>
    <col min="11" max="11" width="1.7109375" customWidth="1"/>
    <col min="12" max="13" width="15.7109375" customWidth="1"/>
    <col min="14" max="14" width="1.7109375" style="1" customWidth="1"/>
    <col min="15" max="15" width="15.7109375" customWidth="1"/>
    <col min="16" max="16" width="17.7109375" customWidth="1"/>
  </cols>
  <sheetData>
    <row r="1" spans="1:16" ht="27" thickBot="1" x14ac:dyDescent="0.45">
      <c r="A1" s="14" t="s">
        <v>9</v>
      </c>
      <c r="B1" s="14"/>
      <c r="K1" s="64"/>
      <c r="L1" s="64"/>
      <c r="M1" s="64"/>
      <c r="N1" s="64"/>
      <c r="O1" s="64"/>
      <c r="P1" s="64"/>
    </row>
    <row r="2" spans="1:16" ht="15.75" thickBot="1" x14ac:dyDescent="0.3">
      <c r="C2" s="28" t="s">
        <v>191</v>
      </c>
      <c r="D2" s="8" t="s">
        <v>1</v>
      </c>
      <c r="E2" s="9"/>
      <c r="F2" s="9"/>
      <c r="G2" s="10"/>
      <c r="H2" s="8" t="s">
        <v>194</v>
      </c>
      <c r="I2" s="9"/>
      <c r="J2" s="9"/>
      <c r="K2" s="9"/>
      <c r="L2" s="9" t="s">
        <v>4</v>
      </c>
      <c r="M2" s="41"/>
      <c r="N2" s="41"/>
      <c r="O2" s="9" t="s">
        <v>5</v>
      </c>
      <c r="P2" s="42"/>
    </row>
    <row r="3" spans="1:16" ht="75" x14ac:dyDescent="0.25">
      <c r="A3" s="18" t="s">
        <v>0</v>
      </c>
      <c r="B3" s="18"/>
      <c r="C3" s="29" t="s">
        <v>3</v>
      </c>
      <c r="D3" s="11" t="s">
        <v>2</v>
      </c>
      <c r="E3" s="6" t="s">
        <v>469</v>
      </c>
      <c r="F3" s="6" t="s">
        <v>470</v>
      </c>
      <c r="G3" s="32" t="s">
        <v>7</v>
      </c>
      <c r="H3" s="11" t="s">
        <v>6</v>
      </c>
      <c r="I3" s="6" t="s">
        <v>8</v>
      </c>
      <c r="J3" s="6" t="s">
        <v>408</v>
      </c>
      <c r="K3" s="7"/>
      <c r="L3" s="47" t="s">
        <v>426</v>
      </c>
      <c r="M3" s="47" t="s">
        <v>430</v>
      </c>
      <c r="N3" s="46"/>
      <c r="O3" s="47" t="s">
        <v>425</v>
      </c>
      <c r="P3" s="47" t="s">
        <v>431</v>
      </c>
    </row>
    <row r="4" spans="1:16" ht="155.25" hidden="1" customHeight="1" x14ac:dyDescent="0.25">
      <c r="A4" s="15" t="s">
        <v>213</v>
      </c>
      <c r="B4" s="87"/>
      <c r="C4" s="30" t="s">
        <v>193</v>
      </c>
      <c r="D4" s="15" t="s">
        <v>11</v>
      </c>
      <c r="E4" s="16" t="s">
        <v>192</v>
      </c>
      <c r="F4" s="16" t="s">
        <v>192</v>
      </c>
      <c r="G4" s="17" t="s">
        <v>11</v>
      </c>
      <c r="H4" s="12" t="s">
        <v>190</v>
      </c>
      <c r="I4" s="5" t="s">
        <v>211</v>
      </c>
      <c r="J4" s="5" t="s">
        <v>10</v>
      </c>
      <c r="K4" s="3"/>
      <c r="L4" s="4"/>
      <c r="M4" s="4"/>
      <c r="N4" s="4"/>
      <c r="O4" s="4"/>
      <c r="P4" s="13"/>
    </row>
    <row r="5" spans="1:16" ht="63.75" hidden="1" customHeight="1" thickBot="1" x14ac:dyDescent="0.3">
      <c r="A5" s="19"/>
      <c r="B5" s="88"/>
      <c r="C5" s="40" t="s">
        <v>428</v>
      </c>
      <c r="D5" s="40" t="s">
        <v>428</v>
      </c>
      <c r="E5" s="40" t="s">
        <v>428</v>
      </c>
      <c r="F5" s="40" t="s">
        <v>428</v>
      </c>
      <c r="G5" s="40" t="s">
        <v>428</v>
      </c>
      <c r="H5" s="40" t="s">
        <v>428</v>
      </c>
      <c r="I5" s="2"/>
      <c r="J5" s="40" t="s">
        <v>428</v>
      </c>
      <c r="K5" s="2"/>
      <c r="L5" s="40" t="s">
        <v>429</v>
      </c>
      <c r="M5" s="40" t="s">
        <v>429</v>
      </c>
      <c r="N5" s="47"/>
      <c r="O5" s="40" t="s">
        <v>429</v>
      </c>
      <c r="P5" s="40" t="s">
        <v>429</v>
      </c>
    </row>
    <row r="6" spans="1:16" s="25" customFormat="1" x14ac:dyDescent="0.25">
      <c r="A6" s="20" t="s">
        <v>195</v>
      </c>
      <c r="B6" s="20" t="s">
        <v>415</v>
      </c>
      <c r="C6" s="31" t="s">
        <v>196</v>
      </c>
      <c r="D6" s="21" t="s">
        <v>197</v>
      </c>
      <c r="E6" s="22" t="s">
        <v>198</v>
      </c>
      <c r="F6" s="22" t="s">
        <v>199</v>
      </c>
      <c r="G6" s="33" t="s">
        <v>200</v>
      </c>
      <c r="H6" s="21" t="s">
        <v>201</v>
      </c>
      <c r="I6" s="23" t="s">
        <v>202</v>
      </c>
      <c r="J6" s="23" t="s">
        <v>203</v>
      </c>
      <c r="K6" s="23" t="s">
        <v>204</v>
      </c>
      <c r="L6" s="23" t="s">
        <v>205</v>
      </c>
      <c r="M6" s="24" t="s">
        <v>206</v>
      </c>
      <c r="N6" s="24" t="s">
        <v>207</v>
      </c>
      <c r="O6" s="23" t="s">
        <v>208</v>
      </c>
      <c r="P6" s="34" t="s">
        <v>209</v>
      </c>
    </row>
    <row r="7" spans="1:16" x14ac:dyDescent="0.25">
      <c r="A7" s="26" t="s">
        <v>12</v>
      </c>
      <c r="B7" s="63" t="s">
        <v>270</v>
      </c>
      <c r="C7" s="35">
        <v>2</v>
      </c>
      <c r="D7" s="36">
        <v>9</v>
      </c>
      <c r="E7" s="39">
        <v>0</v>
      </c>
      <c r="F7" s="39">
        <v>0</v>
      </c>
      <c r="G7" s="39">
        <v>0</v>
      </c>
      <c r="H7" s="37">
        <v>1</v>
      </c>
      <c r="I7" s="38"/>
      <c r="J7" s="45">
        <v>0</v>
      </c>
      <c r="K7" s="27"/>
      <c r="L7" s="48" t="s">
        <v>485</v>
      </c>
      <c r="M7" s="48" t="s">
        <v>485</v>
      </c>
      <c r="N7" s="49"/>
      <c r="O7" s="48" t="s">
        <v>485</v>
      </c>
      <c r="P7" s="48" t="s">
        <v>485</v>
      </c>
    </row>
    <row r="8" spans="1:16" x14ac:dyDescent="0.25">
      <c r="A8" s="26" t="s">
        <v>13</v>
      </c>
      <c r="B8" s="63" t="s">
        <v>255</v>
      </c>
      <c r="C8" s="35">
        <v>6</v>
      </c>
      <c r="D8" s="36">
        <v>17</v>
      </c>
      <c r="E8" s="39">
        <v>0.99998486774408324</v>
      </c>
      <c r="F8" s="39">
        <v>0.92892379395920344</v>
      </c>
      <c r="G8" s="39">
        <v>1</v>
      </c>
      <c r="H8" s="37">
        <v>1</v>
      </c>
      <c r="I8" s="38"/>
      <c r="J8" s="45">
        <v>0</v>
      </c>
      <c r="K8" s="27"/>
      <c r="L8" s="48">
        <v>10.530769230769231</v>
      </c>
      <c r="M8" s="48">
        <v>11.23232666950234</v>
      </c>
      <c r="N8" s="49"/>
      <c r="O8" s="48">
        <v>3.0259638848218642</v>
      </c>
      <c r="P8" s="48">
        <v>2.561440291704649</v>
      </c>
    </row>
    <row r="9" spans="1:16" x14ac:dyDescent="0.25">
      <c r="A9" s="26" t="s">
        <v>14</v>
      </c>
      <c r="B9" s="63" t="s">
        <v>245</v>
      </c>
      <c r="C9" s="35">
        <v>6</v>
      </c>
      <c r="D9" s="36">
        <v>16</v>
      </c>
      <c r="E9" s="39">
        <v>1</v>
      </c>
      <c r="F9" s="39">
        <v>1</v>
      </c>
      <c r="G9" s="39">
        <v>1</v>
      </c>
      <c r="H9" s="37">
        <v>1</v>
      </c>
      <c r="I9" s="38"/>
      <c r="J9" s="45">
        <v>0</v>
      </c>
      <c r="K9" s="27"/>
      <c r="L9" s="48">
        <v>10.947453703703705</v>
      </c>
      <c r="M9" s="48">
        <v>13.724435318275154</v>
      </c>
      <c r="N9" s="49"/>
      <c r="O9" s="48">
        <v>4.0164351851851849</v>
      </c>
      <c r="P9" s="48">
        <v>3.4135523613963037</v>
      </c>
    </row>
    <row r="10" spans="1:16" x14ac:dyDescent="0.25">
      <c r="A10" s="26" t="s">
        <v>15</v>
      </c>
      <c r="B10" s="63" t="s">
        <v>218</v>
      </c>
      <c r="C10" s="35">
        <v>6</v>
      </c>
      <c r="D10" s="36">
        <v>14</v>
      </c>
      <c r="E10" s="39">
        <v>1</v>
      </c>
      <c r="F10" s="39">
        <v>0.99954995499549959</v>
      </c>
      <c r="G10" s="39">
        <v>0</v>
      </c>
      <c r="H10" s="37">
        <v>1</v>
      </c>
      <c r="I10" s="38"/>
      <c r="J10" s="45">
        <v>0</v>
      </c>
      <c r="K10" s="27"/>
      <c r="L10" s="48">
        <v>9.6791366906474821</v>
      </c>
      <c r="M10" s="48">
        <v>9.5376344086021501</v>
      </c>
      <c r="N10" s="49"/>
      <c r="O10" s="48">
        <v>2.3776978417266186</v>
      </c>
      <c r="P10" s="48">
        <v>2.3103942652329748</v>
      </c>
    </row>
    <row r="11" spans="1:16" x14ac:dyDescent="0.25">
      <c r="A11" s="26" t="s">
        <v>16</v>
      </c>
      <c r="B11" s="63" t="s">
        <v>354</v>
      </c>
      <c r="C11" s="35">
        <v>6</v>
      </c>
      <c r="D11" s="36">
        <v>17</v>
      </c>
      <c r="E11" s="39">
        <v>0.99995590090050357</v>
      </c>
      <c r="F11" s="39">
        <v>0.98348929714855227</v>
      </c>
      <c r="G11" s="39">
        <v>1</v>
      </c>
      <c r="H11" s="37">
        <v>1</v>
      </c>
      <c r="I11" s="38"/>
      <c r="J11" s="45">
        <v>0</v>
      </c>
      <c r="K11" s="27"/>
      <c r="L11" s="48">
        <v>8.2513505828831395</v>
      </c>
      <c r="M11" s="48">
        <v>8.888148333750939</v>
      </c>
      <c r="N11" s="49"/>
      <c r="O11" s="48">
        <v>4.3027729636048528</v>
      </c>
      <c r="P11" s="48">
        <v>4.1199588477366254</v>
      </c>
    </row>
    <row r="12" spans="1:16" x14ac:dyDescent="0.25">
      <c r="A12" s="26" t="s">
        <v>17</v>
      </c>
      <c r="B12" s="63" t="s">
        <v>274</v>
      </c>
      <c r="C12" s="35">
        <v>6</v>
      </c>
      <c r="D12" s="36">
        <v>16</v>
      </c>
      <c r="E12" s="39">
        <v>0.99996780528637197</v>
      </c>
      <c r="F12" s="39">
        <v>0.96079488747947583</v>
      </c>
      <c r="G12" s="39">
        <v>1</v>
      </c>
      <c r="H12" s="37">
        <v>1</v>
      </c>
      <c r="I12" s="38" t="s">
        <v>395</v>
      </c>
      <c r="J12" s="45">
        <v>0</v>
      </c>
      <c r="K12" s="27"/>
      <c r="L12" s="48">
        <v>4.7327477353829259</v>
      </c>
      <c r="M12" s="48">
        <v>4.7030113225728742</v>
      </c>
      <c r="N12" s="49"/>
      <c r="O12" s="48">
        <v>1.4988745539390611</v>
      </c>
      <c r="P12" s="48">
        <v>1.2621536979041195</v>
      </c>
    </row>
    <row r="13" spans="1:16" x14ac:dyDescent="0.25">
      <c r="A13" s="26" t="s">
        <v>18</v>
      </c>
      <c r="B13" s="63" t="s">
        <v>361</v>
      </c>
      <c r="C13" s="35">
        <v>6</v>
      </c>
      <c r="D13" s="36">
        <v>11</v>
      </c>
      <c r="E13" s="39">
        <v>0.50233165351020337</v>
      </c>
      <c r="F13" s="39">
        <v>0</v>
      </c>
      <c r="G13" s="39">
        <v>0.84218329064628017</v>
      </c>
      <c r="H13" s="37">
        <v>1</v>
      </c>
      <c r="I13" s="38"/>
      <c r="J13" s="45">
        <v>1</v>
      </c>
      <c r="K13" s="27"/>
      <c r="L13" s="48" t="s">
        <v>485</v>
      </c>
      <c r="M13" s="48" t="s">
        <v>485</v>
      </c>
      <c r="N13" s="49"/>
      <c r="O13" s="48" t="s">
        <v>485</v>
      </c>
      <c r="P13" s="48" t="s">
        <v>485</v>
      </c>
    </row>
    <row r="14" spans="1:16" x14ac:dyDescent="0.25">
      <c r="A14" s="26" t="s">
        <v>19</v>
      </c>
      <c r="B14" s="63" t="s">
        <v>275</v>
      </c>
      <c r="C14" s="35">
        <v>5</v>
      </c>
      <c r="D14" s="36">
        <v>16</v>
      </c>
      <c r="E14" s="39">
        <v>1</v>
      </c>
      <c r="F14" s="39">
        <v>0.98063176136291241</v>
      </c>
      <c r="G14" s="39">
        <v>1</v>
      </c>
      <c r="H14" s="37">
        <v>1</v>
      </c>
      <c r="I14" s="38"/>
      <c r="J14" s="45">
        <v>0</v>
      </c>
      <c r="K14" s="27"/>
      <c r="L14" s="48">
        <v>10.544754961522884</v>
      </c>
      <c r="M14" s="48">
        <v>11.778489871086556</v>
      </c>
      <c r="N14" s="49"/>
      <c r="O14" s="48">
        <v>2.9923817496860612</v>
      </c>
      <c r="P14" s="48">
        <v>2.8573758339510751</v>
      </c>
    </row>
    <row r="15" spans="1:16" x14ac:dyDescent="0.25">
      <c r="A15" s="26" t="s">
        <v>20</v>
      </c>
      <c r="B15" s="63" t="s">
        <v>225</v>
      </c>
      <c r="C15" s="35">
        <v>4</v>
      </c>
      <c r="D15" s="36">
        <v>17</v>
      </c>
      <c r="E15" s="39">
        <v>1</v>
      </c>
      <c r="F15" s="39">
        <v>0.98976311169845554</v>
      </c>
      <c r="G15" s="39">
        <v>1</v>
      </c>
      <c r="H15" s="37">
        <v>1</v>
      </c>
      <c r="I15" s="38" t="s">
        <v>395</v>
      </c>
      <c r="J15" s="45">
        <v>0</v>
      </c>
      <c r="K15" s="27"/>
      <c r="L15" s="48">
        <v>10.39670399323896</v>
      </c>
      <c r="M15" s="48">
        <v>12.077236070381232</v>
      </c>
      <c r="N15" s="49"/>
      <c r="O15" s="48">
        <v>5.8586382978723401</v>
      </c>
      <c r="P15" s="48">
        <v>3.9177839335180056</v>
      </c>
    </row>
    <row r="16" spans="1:16" x14ac:dyDescent="0.25">
      <c r="A16" s="26" t="s">
        <v>21</v>
      </c>
      <c r="B16" s="63" t="s">
        <v>262</v>
      </c>
      <c r="C16" s="35">
        <v>5</v>
      </c>
      <c r="D16" s="36">
        <v>15</v>
      </c>
      <c r="E16" s="39">
        <v>1</v>
      </c>
      <c r="F16" s="39">
        <v>0.96891105130775856</v>
      </c>
      <c r="G16" s="39">
        <v>0.99387015636817755</v>
      </c>
      <c r="H16" s="37">
        <v>1</v>
      </c>
      <c r="I16" s="38"/>
      <c r="J16" s="45">
        <v>0</v>
      </c>
      <c r="K16" s="27"/>
      <c r="L16" s="48">
        <v>8.7314069161534817</v>
      </c>
      <c r="M16" s="48">
        <v>10.492601036269431</v>
      </c>
      <c r="N16" s="49"/>
      <c r="O16" s="48">
        <v>3.3679980396961531</v>
      </c>
      <c r="P16" s="48">
        <v>3.3737882255044727</v>
      </c>
    </row>
    <row r="17" spans="1:16" x14ac:dyDescent="0.25">
      <c r="A17" s="26" t="s">
        <v>22</v>
      </c>
      <c r="B17" s="63" t="s">
        <v>249</v>
      </c>
      <c r="C17" s="35">
        <v>5</v>
      </c>
      <c r="D17" s="36">
        <v>17</v>
      </c>
      <c r="E17" s="39">
        <v>1</v>
      </c>
      <c r="F17" s="39">
        <v>1</v>
      </c>
      <c r="G17" s="39">
        <v>1</v>
      </c>
      <c r="H17" s="37">
        <v>1</v>
      </c>
      <c r="I17" s="38"/>
      <c r="J17" s="45">
        <v>0</v>
      </c>
      <c r="K17" s="27"/>
      <c r="L17" s="48">
        <v>10.429350104821802</v>
      </c>
      <c r="M17" s="48">
        <v>11.146861313868612</v>
      </c>
      <c r="N17" s="49"/>
      <c r="O17" s="48">
        <v>2.1244444444444444</v>
      </c>
      <c r="P17" s="48">
        <v>2.1718248175182482</v>
      </c>
    </row>
    <row r="18" spans="1:16" x14ac:dyDescent="0.25">
      <c r="A18" s="26" t="s">
        <v>23</v>
      </c>
      <c r="B18" s="63" t="s">
        <v>334</v>
      </c>
      <c r="C18" s="35">
        <v>6</v>
      </c>
      <c r="D18" s="36">
        <v>16</v>
      </c>
      <c r="E18" s="39">
        <v>0.37214259071774924</v>
      </c>
      <c r="F18" s="39">
        <v>0.97578195769169285</v>
      </c>
      <c r="G18" s="39">
        <v>1</v>
      </c>
      <c r="H18" s="37">
        <v>1</v>
      </c>
      <c r="I18" s="38"/>
      <c r="J18" s="45">
        <v>0</v>
      </c>
      <c r="K18" s="27"/>
      <c r="L18" s="48">
        <v>59.663517060367454</v>
      </c>
      <c r="M18" s="48">
        <v>62.076209677419357</v>
      </c>
      <c r="N18" s="49"/>
      <c r="O18" s="48">
        <v>2.1409470752089135</v>
      </c>
      <c r="P18" s="48">
        <v>1.9965544244322631</v>
      </c>
    </row>
    <row r="19" spans="1:16" x14ac:dyDescent="0.25">
      <c r="A19" s="26" t="s">
        <v>24</v>
      </c>
      <c r="B19" s="63" t="s">
        <v>312</v>
      </c>
      <c r="C19" s="35">
        <v>6</v>
      </c>
      <c r="D19" s="36">
        <v>16</v>
      </c>
      <c r="E19" s="39">
        <v>1</v>
      </c>
      <c r="F19" s="39">
        <v>1</v>
      </c>
      <c r="G19" s="39">
        <v>1</v>
      </c>
      <c r="H19" s="37">
        <v>1</v>
      </c>
      <c r="I19" s="38"/>
      <c r="J19" s="45">
        <v>0</v>
      </c>
      <c r="K19" s="27"/>
      <c r="L19" s="48">
        <v>5.6496397117694155</v>
      </c>
      <c r="M19" s="48">
        <v>4.661360347322721</v>
      </c>
      <c r="N19" s="49"/>
      <c r="O19" s="48">
        <v>0.50472377902321852</v>
      </c>
      <c r="P19" s="48">
        <v>0.50173661360347321</v>
      </c>
    </row>
    <row r="20" spans="1:16" x14ac:dyDescent="0.25">
      <c r="A20" s="26" t="s">
        <v>25</v>
      </c>
      <c r="B20" s="63" t="s">
        <v>384</v>
      </c>
      <c r="C20" s="35">
        <v>6</v>
      </c>
      <c r="D20" s="36">
        <v>14</v>
      </c>
      <c r="E20" s="39">
        <v>0</v>
      </c>
      <c r="F20" s="39">
        <v>0.91262070191176592</v>
      </c>
      <c r="G20" s="39">
        <v>1</v>
      </c>
      <c r="H20" s="37">
        <v>1</v>
      </c>
      <c r="I20" s="38"/>
      <c r="J20" s="45">
        <v>0</v>
      </c>
      <c r="K20" s="27"/>
      <c r="L20" s="48" t="s">
        <v>485</v>
      </c>
      <c r="M20" s="48" t="s">
        <v>485</v>
      </c>
      <c r="N20" s="49"/>
      <c r="O20" s="48">
        <v>7.5633736360955472</v>
      </c>
      <c r="P20" s="48">
        <v>7.0628921193573069</v>
      </c>
    </row>
    <row r="21" spans="1:16" x14ac:dyDescent="0.25">
      <c r="A21" s="26" t="s">
        <v>26</v>
      </c>
      <c r="B21" s="63" t="s">
        <v>317</v>
      </c>
      <c r="C21" s="35">
        <v>6</v>
      </c>
      <c r="D21" s="36">
        <v>16</v>
      </c>
      <c r="E21" s="39">
        <v>0.99999012345679017</v>
      </c>
      <c r="F21" s="39">
        <v>0.98674567901234567</v>
      </c>
      <c r="G21" s="39">
        <v>1</v>
      </c>
      <c r="H21" s="37">
        <v>1</v>
      </c>
      <c r="I21" s="38"/>
      <c r="J21" s="45">
        <v>0</v>
      </c>
      <c r="K21" s="27"/>
      <c r="L21" s="48">
        <v>6.9208002540489044</v>
      </c>
      <c r="M21" s="48">
        <v>8.9164305949008504</v>
      </c>
      <c r="N21" s="49"/>
      <c r="O21" s="48">
        <v>1.4559316464015775</v>
      </c>
      <c r="P21" s="48">
        <v>1.6459313864474057</v>
      </c>
    </row>
    <row r="22" spans="1:16" x14ac:dyDescent="0.25">
      <c r="A22" s="26" t="s">
        <v>27</v>
      </c>
      <c r="B22" s="63" t="s">
        <v>231</v>
      </c>
      <c r="C22" s="35">
        <v>6</v>
      </c>
      <c r="D22" s="36">
        <v>16</v>
      </c>
      <c r="E22" s="39">
        <v>0.99997173044983922</v>
      </c>
      <c r="F22" s="39">
        <v>0.95038693946782571</v>
      </c>
      <c r="G22" s="39">
        <v>1</v>
      </c>
      <c r="H22" s="37">
        <v>1</v>
      </c>
      <c r="I22" s="38"/>
      <c r="J22" s="45">
        <v>0</v>
      </c>
      <c r="K22" s="27"/>
      <c r="L22" s="48">
        <v>10.482435174746335</v>
      </c>
      <c r="M22" s="48">
        <v>12.26324205476714</v>
      </c>
      <c r="N22" s="49"/>
      <c r="O22" s="48">
        <v>2.1192612137203168</v>
      </c>
      <c r="P22" s="48">
        <v>1.9809723386420788</v>
      </c>
    </row>
    <row r="23" spans="1:16" x14ac:dyDescent="0.25">
      <c r="A23" s="26" t="s">
        <v>28</v>
      </c>
      <c r="B23" s="63" t="s">
        <v>382</v>
      </c>
      <c r="C23" s="35">
        <v>6</v>
      </c>
      <c r="D23" s="36">
        <v>16</v>
      </c>
      <c r="E23" s="39">
        <v>0.9999859172780915</v>
      </c>
      <c r="F23" s="39">
        <v>0.99769747496796179</v>
      </c>
      <c r="G23" s="39">
        <v>1</v>
      </c>
      <c r="H23" s="37">
        <v>1</v>
      </c>
      <c r="I23" s="38"/>
      <c r="J23" s="45">
        <v>0</v>
      </c>
      <c r="K23" s="27"/>
      <c r="L23" s="48">
        <v>10.067866786678668</v>
      </c>
      <c r="M23" s="48" t="s">
        <v>485</v>
      </c>
      <c r="N23" s="49"/>
      <c r="O23" s="48">
        <v>15.016073840612338</v>
      </c>
      <c r="P23" s="48" t="s">
        <v>485</v>
      </c>
    </row>
    <row r="24" spans="1:16" x14ac:dyDescent="0.25">
      <c r="A24" s="26" t="s">
        <v>29</v>
      </c>
      <c r="B24" s="63" t="s">
        <v>387</v>
      </c>
      <c r="C24" s="35">
        <v>6</v>
      </c>
      <c r="D24" s="36">
        <v>15</v>
      </c>
      <c r="E24" s="39">
        <v>0</v>
      </c>
      <c r="F24" s="39">
        <v>0.91714863469887009</v>
      </c>
      <c r="G24" s="39">
        <v>0.99756777012599518</v>
      </c>
      <c r="H24" s="37">
        <v>1</v>
      </c>
      <c r="I24" s="38"/>
      <c r="J24" s="45">
        <v>3</v>
      </c>
      <c r="K24" s="27"/>
      <c r="L24" s="48" t="s">
        <v>485</v>
      </c>
      <c r="M24" s="48" t="s">
        <v>485</v>
      </c>
      <c r="N24" s="49"/>
      <c r="O24" s="48">
        <v>3.8564302059496569</v>
      </c>
      <c r="P24" s="48">
        <v>2.5221880492091389</v>
      </c>
    </row>
    <row r="25" spans="1:16" x14ac:dyDescent="0.25">
      <c r="A25" s="26" t="s">
        <v>30</v>
      </c>
      <c r="B25" s="63" t="s">
        <v>298</v>
      </c>
      <c r="C25" s="35">
        <v>6</v>
      </c>
      <c r="D25" s="36">
        <v>16</v>
      </c>
      <c r="E25" s="39">
        <v>0.64913393184928081</v>
      </c>
      <c r="F25" s="39">
        <v>0.78402251665943556</v>
      </c>
      <c r="G25" s="39">
        <v>0.99997775033652614</v>
      </c>
      <c r="H25" s="37">
        <v>1</v>
      </c>
      <c r="I25" s="38"/>
      <c r="J25" s="45">
        <v>0</v>
      </c>
      <c r="K25" s="27"/>
      <c r="L25" s="48">
        <v>16.795173631547968</v>
      </c>
      <c r="M25" s="48">
        <v>20.119837645865044</v>
      </c>
      <c r="N25" s="49"/>
      <c r="O25" s="48">
        <v>1.878980278980279</v>
      </c>
      <c r="P25" s="48">
        <v>1.4612361850184199</v>
      </c>
    </row>
    <row r="26" spans="1:16" x14ac:dyDescent="0.25">
      <c r="A26" s="26" t="s">
        <v>31</v>
      </c>
      <c r="B26" s="63" t="s">
        <v>378</v>
      </c>
      <c r="C26" s="35">
        <v>6</v>
      </c>
      <c r="D26" s="36">
        <v>16</v>
      </c>
      <c r="E26" s="39">
        <v>0.91876737684223575</v>
      </c>
      <c r="F26" s="39">
        <v>1</v>
      </c>
      <c r="G26" s="39">
        <v>1</v>
      </c>
      <c r="H26" s="37">
        <v>1</v>
      </c>
      <c r="I26" s="38"/>
      <c r="J26" s="45">
        <v>0</v>
      </c>
      <c r="K26" s="27"/>
      <c r="L26" s="48">
        <v>11.823921672400106</v>
      </c>
      <c r="M26" s="48">
        <v>14.094392746361251</v>
      </c>
      <c r="N26" s="49"/>
      <c r="O26" s="48">
        <v>3.1717004147353012</v>
      </c>
      <c r="P26" s="48">
        <v>2.1455417484194461</v>
      </c>
    </row>
    <row r="27" spans="1:16" x14ac:dyDescent="0.25">
      <c r="A27" s="26" t="s">
        <v>32</v>
      </c>
      <c r="B27" s="63" t="s">
        <v>285</v>
      </c>
      <c r="C27" s="35">
        <v>6</v>
      </c>
      <c r="D27" s="36">
        <v>17</v>
      </c>
      <c r="E27" s="39">
        <v>1</v>
      </c>
      <c r="F27" s="39">
        <v>0.96596823531665699</v>
      </c>
      <c r="G27" s="39">
        <v>0.99989782168606989</v>
      </c>
      <c r="H27" s="37">
        <v>1</v>
      </c>
      <c r="I27" s="38"/>
      <c r="J27" s="45">
        <v>1</v>
      </c>
      <c r="K27" s="27"/>
      <c r="L27" s="48">
        <v>13.831257681278165</v>
      </c>
      <c r="M27" s="48">
        <v>16.217937545388526</v>
      </c>
      <c r="N27" s="49"/>
      <c r="O27" s="48">
        <v>0.8936511284539127</v>
      </c>
      <c r="P27" s="48">
        <v>0.69803551190026447</v>
      </c>
    </row>
    <row r="28" spans="1:16" x14ac:dyDescent="0.25">
      <c r="A28" s="26" t="s">
        <v>33</v>
      </c>
      <c r="B28" s="63" t="s">
        <v>393</v>
      </c>
      <c r="C28" s="35">
        <v>6</v>
      </c>
      <c r="D28" s="36">
        <v>17</v>
      </c>
      <c r="E28" s="39">
        <v>1</v>
      </c>
      <c r="F28" s="39">
        <v>0.98246474555487429</v>
      </c>
      <c r="G28" s="39">
        <v>1</v>
      </c>
      <c r="H28" s="37">
        <v>1</v>
      </c>
      <c r="I28" s="38"/>
      <c r="J28" s="45">
        <v>0</v>
      </c>
      <c r="K28" s="27"/>
      <c r="L28" s="48">
        <v>2.5299539170506913</v>
      </c>
      <c r="M28" s="48">
        <v>6.825174825174825</v>
      </c>
      <c r="N28" s="49"/>
      <c r="O28" s="48">
        <v>1.0921658986175116</v>
      </c>
      <c r="P28" s="48">
        <v>1.2545454545454546</v>
      </c>
    </row>
    <row r="29" spans="1:16" x14ac:dyDescent="0.25">
      <c r="A29" s="26" t="s">
        <v>34</v>
      </c>
      <c r="B29" s="63" t="s">
        <v>220</v>
      </c>
      <c r="C29" s="35">
        <v>6</v>
      </c>
      <c r="D29" s="36">
        <v>17</v>
      </c>
      <c r="E29" s="39">
        <v>1</v>
      </c>
      <c r="F29" s="39">
        <v>1</v>
      </c>
      <c r="G29" s="39">
        <v>0.98124220350207136</v>
      </c>
      <c r="H29" s="37">
        <v>1</v>
      </c>
      <c r="I29" s="38"/>
      <c r="J29" s="45">
        <v>0</v>
      </c>
      <c r="K29" s="27"/>
      <c r="L29" s="48">
        <v>13.193942731277533</v>
      </c>
      <c r="M29" s="48">
        <v>14.347702876771146</v>
      </c>
      <c r="N29" s="49"/>
      <c r="O29" s="48">
        <v>1.832488986784141</v>
      </c>
      <c r="P29" s="48">
        <v>1.8233576642335767</v>
      </c>
    </row>
    <row r="30" spans="1:16" x14ac:dyDescent="0.25">
      <c r="A30" s="26" t="s">
        <v>35</v>
      </c>
      <c r="B30" s="63" t="s">
        <v>367</v>
      </c>
      <c r="C30" s="35">
        <v>5</v>
      </c>
      <c r="D30" s="36">
        <v>17</v>
      </c>
      <c r="E30" s="39">
        <v>0.99997981286526094</v>
      </c>
      <c r="F30" s="39">
        <v>0.86419105104317018</v>
      </c>
      <c r="G30" s="39">
        <v>1</v>
      </c>
      <c r="H30" s="37">
        <v>1</v>
      </c>
      <c r="I30" s="38"/>
      <c r="J30" s="45">
        <v>0</v>
      </c>
      <c r="K30" s="27"/>
      <c r="L30" s="48">
        <v>10.000133067198936</v>
      </c>
      <c r="M30" s="48">
        <v>10.460930103035366</v>
      </c>
      <c r="N30" s="49"/>
      <c r="O30" s="48">
        <v>1.8048484848484849</v>
      </c>
      <c r="P30" s="48">
        <v>2.3317179248213731</v>
      </c>
    </row>
    <row r="31" spans="1:16" x14ac:dyDescent="0.25">
      <c r="A31" s="26" t="s">
        <v>36</v>
      </c>
      <c r="B31" s="63" t="s">
        <v>337</v>
      </c>
      <c r="C31" s="35">
        <v>6</v>
      </c>
      <c r="D31" s="36">
        <v>17</v>
      </c>
      <c r="E31" s="39">
        <v>1</v>
      </c>
      <c r="F31" s="39">
        <v>0.95215386063439278</v>
      </c>
      <c r="G31" s="39">
        <v>0.99991633461968854</v>
      </c>
      <c r="H31" s="37">
        <v>1</v>
      </c>
      <c r="I31" s="38"/>
      <c r="J31" s="45">
        <v>1</v>
      </c>
      <c r="K31" s="27"/>
      <c r="L31" s="48">
        <v>10.403248730964467</v>
      </c>
      <c r="M31" s="48">
        <v>12.903679329943165</v>
      </c>
      <c r="N31" s="49"/>
      <c r="O31" s="48">
        <v>1.5327938071780436</v>
      </c>
      <c r="P31" s="48">
        <v>1.2778738392571245</v>
      </c>
    </row>
    <row r="32" spans="1:16" x14ac:dyDescent="0.25">
      <c r="A32" s="26" t="s">
        <v>37</v>
      </c>
      <c r="B32" s="63" t="s">
        <v>277</v>
      </c>
      <c r="C32" s="35">
        <v>6</v>
      </c>
      <c r="D32" s="36">
        <v>16</v>
      </c>
      <c r="E32" s="39">
        <v>0.99996472040924322</v>
      </c>
      <c r="F32" s="39">
        <v>0.98321867466337387</v>
      </c>
      <c r="G32" s="39">
        <v>1</v>
      </c>
      <c r="H32" s="37">
        <v>1</v>
      </c>
      <c r="I32" s="38"/>
      <c r="J32" s="45">
        <v>0</v>
      </c>
      <c r="K32" s="27"/>
      <c r="L32" s="48">
        <v>12.343040847201211</v>
      </c>
      <c r="M32" s="48">
        <v>15.535479452054794</v>
      </c>
      <c r="N32" s="49"/>
      <c r="O32" s="48">
        <v>2.5601990049751242</v>
      </c>
      <c r="P32" s="48">
        <v>2.6180802792321116</v>
      </c>
    </row>
    <row r="33" spans="1:16" x14ac:dyDescent="0.25">
      <c r="A33" s="26" t="s">
        <v>38</v>
      </c>
      <c r="B33" s="63" t="s">
        <v>222</v>
      </c>
      <c r="C33" s="35">
        <v>6</v>
      </c>
      <c r="D33" s="36">
        <v>16</v>
      </c>
      <c r="E33" s="39">
        <v>1</v>
      </c>
      <c r="F33" s="39">
        <v>1</v>
      </c>
      <c r="G33" s="39">
        <v>0.96491228070175439</v>
      </c>
      <c r="H33" s="37">
        <v>1</v>
      </c>
      <c r="I33" s="38"/>
      <c r="J33" s="45">
        <v>0</v>
      </c>
      <c r="K33" s="27"/>
      <c r="L33" s="48">
        <v>4.8246153846153845</v>
      </c>
      <c r="M33" s="48">
        <v>5.8544303797468356</v>
      </c>
      <c r="N33" s="49"/>
      <c r="O33" s="48">
        <v>7.6923076923076927E-3</v>
      </c>
      <c r="P33" s="48">
        <v>0.15443037974683543</v>
      </c>
    </row>
    <row r="34" spans="1:16" x14ac:dyDescent="0.25">
      <c r="A34" s="26" t="s">
        <v>39</v>
      </c>
      <c r="B34" s="63" t="s">
        <v>309</v>
      </c>
      <c r="C34" s="35">
        <v>3</v>
      </c>
      <c r="D34" s="36">
        <v>16</v>
      </c>
      <c r="E34" s="39">
        <v>1</v>
      </c>
      <c r="F34" s="39">
        <v>0.82404749946186406</v>
      </c>
      <c r="G34" s="39">
        <v>1</v>
      </c>
      <c r="H34" s="37">
        <v>1</v>
      </c>
      <c r="I34" s="38"/>
      <c r="J34" s="45">
        <v>3</v>
      </c>
      <c r="K34" s="27"/>
      <c r="L34" s="48">
        <v>2.9559312320916904</v>
      </c>
      <c r="M34" s="48" t="s">
        <v>485</v>
      </c>
      <c r="N34" s="49"/>
      <c r="O34" s="48">
        <v>4.5301004502944231</v>
      </c>
      <c r="P34" s="48" t="s">
        <v>485</v>
      </c>
    </row>
    <row r="35" spans="1:16" x14ac:dyDescent="0.25">
      <c r="A35" s="26" t="s">
        <v>40</v>
      </c>
      <c r="B35" s="63" t="s">
        <v>271</v>
      </c>
      <c r="C35" s="35">
        <v>6</v>
      </c>
      <c r="D35" s="36">
        <v>17</v>
      </c>
      <c r="E35" s="39">
        <v>1</v>
      </c>
      <c r="F35" s="39">
        <v>0.99925666348093878</v>
      </c>
      <c r="G35" s="39">
        <v>1</v>
      </c>
      <c r="H35" s="37">
        <v>1</v>
      </c>
      <c r="I35" s="38"/>
      <c r="J35" s="45">
        <v>0</v>
      </c>
      <c r="K35" s="27"/>
      <c r="L35" s="48">
        <v>19.31103202846975</v>
      </c>
      <c r="M35" s="48">
        <v>27.813597733711049</v>
      </c>
      <c r="N35" s="49"/>
      <c r="O35" s="48">
        <v>4.4049822064056938</v>
      </c>
      <c r="P35" s="48">
        <v>3.3393767705382436</v>
      </c>
    </row>
    <row r="36" spans="1:16" x14ac:dyDescent="0.25">
      <c r="A36" s="26" t="s">
        <v>41</v>
      </c>
      <c r="B36" s="63" t="s">
        <v>263</v>
      </c>
      <c r="C36" s="35">
        <v>6</v>
      </c>
      <c r="D36" s="36">
        <v>17</v>
      </c>
      <c r="E36" s="39">
        <v>1</v>
      </c>
      <c r="F36" s="39">
        <v>0.99081651966536699</v>
      </c>
      <c r="G36" s="39">
        <v>1</v>
      </c>
      <c r="H36" s="37">
        <v>1</v>
      </c>
      <c r="I36" s="38"/>
      <c r="J36" s="45">
        <v>0</v>
      </c>
      <c r="K36" s="27"/>
      <c r="L36" s="48">
        <v>8.0698968577596553</v>
      </c>
      <c r="M36" s="48">
        <v>8.4180253818025381</v>
      </c>
      <c r="N36" s="49"/>
      <c r="O36" s="48">
        <v>2.5371057067180351</v>
      </c>
      <c r="P36" s="48">
        <v>1.4932986337020169</v>
      </c>
    </row>
    <row r="37" spans="1:16" x14ac:dyDescent="0.25">
      <c r="A37" s="26" t="s">
        <v>42</v>
      </c>
      <c r="B37" s="63" t="s">
        <v>301</v>
      </c>
      <c r="C37" s="35">
        <v>6</v>
      </c>
      <c r="D37" s="36">
        <v>17</v>
      </c>
      <c r="E37" s="39">
        <v>1</v>
      </c>
      <c r="F37" s="39">
        <v>0.8883727016946934</v>
      </c>
      <c r="G37" s="39">
        <v>1</v>
      </c>
      <c r="H37" s="37">
        <v>1</v>
      </c>
      <c r="I37" s="38"/>
      <c r="J37" s="45">
        <v>0</v>
      </c>
      <c r="K37" s="27"/>
      <c r="L37" s="48">
        <v>14.969831053901851</v>
      </c>
      <c r="M37" s="48">
        <v>16.50192165558019</v>
      </c>
      <c r="N37" s="49"/>
      <c r="O37" s="48">
        <v>2.6595026642984014</v>
      </c>
      <c r="P37" s="48">
        <v>2.3597874948917039</v>
      </c>
    </row>
    <row r="38" spans="1:16" x14ac:dyDescent="0.25">
      <c r="A38" s="26" t="s">
        <v>43</v>
      </c>
      <c r="B38" s="63" t="s">
        <v>386</v>
      </c>
      <c r="C38" s="35">
        <v>6</v>
      </c>
      <c r="D38" s="36">
        <v>15</v>
      </c>
      <c r="E38" s="39">
        <v>0.35694262646387659</v>
      </c>
      <c r="F38" s="39">
        <v>0.99609632915937862</v>
      </c>
      <c r="G38" s="39">
        <v>1</v>
      </c>
      <c r="H38" s="37">
        <v>1</v>
      </c>
      <c r="I38" s="38"/>
      <c r="J38" s="45">
        <v>0</v>
      </c>
      <c r="K38" s="27"/>
      <c r="L38" s="48">
        <v>26.31492281303602</v>
      </c>
      <c r="M38" s="48">
        <v>29.135563380281692</v>
      </c>
      <c r="N38" s="49"/>
      <c r="O38" s="48">
        <v>1.5881554130516786</v>
      </c>
      <c r="P38" s="48">
        <v>1.9211664797308123</v>
      </c>
    </row>
    <row r="39" spans="1:16" x14ac:dyDescent="0.25">
      <c r="A39" s="26" t="s">
        <v>44</v>
      </c>
      <c r="B39" s="63" t="s">
        <v>293</v>
      </c>
      <c r="C39" s="35">
        <v>4</v>
      </c>
      <c r="D39" s="36">
        <v>14</v>
      </c>
      <c r="E39" s="39">
        <v>1</v>
      </c>
      <c r="F39" s="39">
        <v>0</v>
      </c>
      <c r="G39" s="39">
        <v>0.58472471150520389</v>
      </c>
      <c r="H39" s="37">
        <v>1</v>
      </c>
      <c r="I39" s="38"/>
      <c r="J39" s="45">
        <v>0</v>
      </c>
      <c r="K39" s="27"/>
      <c r="L39" s="48">
        <v>8.1069121447028429</v>
      </c>
      <c r="M39" s="48">
        <v>10.820631341600903</v>
      </c>
      <c r="N39" s="49"/>
      <c r="O39" s="48" t="s">
        <v>485</v>
      </c>
      <c r="P39" s="48" t="s">
        <v>485</v>
      </c>
    </row>
    <row r="40" spans="1:16" x14ac:dyDescent="0.25">
      <c r="A40" s="26" t="s">
        <v>45</v>
      </c>
      <c r="B40" s="63" t="s">
        <v>321</v>
      </c>
      <c r="C40" s="35">
        <v>2</v>
      </c>
      <c r="D40" s="36">
        <v>15</v>
      </c>
      <c r="E40" s="39">
        <v>0.41639269924044892</v>
      </c>
      <c r="F40" s="39">
        <v>0.81113252465706831</v>
      </c>
      <c r="G40" s="39">
        <v>1</v>
      </c>
      <c r="H40" s="37">
        <v>1</v>
      </c>
      <c r="I40" s="38"/>
      <c r="J40" s="45">
        <v>0</v>
      </c>
      <c r="K40" s="27"/>
      <c r="L40" s="48">
        <v>20.917548746518104</v>
      </c>
      <c r="M40" s="48" t="s">
        <v>485</v>
      </c>
      <c r="N40" s="49"/>
      <c r="O40" s="48">
        <v>1.8482134349690329</v>
      </c>
      <c r="P40" s="48" t="s">
        <v>485</v>
      </c>
    </row>
    <row r="41" spans="1:16" x14ac:dyDescent="0.25">
      <c r="A41" s="26" t="s">
        <v>46</v>
      </c>
      <c r="B41" s="63" t="s">
        <v>352</v>
      </c>
      <c r="C41" s="35">
        <v>6</v>
      </c>
      <c r="D41" s="36">
        <v>17</v>
      </c>
      <c r="E41" s="39">
        <v>1</v>
      </c>
      <c r="F41" s="39">
        <v>0.81782357790601812</v>
      </c>
      <c r="G41" s="39">
        <v>1</v>
      </c>
      <c r="H41" s="37">
        <v>1</v>
      </c>
      <c r="I41" s="38" t="s">
        <v>394</v>
      </c>
      <c r="J41" s="45">
        <v>0</v>
      </c>
      <c r="K41" s="27"/>
      <c r="L41" s="48">
        <v>12.50920608108108</v>
      </c>
      <c r="M41" s="48">
        <v>16.376873935264054</v>
      </c>
      <c r="N41" s="49"/>
      <c r="O41" s="48">
        <v>1.936687306501548</v>
      </c>
      <c r="P41" s="48">
        <v>2.3313099870298313</v>
      </c>
    </row>
    <row r="42" spans="1:16" x14ac:dyDescent="0.25">
      <c r="A42" s="26" t="s">
        <v>47</v>
      </c>
      <c r="B42" s="63" t="s">
        <v>329</v>
      </c>
      <c r="C42" s="35">
        <v>6</v>
      </c>
      <c r="D42" s="36">
        <v>14</v>
      </c>
      <c r="E42" s="39">
        <v>0.9999733173949239</v>
      </c>
      <c r="F42" s="39">
        <v>0.93506521228680595</v>
      </c>
      <c r="G42" s="39">
        <v>0.77566866608320706</v>
      </c>
      <c r="H42" s="37">
        <v>1</v>
      </c>
      <c r="I42" s="38"/>
      <c r="J42" s="45">
        <v>0</v>
      </c>
      <c r="K42" s="27"/>
      <c r="L42" s="48">
        <v>7.6097285067873299</v>
      </c>
      <c r="M42" s="48">
        <v>11.115032906130931</v>
      </c>
      <c r="N42" s="49"/>
      <c r="O42" s="48">
        <v>2.3193407658749394</v>
      </c>
      <c r="P42" s="48">
        <v>1.7964406144623455</v>
      </c>
    </row>
    <row r="43" spans="1:16" x14ac:dyDescent="0.25">
      <c r="A43" s="26" t="s">
        <v>48</v>
      </c>
      <c r="B43" s="63" t="s">
        <v>240</v>
      </c>
      <c r="C43" s="35">
        <v>6</v>
      </c>
      <c r="D43" s="36">
        <v>16</v>
      </c>
      <c r="E43" s="39">
        <v>0.99998503083647683</v>
      </c>
      <c r="F43" s="39">
        <v>0</v>
      </c>
      <c r="G43" s="39">
        <v>1</v>
      </c>
      <c r="H43" s="37">
        <v>1</v>
      </c>
      <c r="I43" s="38"/>
      <c r="J43" s="45">
        <v>0</v>
      </c>
      <c r="K43" s="27"/>
      <c r="L43" s="48">
        <v>10.187124463519313</v>
      </c>
      <c r="M43" s="48">
        <v>11.843329150982852</v>
      </c>
      <c r="N43" s="49"/>
      <c r="O43" s="48" t="s">
        <v>485</v>
      </c>
      <c r="P43" s="48" t="s">
        <v>485</v>
      </c>
    </row>
    <row r="44" spans="1:16" x14ac:dyDescent="0.25">
      <c r="A44" s="26" t="s">
        <v>49</v>
      </c>
      <c r="B44" s="63" t="s">
        <v>266</v>
      </c>
      <c r="C44" s="35">
        <v>6</v>
      </c>
      <c r="D44" s="36">
        <v>16</v>
      </c>
      <c r="E44" s="39">
        <v>0</v>
      </c>
      <c r="F44" s="39">
        <v>1</v>
      </c>
      <c r="G44" s="39">
        <v>1</v>
      </c>
      <c r="H44" s="37">
        <v>1</v>
      </c>
      <c r="I44" s="38"/>
      <c r="J44" s="45">
        <v>0</v>
      </c>
      <c r="K44" s="27"/>
      <c r="L44" s="48" t="s">
        <v>485</v>
      </c>
      <c r="M44" s="48" t="s">
        <v>485</v>
      </c>
      <c r="N44" s="49"/>
      <c r="O44" s="48">
        <v>2.3220338983050848</v>
      </c>
      <c r="P44" s="48">
        <v>2.8094594594594593</v>
      </c>
    </row>
    <row r="45" spans="1:16" x14ac:dyDescent="0.25">
      <c r="A45" s="26" t="s">
        <v>50</v>
      </c>
      <c r="B45" s="63" t="s">
        <v>250</v>
      </c>
      <c r="C45" s="35">
        <v>6</v>
      </c>
      <c r="D45" s="36">
        <v>14</v>
      </c>
      <c r="E45" s="39">
        <v>0.99990114425524557</v>
      </c>
      <c r="F45" s="39">
        <v>0.99396979956997755</v>
      </c>
      <c r="G45" s="39">
        <v>0.93408793218495911</v>
      </c>
      <c r="H45" s="37">
        <v>1</v>
      </c>
      <c r="I45" s="38"/>
      <c r="J45" s="45">
        <v>0</v>
      </c>
      <c r="K45" s="27"/>
      <c r="L45" s="48">
        <v>6.426604215456674</v>
      </c>
      <c r="M45" s="48">
        <v>7.2971153846153847</v>
      </c>
      <c r="N45" s="49"/>
      <c r="O45" s="48">
        <v>0.83399621212121211</v>
      </c>
      <c r="P45" s="48">
        <v>1.3430522088353414</v>
      </c>
    </row>
    <row r="46" spans="1:16" x14ac:dyDescent="0.25">
      <c r="A46" s="26" t="s">
        <v>51</v>
      </c>
      <c r="B46" s="63" t="s">
        <v>374</v>
      </c>
      <c r="C46" s="35">
        <v>4</v>
      </c>
      <c r="D46" s="36">
        <v>17</v>
      </c>
      <c r="E46" s="39">
        <v>0.99842059543552086</v>
      </c>
      <c r="F46" s="39">
        <v>1</v>
      </c>
      <c r="G46" s="39">
        <v>0.99998420595435522</v>
      </c>
      <c r="H46" s="37">
        <v>1</v>
      </c>
      <c r="I46" s="38"/>
      <c r="J46" s="45">
        <v>0</v>
      </c>
      <c r="K46" s="27"/>
      <c r="L46" s="48">
        <v>16.300209643605871</v>
      </c>
      <c r="M46" s="48">
        <v>18.994837969601377</v>
      </c>
      <c r="N46" s="49"/>
      <c r="O46" s="48">
        <v>1.9032798325191904</v>
      </c>
      <c r="P46" s="48">
        <v>2.2276296933218687</v>
      </c>
    </row>
    <row r="47" spans="1:16" x14ac:dyDescent="0.25">
      <c r="A47" s="26" t="s">
        <v>52</v>
      </c>
      <c r="B47" s="63" t="s">
        <v>300</v>
      </c>
      <c r="C47" s="35">
        <v>6</v>
      </c>
      <c r="D47" s="36">
        <v>16</v>
      </c>
      <c r="E47" s="39">
        <v>0.99996925441967721</v>
      </c>
      <c r="F47" s="39">
        <v>0.9655956956187548</v>
      </c>
      <c r="G47" s="39">
        <v>1</v>
      </c>
      <c r="H47" s="37">
        <v>1</v>
      </c>
      <c r="I47" s="38"/>
      <c r="J47" s="45">
        <v>0</v>
      </c>
      <c r="K47" s="27"/>
      <c r="L47" s="48">
        <v>13.359858084135833</v>
      </c>
      <c r="M47" s="48">
        <v>15.299778073679539</v>
      </c>
      <c r="N47" s="49"/>
      <c r="O47" s="48">
        <v>4.9312147616606872</v>
      </c>
      <c r="P47" s="48">
        <v>4.9676957494407157</v>
      </c>
    </row>
    <row r="48" spans="1:16" x14ac:dyDescent="0.25">
      <c r="A48" s="26" t="s">
        <v>53</v>
      </c>
      <c r="B48" s="63" t="s">
        <v>363</v>
      </c>
      <c r="C48" s="35">
        <v>2</v>
      </c>
      <c r="D48" s="36">
        <v>15</v>
      </c>
      <c r="E48" s="39">
        <v>1</v>
      </c>
      <c r="F48" s="39">
        <v>0.86814248121320636</v>
      </c>
      <c r="G48" s="39">
        <v>1</v>
      </c>
      <c r="H48" s="37">
        <v>1</v>
      </c>
      <c r="I48" s="38"/>
      <c r="J48" s="45">
        <v>0</v>
      </c>
      <c r="K48" s="27"/>
      <c r="L48" s="48">
        <v>8.1999999999999993</v>
      </c>
      <c r="M48" s="48" t="s">
        <v>485</v>
      </c>
      <c r="N48" s="49"/>
      <c r="O48" s="48">
        <v>4.5999999999999996</v>
      </c>
      <c r="P48" s="48" t="s">
        <v>485</v>
      </c>
    </row>
    <row r="49" spans="1:16" x14ac:dyDescent="0.25">
      <c r="A49" s="26" t="s">
        <v>54</v>
      </c>
      <c r="B49" s="63" t="s">
        <v>388</v>
      </c>
      <c r="C49" s="35">
        <v>6</v>
      </c>
      <c r="D49" s="36">
        <v>16</v>
      </c>
      <c r="E49" s="39">
        <v>0.99996931084432006</v>
      </c>
      <c r="F49" s="39">
        <v>0.99974834892342446</v>
      </c>
      <c r="G49" s="39">
        <v>1</v>
      </c>
      <c r="H49" s="37">
        <v>1</v>
      </c>
      <c r="I49" s="38"/>
      <c r="J49" s="45">
        <v>0</v>
      </c>
      <c r="K49" s="27"/>
      <c r="L49" s="48">
        <v>9.5648610833499905</v>
      </c>
      <c r="M49" s="48">
        <v>11.565072692240323</v>
      </c>
      <c r="N49" s="49"/>
      <c r="O49" s="48">
        <v>5.1425944433339996</v>
      </c>
      <c r="P49" s="48">
        <v>4.2973190818293325</v>
      </c>
    </row>
    <row r="50" spans="1:16" x14ac:dyDescent="0.25">
      <c r="A50" s="26" t="s">
        <v>55</v>
      </c>
      <c r="B50" s="63" t="s">
        <v>380</v>
      </c>
      <c r="C50" s="35">
        <v>6</v>
      </c>
      <c r="D50" s="36">
        <v>16</v>
      </c>
      <c r="E50" s="39">
        <v>0</v>
      </c>
      <c r="F50" s="39">
        <v>0.81938775510204087</v>
      </c>
      <c r="G50" s="39">
        <v>1</v>
      </c>
      <c r="H50" s="37">
        <v>1</v>
      </c>
      <c r="I50" s="38" t="s">
        <v>394</v>
      </c>
      <c r="J50" s="45">
        <v>0</v>
      </c>
      <c r="K50" s="27"/>
      <c r="L50" s="48" t="s">
        <v>485</v>
      </c>
      <c r="M50" s="48" t="s">
        <v>485</v>
      </c>
      <c r="N50" s="49"/>
      <c r="O50" s="48">
        <v>5.2610199296600237</v>
      </c>
      <c r="P50" s="48">
        <v>2.3336543909348442</v>
      </c>
    </row>
    <row r="51" spans="1:16" x14ac:dyDescent="0.25">
      <c r="A51" s="26" t="s">
        <v>56</v>
      </c>
      <c r="B51" s="63" t="s">
        <v>362</v>
      </c>
      <c r="C51" s="35">
        <v>6</v>
      </c>
      <c r="D51" s="36">
        <v>16</v>
      </c>
      <c r="E51" s="39">
        <v>1</v>
      </c>
      <c r="F51" s="39">
        <v>1</v>
      </c>
      <c r="G51" s="39">
        <v>1</v>
      </c>
      <c r="H51" s="37">
        <v>1</v>
      </c>
      <c r="I51" s="38"/>
      <c r="J51" s="45">
        <v>0</v>
      </c>
      <c r="K51" s="27"/>
      <c r="L51" s="48">
        <v>7.7143065338838959</v>
      </c>
      <c r="M51" s="48">
        <v>9.6021350851981104</v>
      </c>
      <c r="N51" s="49"/>
      <c r="O51" s="48">
        <v>1.4522710711683264</v>
      </c>
      <c r="P51" s="48">
        <v>2.1349209607883393</v>
      </c>
    </row>
    <row r="52" spans="1:16" x14ac:dyDescent="0.25">
      <c r="A52" s="26" t="s">
        <v>57</v>
      </c>
      <c r="B52" s="63" t="s">
        <v>265</v>
      </c>
      <c r="C52" s="35">
        <v>6</v>
      </c>
      <c r="D52" s="36">
        <v>16</v>
      </c>
      <c r="E52" s="39">
        <v>0</v>
      </c>
      <c r="F52" s="39">
        <v>0.98599525188944304</v>
      </c>
      <c r="G52" s="39">
        <v>0.99991287870537759</v>
      </c>
      <c r="H52" s="37">
        <v>1</v>
      </c>
      <c r="I52" s="38"/>
      <c r="J52" s="45">
        <v>1</v>
      </c>
      <c r="K52" s="27"/>
      <c r="L52" s="48" t="s">
        <v>485</v>
      </c>
      <c r="M52" s="48" t="s">
        <v>485</v>
      </c>
      <c r="N52" s="49"/>
      <c r="O52" s="48">
        <v>2.0006551240056152</v>
      </c>
      <c r="P52" s="48">
        <v>3.1556794712928542</v>
      </c>
    </row>
    <row r="53" spans="1:16" x14ac:dyDescent="0.25">
      <c r="A53" s="26" t="s">
        <v>58</v>
      </c>
      <c r="B53" s="63" t="s">
        <v>342</v>
      </c>
      <c r="C53" s="35">
        <v>6</v>
      </c>
      <c r="D53" s="36">
        <v>17</v>
      </c>
      <c r="E53" s="39">
        <v>1</v>
      </c>
      <c r="F53" s="39">
        <v>1</v>
      </c>
      <c r="G53" s="39">
        <v>0.99472841536601575</v>
      </c>
      <c r="H53" s="37">
        <v>1</v>
      </c>
      <c r="I53" s="38" t="s">
        <v>395</v>
      </c>
      <c r="J53" s="45">
        <v>0</v>
      </c>
      <c r="K53" s="27"/>
      <c r="L53" s="48">
        <v>9.8568471886857534</v>
      </c>
      <c r="M53" s="48">
        <v>11.254920049200493</v>
      </c>
      <c r="N53" s="49"/>
      <c r="O53" s="48">
        <v>1.8865815798551224</v>
      </c>
      <c r="P53" s="48">
        <v>1.639790897908979</v>
      </c>
    </row>
    <row r="54" spans="1:16" x14ac:dyDescent="0.25">
      <c r="A54" s="26" t="s">
        <v>59</v>
      </c>
      <c r="B54" s="63" t="s">
        <v>311</v>
      </c>
      <c r="C54" s="35">
        <v>6</v>
      </c>
      <c r="D54" s="36">
        <v>17</v>
      </c>
      <c r="E54" s="39">
        <v>1</v>
      </c>
      <c r="F54" s="39">
        <v>1</v>
      </c>
      <c r="G54" s="39">
        <v>1</v>
      </c>
      <c r="H54" s="37">
        <v>1</v>
      </c>
      <c r="I54" s="38"/>
      <c r="J54" s="45">
        <v>0</v>
      </c>
      <c r="K54" s="27"/>
      <c r="L54" s="48">
        <v>11.343239074550128</v>
      </c>
      <c r="M54" s="48">
        <v>11.059403254972874</v>
      </c>
      <c r="N54" s="49"/>
      <c r="O54" s="48">
        <v>3.4114138817480719</v>
      </c>
      <c r="P54" s="48">
        <v>2.6800180831826403</v>
      </c>
    </row>
    <row r="55" spans="1:16" x14ac:dyDescent="0.25">
      <c r="A55" s="26" t="s">
        <v>60</v>
      </c>
      <c r="B55" s="63" t="s">
        <v>350</v>
      </c>
      <c r="C55" s="35">
        <v>6</v>
      </c>
      <c r="D55" s="36">
        <v>15</v>
      </c>
      <c r="E55" s="39">
        <v>0.99996426274033312</v>
      </c>
      <c r="F55" s="39">
        <v>0.90942646803557392</v>
      </c>
      <c r="G55" s="39">
        <v>1</v>
      </c>
      <c r="H55" s="37">
        <v>1</v>
      </c>
      <c r="I55" s="38" t="s">
        <v>394</v>
      </c>
      <c r="J55" s="45">
        <v>0</v>
      </c>
      <c r="K55" s="27"/>
      <c r="L55" s="48">
        <v>11.878682555445216</v>
      </c>
      <c r="M55" s="48">
        <v>13.56848203939745</v>
      </c>
      <c r="N55" s="49"/>
      <c r="O55" s="48">
        <v>2.1781211589113258</v>
      </c>
      <c r="P55" s="48">
        <v>2.0735168797115699</v>
      </c>
    </row>
    <row r="56" spans="1:16" x14ac:dyDescent="0.25">
      <c r="A56" s="26" t="s">
        <v>61</v>
      </c>
      <c r="B56" s="63" t="s">
        <v>328</v>
      </c>
      <c r="C56" s="35">
        <v>5</v>
      </c>
      <c r="D56" s="36">
        <v>18</v>
      </c>
      <c r="E56" s="39">
        <v>1</v>
      </c>
      <c r="F56" s="39">
        <v>0.99809243041706408</v>
      </c>
      <c r="G56" s="39">
        <v>1</v>
      </c>
      <c r="H56" s="37">
        <v>1</v>
      </c>
      <c r="I56" s="38"/>
      <c r="J56" s="45">
        <v>0</v>
      </c>
      <c r="K56" s="27"/>
      <c r="L56" s="48">
        <v>18.672274881516589</v>
      </c>
      <c r="M56" s="48">
        <v>24.254545454545454</v>
      </c>
      <c r="N56" s="49"/>
      <c r="O56" s="48">
        <v>0.50475059382422804</v>
      </c>
      <c r="P56" s="48">
        <v>0.57274549098196392</v>
      </c>
    </row>
    <row r="57" spans="1:16" x14ac:dyDescent="0.25">
      <c r="A57" s="26" t="s">
        <v>62</v>
      </c>
      <c r="B57" s="63" t="s">
        <v>319</v>
      </c>
      <c r="C57" s="35">
        <v>4</v>
      </c>
      <c r="D57" s="36">
        <v>17</v>
      </c>
      <c r="E57" s="39">
        <v>1</v>
      </c>
      <c r="F57" s="39">
        <v>1</v>
      </c>
      <c r="G57" s="39">
        <v>1</v>
      </c>
      <c r="H57" s="37">
        <v>1</v>
      </c>
      <c r="I57" s="38"/>
      <c r="J57" s="45">
        <v>0</v>
      </c>
      <c r="K57" s="27"/>
      <c r="L57" s="48">
        <v>9.2107467621934411</v>
      </c>
      <c r="M57" s="48">
        <v>10.453561116458133</v>
      </c>
      <c r="N57" s="49"/>
      <c r="O57" s="48">
        <v>3.7256544502617803</v>
      </c>
      <c r="P57" s="48">
        <v>3.3517324350336861</v>
      </c>
    </row>
    <row r="58" spans="1:16" x14ac:dyDescent="0.25">
      <c r="A58" s="26" t="s">
        <v>63</v>
      </c>
      <c r="B58" s="63" t="s">
        <v>291</v>
      </c>
      <c r="C58" s="35">
        <v>6</v>
      </c>
      <c r="D58" s="36">
        <v>13</v>
      </c>
      <c r="E58" s="39">
        <v>0</v>
      </c>
      <c r="F58" s="39">
        <v>0.72464902586771451</v>
      </c>
      <c r="G58" s="39">
        <v>0.86353450392927311</v>
      </c>
      <c r="H58" s="37">
        <v>1</v>
      </c>
      <c r="I58" s="38"/>
      <c r="J58" s="45">
        <v>0</v>
      </c>
      <c r="K58" s="27"/>
      <c r="L58" s="48" t="s">
        <v>485</v>
      </c>
      <c r="M58" s="48" t="s">
        <v>485</v>
      </c>
      <c r="N58" s="49"/>
      <c r="O58" s="48">
        <v>1.026812585499316</v>
      </c>
      <c r="P58" s="48">
        <v>1.1137149917627678</v>
      </c>
    </row>
    <row r="59" spans="1:16" x14ac:dyDescent="0.25">
      <c r="A59" s="26" t="s">
        <v>64</v>
      </c>
      <c r="B59" s="63" t="s">
        <v>320</v>
      </c>
      <c r="C59" s="35">
        <v>6</v>
      </c>
      <c r="D59" s="36">
        <v>16</v>
      </c>
      <c r="E59" s="39">
        <v>0</v>
      </c>
      <c r="F59" s="39">
        <v>1</v>
      </c>
      <c r="G59" s="39">
        <v>1</v>
      </c>
      <c r="H59" s="37">
        <v>1</v>
      </c>
      <c r="I59" s="38"/>
      <c r="J59" s="45">
        <v>0</v>
      </c>
      <c r="K59" s="27"/>
      <c r="L59" s="48" t="s">
        <v>485</v>
      </c>
      <c r="M59" s="48" t="s">
        <v>485</v>
      </c>
      <c r="N59" s="49"/>
      <c r="O59" s="48">
        <v>1.9852144172586161</v>
      </c>
      <c r="P59" s="48">
        <v>1.6470238095238094</v>
      </c>
    </row>
    <row r="60" spans="1:16" x14ac:dyDescent="0.25">
      <c r="A60" s="26" t="s">
        <v>65</v>
      </c>
      <c r="B60" s="63" t="s">
        <v>254</v>
      </c>
      <c r="C60" s="35">
        <v>6</v>
      </c>
      <c r="D60" s="36">
        <v>15</v>
      </c>
      <c r="E60" s="39">
        <v>0.99996750186864258</v>
      </c>
      <c r="F60" s="39">
        <v>0.94330700984693383</v>
      </c>
      <c r="G60" s="39">
        <v>1</v>
      </c>
      <c r="H60" s="37">
        <v>1</v>
      </c>
      <c r="I60" s="38"/>
      <c r="J60" s="45">
        <v>0</v>
      </c>
      <c r="K60" s="27"/>
      <c r="L60" s="48">
        <v>10.109673971138429</v>
      </c>
      <c r="M60" s="48">
        <v>12.43220413550374</v>
      </c>
      <c r="N60" s="49"/>
      <c r="O60" s="48">
        <v>1.7468412066021628</v>
      </c>
      <c r="P60" s="48">
        <v>1.6612587412587412</v>
      </c>
    </row>
    <row r="61" spans="1:16" x14ac:dyDescent="0.25">
      <c r="A61" s="26" t="s">
        <v>66</v>
      </c>
      <c r="B61" s="63" t="s">
        <v>341</v>
      </c>
      <c r="C61" s="35">
        <v>6</v>
      </c>
      <c r="D61" s="36">
        <v>15</v>
      </c>
      <c r="E61" s="39">
        <v>0.99989491338761405</v>
      </c>
      <c r="F61" s="39">
        <v>0.98920129971122195</v>
      </c>
      <c r="G61" s="39">
        <v>1</v>
      </c>
      <c r="H61" s="37">
        <v>1</v>
      </c>
      <c r="I61" s="38"/>
      <c r="J61" s="45">
        <v>0</v>
      </c>
      <c r="K61" s="27"/>
      <c r="L61" s="48">
        <v>12.506173633440515</v>
      </c>
      <c r="M61" s="48">
        <v>13.195420074349443</v>
      </c>
      <c r="N61" s="49"/>
      <c r="O61" s="48">
        <v>2.8667100977198698</v>
      </c>
      <c r="P61" s="48">
        <v>2.8995003785011355</v>
      </c>
    </row>
    <row r="62" spans="1:16" x14ac:dyDescent="0.25">
      <c r="A62" s="26" t="s">
        <v>67</v>
      </c>
      <c r="B62" s="63" t="s">
        <v>260</v>
      </c>
      <c r="C62" s="35">
        <v>6</v>
      </c>
      <c r="D62" s="36">
        <v>15</v>
      </c>
      <c r="E62" s="39">
        <v>0.82877468518349429</v>
      </c>
      <c r="F62" s="39">
        <v>1</v>
      </c>
      <c r="G62" s="39">
        <v>1</v>
      </c>
      <c r="H62" s="37">
        <v>1</v>
      </c>
      <c r="I62" s="38"/>
      <c r="J62" s="45">
        <v>1</v>
      </c>
      <c r="K62" s="27"/>
      <c r="L62" s="48">
        <v>7.1683130904183532</v>
      </c>
      <c r="M62" s="48">
        <v>8.986688617121354</v>
      </c>
      <c r="N62" s="49"/>
      <c r="O62" s="48">
        <v>2.3821322537112013</v>
      </c>
      <c r="P62" s="48">
        <v>1.8637347130761994</v>
      </c>
    </row>
    <row r="63" spans="1:16" x14ac:dyDescent="0.25">
      <c r="A63" s="26" t="s">
        <v>68</v>
      </c>
      <c r="B63" s="63" t="s">
        <v>338</v>
      </c>
      <c r="C63" s="35">
        <v>6</v>
      </c>
      <c r="D63" s="36">
        <v>17</v>
      </c>
      <c r="E63" s="39">
        <v>1</v>
      </c>
      <c r="F63" s="39">
        <v>1</v>
      </c>
      <c r="G63" s="39">
        <v>1</v>
      </c>
      <c r="H63" s="37">
        <v>1</v>
      </c>
      <c r="I63" s="38"/>
      <c r="J63" s="45">
        <v>0</v>
      </c>
      <c r="K63" s="27"/>
      <c r="L63" s="48">
        <v>8.9213217938631004</v>
      </c>
      <c r="M63" s="48">
        <v>10.657421602787457</v>
      </c>
      <c r="N63" s="49"/>
      <c r="O63" s="48">
        <v>2.1740361919748228</v>
      </c>
      <c r="P63" s="48">
        <v>2.3838327526132406</v>
      </c>
    </row>
    <row r="64" spans="1:16" x14ac:dyDescent="0.25">
      <c r="A64" s="26" t="s">
        <v>69</v>
      </c>
      <c r="B64" s="63" t="s">
        <v>340</v>
      </c>
      <c r="C64" s="35">
        <v>6</v>
      </c>
      <c r="D64" s="36">
        <v>17</v>
      </c>
      <c r="E64" s="39">
        <v>1</v>
      </c>
      <c r="F64" s="39">
        <v>1</v>
      </c>
      <c r="G64" s="39">
        <v>0.87401287131495375</v>
      </c>
      <c r="H64" s="37">
        <v>1</v>
      </c>
      <c r="I64" s="38"/>
      <c r="J64" s="45">
        <v>0</v>
      </c>
      <c r="K64" s="27"/>
      <c r="L64" s="48">
        <v>5.3544090056285176</v>
      </c>
      <c r="M64" s="48">
        <v>6.8033225283630472</v>
      </c>
      <c r="N64" s="49"/>
      <c r="O64" s="48">
        <v>1.0963414634146342</v>
      </c>
      <c r="P64" s="48">
        <v>1.0781199351701782</v>
      </c>
    </row>
    <row r="65" spans="1:16" x14ac:dyDescent="0.25">
      <c r="A65" s="26" t="s">
        <v>70</v>
      </c>
      <c r="B65" s="63" t="s">
        <v>369</v>
      </c>
      <c r="C65" s="35">
        <v>6</v>
      </c>
      <c r="D65" s="36">
        <v>17</v>
      </c>
      <c r="E65" s="39">
        <v>0.99999439424176517</v>
      </c>
      <c r="F65" s="39">
        <v>0.93518061753032711</v>
      </c>
      <c r="G65" s="39">
        <v>1</v>
      </c>
      <c r="H65" s="37">
        <v>1</v>
      </c>
      <c r="I65" s="38"/>
      <c r="J65" s="45">
        <v>0</v>
      </c>
      <c r="K65" s="27"/>
      <c r="L65" s="48">
        <v>7.4805357142857138</v>
      </c>
      <c r="M65" s="48">
        <v>8.0326615483045423</v>
      </c>
      <c r="N65" s="49"/>
      <c r="O65" s="48">
        <v>2.513469387755102</v>
      </c>
      <c r="P65" s="48">
        <v>1.791327375041377</v>
      </c>
    </row>
    <row r="66" spans="1:16" x14ac:dyDescent="0.25">
      <c r="A66" s="26" t="s">
        <v>71</v>
      </c>
      <c r="B66" s="63" t="s">
        <v>391</v>
      </c>
      <c r="C66" s="35">
        <v>5</v>
      </c>
      <c r="D66" s="36">
        <v>13</v>
      </c>
      <c r="E66" s="39">
        <v>0.99925255415543202</v>
      </c>
      <c r="F66" s="39">
        <v>0</v>
      </c>
      <c r="G66" s="39">
        <v>0.87133384691575411</v>
      </c>
      <c r="H66" s="37">
        <v>4</v>
      </c>
      <c r="I66" s="38"/>
      <c r="J66" s="45">
        <v>1</v>
      </c>
      <c r="K66" s="27"/>
      <c r="L66" s="48">
        <v>9.4136455623012427</v>
      </c>
      <c r="M66" s="48">
        <v>7.23777692406198</v>
      </c>
      <c r="N66" s="49"/>
      <c r="O66" s="48" t="s">
        <v>485</v>
      </c>
      <c r="P66" s="48" t="s">
        <v>485</v>
      </c>
    </row>
    <row r="67" spans="1:16" x14ac:dyDescent="0.25">
      <c r="A67" s="26" t="s">
        <v>212</v>
      </c>
      <c r="B67" s="63" t="s">
        <v>221</v>
      </c>
      <c r="C67" s="35">
        <v>6</v>
      </c>
      <c r="D67" s="36">
        <v>17</v>
      </c>
      <c r="E67" s="39">
        <v>1</v>
      </c>
      <c r="F67" s="39">
        <v>0.99869910238064263</v>
      </c>
      <c r="G67" s="39">
        <v>1</v>
      </c>
      <c r="H67" s="37">
        <v>1</v>
      </c>
      <c r="I67" s="38"/>
      <c r="J67" s="45">
        <v>0</v>
      </c>
      <c r="K67" s="27"/>
      <c r="L67" s="48">
        <v>25.836196021348862</v>
      </c>
      <c r="M67" s="48">
        <v>27.186829836829837</v>
      </c>
      <c r="N67" s="49"/>
      <c r="O67" s="48" t="s">
        <v>485</v>
      </c>
      <c r="P67" s="48">
        <v>0.25794392523364484</v>
      </c>
    </row>
    <row r="68" spans="1:16" x14ac:dyDescent="0.25">
      <c r="A68" s="26" t="s">
        <v>72</v>
      </c>
      <c r="B68" s="63" t="s">
        <v>283</v>
      </c>
      <c r="C68" s="35">
        <v>6</v>
      </c>
      <c r="D68" s="36">
        <v>17</v>
      </c>
      <c r="E68" s="39">
        <v>1</v>
      </c>
      <c r="F68" s="39">
        <v>0.99926625863488316</v>
      </c>
      <c r="G68" s="39">
        <v>1</v>
      </c>
      <c r="H68" s="37">
        <v>1</v>
      </c>
      <c r="I68" s="38"/>
      <c r="J68" s="45">
        <v>0</v>
      </c>
      <c r="K68" s="27"/>
      <c r="L68" s="48">
        <v>9.7359097320169248</v>
      </c>
      <c r="M68" s="48">
        <v>10.389695431472081</v>
      </c>
      <c r="N68" s="49"/>
      <c r="O68" s="48">
        <v>1.3603385049365304</v>
      </c>
      <c r="P68" s="48">
        <v>0.96583756345177663</v>
      </c>
    </row>
    <row r="69" spans="1:16" x14ac:dyDescent="0.25">
      <c r="A69" s="26" t="s">
        <v>73</v>
      </c>
      <c r="B69" s="63" t="s">
        <v>224</v>
      </c>
      <c r="C69" s="35">
        <v>5</v>
      </c>
      <c r="D69" s="36">
        <v>16</v>
      </c>
      <c r="E69" s="39">
        <v>0</v>
      </c>
      <c r="F69" s="39">
        <v>1</v>
      </c>
      <c r="G69" s="39">
        <v>1</v>
      </c>
      <c r="H69" s="37">
        <v>2</v>
      </c>
      <c r="I69" s="38"/>
      <c r="J69" s="45">
        <v>0</v>
      </c>
      <c r="K69" s="27"/>
      <c r="L69" s="48" t="s">
        <v>485</v>
      </c>
      <c r="M69" s="48" t="s">
        <v>485</v>
      </c>
      <c r="N69" s="49"/>
      <c r="O69" s="48">
        <v>1.2178199052132701</v>
      </c>
      <c r="P69" s="48">
        <v>2.8072595281306714</v>
      </c>
    </row>
    <row r="70" spans="1:16" x14ac:dyDescent="0.25">
      <c r="A70" s="26" t="s">
        <v>74</v>
      </c>
      <c r="B70" s="63" t="s">
        <v>282</v>
      </c>
      <c r="C70" s="35">
        <v>6</v>
      </c>
      <c r="D70" s="36">
        <v>17</v>
      </c>
      <c r="E70" s="39">
        <v>0.99995813856136184</v>
      </c>
      <c r="F70" s="39">
        <v>0.99296727830879783</v>
      </c>
      <c r="G70" s="39">
        <v>1</v>
      </c>
      <c r="H70" s="37">
        <v>1</v>
      </c>
      <c r="I70" s="38"/>
      <c r="J70" s="45">
        <v>0</v>
      </c>
      <c r="K70" s="27"/>
      <c r="L70" s="48">
        <v>10.369990766389659</v>
      </c>
      <c r="M70" s="48">
        <v>11.845138055222089</v>
      </c>
      <c r="N70" s="49"/>
      <c r="O70" s="48">
        <v>2.9045412418906396</v>
      </c>
      <c r="P70" s="48">
        <v>3.2061117812625652</v>
      </c>
    </row>
    <row r="71" spans="1:16" x14ac:dyDescent="0.25">
      <c r="A71" s="26" t="s">
        <v>75</v>
      </c>
      <c r="B71" s="63" t="s">
        <v>325</v>
      </c>
      <c r="C71" s="35">
        <v>6</v>
      </c>
      <c r="D71" s="36">
        <v>16</v>
      </c>
      <c r="E71" s="39">
        <v>1</v>
      </c>
      <c r="F71" s="39">
        <v>0.87245776686577015</v>
      </c>
      <c r="G71" s="39">
        <v>0.99985342079226058</v>
      </c>
      <c r="H71" s="37">
        <v>1</v>
      </c>
      <c r="I71" s="38"/>
      <c r="J71" s="45">
        <v>0</v>
      </c>
      <c r="K71" s="27"/>
      <c r="L71" s="48">
        <v>10.152380952380952</v>
      </c>
      <c r="M71" s="48">
        <v>10.700259740259741</v>
      </c>
      <c r="N71" s="49"/>
      <c r="O71" s="48">
        <v>6.5800191509735075</v>
      </c>
      <c r="P71" s="48">
        <v>5.5566229985443956</v>
      </c>
    </row>
    <row r="72" spans="1:16" x14ac:dyDescent="0.25">
      <c r="A72" s="26" t="s">
        <v>76</v>
      </c>
      <c r="B72" s="63" t="s">
        <v>302</v>
      </c>
      <c r="C72" s="35">
        <v>4</v>
      </c>
      <c r="D72" s="36">
        <v>16</v>
      </c>
      <c r="E72" s="39">
        <v>0.9999797713351728</v>
      </c>
      <c r="F72" s="39">
        <v>0.90513160769336576</v>
      </c>
      <c r="G72" s="39">
        <v>1</v>
      </c>
      <c r="H72" s="37">
        <v>1</v>
      </c>
      <c r="I72" s="38" t="s">
        <v>395</v>
      </c>
      <c r="J72" s="45">
        <v>2</v>
      </c>
      <c r="K72" s="27"/>
      <c r="L72" s="48">
        <v>12.929463390170511</v>
      </c>
      <c r="M72" s="48">
        <v>14.927968250468526</v>
      </c>
      <c r="N72" s="49"/>
      <c r="O72" s="48">
        <v>3.4098448368111289</v>
      </c>
      <c r="P72" s="48">
        <v>2.2648065650644784</v>
      </c>
    </row>
    <row r="73" spans="1:16" x14ac:dyDescent="0.25">
      <c r="A73" s="26" t="s">
        <v>77</v>
      </c>
      <c r="B73" s="63" t="s">
        <v>237</v>
      </c>
      <c r="C73" s="35">
        <v>6</v>
      </c>
      <c r="D73" s="36">
        <v>17</v>
      </c>
      <c r="E73" s="39">
        <v>0.9995896032831737</v>
      </c>
      <c r="F73" s="39">
        <v>0.92005243958048333</v>
      </c>
      <c r="G73" s="39">
        <v>1</v>
      </c>
      <c r="H73" s="37">
        <v>1</v>
      </c>
      <c r="I73" s="38"/>
      <c r="J73" s="45">
        <v>1</v>
      </c>
      <c r="K73" s="27"/>
      <c r="L73" s="48">
        <v>11.746946564885496</v>
      </c>
      <c r="M73" s="48">
        <v>13.592117910925985</v>
      </c>
      <c r="N73" s="49"/>
      <c r="O73" s="48">
        <v>2.1680630443799251</v>
      </c>
      <c r="P73" s="48">
        <v>1.947309961818813</v>
      </c>
    </row>
    <row r="74" spans="1:16" x14ac:dyDescent="0.25">
      <c r="A74" s="26" t="s">
        <v>78</v>
      </c>
      <c r="B74" s="63" t="s">
        <v>385</v>
      </c>
      <c r="C74" s="35">
        <v>5</v>
      </c>
      <c r="D74" s="36">
        <v>17</v>
      </c>
      <c r="E74" s="39">
        <v>1</v>
      </c>
      <c r="F74" s="39">
        <v>0.39084811953476528</v>
      </c>
      <c r="G74" s="39">
        <v>1</v>
      </c>
      <c r="H74" s="37">
        <v>1</v>
      </c>
      <c r="I74" s="38"/>
      <c r="J74" s="45">
        <v>0</v>
      </c>
      <c r="K74" s="27"/>
      <c r="L74" s="48">
        <v>8.541424682395645</v>
      </c>
      <c r="M74" s="48">
        <v>10.525946817082998</v>
      </c>
      <c r="N74" s="49"/>
      <c r="O74" s="48">
        <v>3.6833914053426247</v>
      </c>
      <c r="P74" s="48">
        <v>3.6553064275037368</v>
      </c>
    </row>
    <row r="75" spans="1:16" x14ac:dyDescent="0.25">
      <c r="A75" s="26" t="s">
        <v>79</v>
      </c>
      <c r="B75" s="63" t="s">
        <v>343</v>
      </c>
      <c r="C75" s="35">
        <v>6</v>
      </c>
      <c r="D75" s="36">
        <v>16</v>
      </c>
      <c r="E75" s="39">
        <v>0.99996705908586425</v>
      </c>
      <c r="F75" s="39">
        <v>0.92818373935121601</v>
      </c>
      <c r="G75" s="39">
        <v>1</v>
      </c>
      <c r="H75" s="37">
        <v>1</v>
      </c>
      <c r="I75" s="38"/>
      <c r="J75" s="45">
        <v>1</v>
      </c>
      <c r="K75" s="27"/>
      <c r="L75" s="48">
        <v>16.316960132890365</v>
      </c>
      <c r="M75" s="48">
        <v>17.902788393489029</v>
      </c>
      <c r="N75" s="49"/>
      <c r="O75" s="48">
        <v>3.4399503941890335</v>
      </c>
      <c r="P75" s="48">
        <v>3.5278115501519758</v>
      </c>
    </row>
    <row r="76" spans="1:16" x14ac:dyDescent="0.25">
      <c r="A76" s="26" t="s">
        <v>80</v>
      </c>
      <c r="B76" s="63" t="s">
        <v>292</v>
      </c>
      <c r="C76" s="35">
        <v>5</v>
      </c>
      <c r="D76" s="36">
        <v>15</v>
      </c>
      <c r="E76" s="39">
        <v>0.53330043662898496</v>
      </c>
      <c r="F76" s="39">
        <v>0.98178718822896105</v>
      </c>
      <c r="G76" s="39">
        <v>1</v>
      </c>
      <c r="H76" s="37">
        <v>1</v>
      </c>
      <c r="I76" s="38"/>
      <c r="J76" s="45">
        <v>0</v>
      </c>
      <c r="K76" s="27"/>
      <c r="L76" s="48">
        <v>15.290937746256896</v>
      </c>
      <c r="M76" s="48">
        <v>17.401962066710269</v>
      </c>
      <c r="N76" s="49"/>
      <c r="O76" s="48">
        <v>1.5023489932885905</v>
      </c>
      <c r="P76" s="48">
        <v>0.88038862900323855</v>
      </c>
    </row>
    <row r="77" spans="1:16" x14ac:dyDescent="0.25">
      <c r="A77" s="26" t="s">
        <v>81</v>
      </c>
      <c r="B77" s="63" t="s">
        <v>390</v>
      </c>
      <c r="C77" s="35">
        <v>6</v>
      </c>
      <c r="D77" s="36">
        <v>16</v>
      </c>
      <c r="E77" s="39">
        <v>1</v>
      </c>
      <c r="F77" s="39">
        <v>1</v>
      </c>
      <c r="G77" s="39">
        <v>1</v>
      </c>
      <c r="H77" s="37">
        <v>1</v>
      </c>
      <c r="I77" s="38"/>
      <c r="J77" s="45">
        <v>0</v>
      </c>
      <c r="K77" s="27"/>
      <c r="L77" s="48">
        <v>8.6644578313253007</v>
      </c>
      <c r="M77" s="48">
        <v>9.8188073394495419</v>
      </c>
      <c r="N77" s="49"/>
      <c r="O77" s="48">
        <v>1.9626506024096386</v>
      </c>
      <c r="P77" s="48">
        <v>1.7243119266055047</v>
      </c>
    </row>
    <row r="78" spans="1:16" x14ac:dyDescent="0.25">
      <c r="A78" s="26" t="s">
        <v>82</v>
      </c>
      <c r="B78" s="63" t="s">
        <v>244</v>
      </c>
      <c r="C78" s="35">
        <v>6</v>
      </c>
      <c r="D78" s="36">
        <v>16</v>
      </c>
      <c r="E78" s="39">
        <v>0.99996066399181815</v>
      </c>
      <c r="F78" s="39">
        <v>0.98922193375816225</v>
      </c>
      <c r="G78" s="39">
        <v>1</v>
      </c>
      <c r="H78" s="37">
        <v>1</v>
      </c>
      <c r="I78" s="38"/>
      <c r="J78" s="45">
        <v>0</v>
      </c>
      <c r="K78" s="27"/>
      <c r="L78" s="48">
        <v>11.369592476489029</v>
      </c>
      <c r="M78" s="48">
        <v>10.714285714285714</v>
      </c>
      <c r="N78" s="49"/>
      <c r="O78" s="48">
        <v>1.5807266982622432</v>
      </c>
      <c r="P78" s="48">
        <v>1.3686015831134564</v>
      </c>
    </row>
    <row r="79" spans="1:16" x14ac:dyDescent="0.25">
      <c r="A79" s="26" t="s">
        <v>83</v>
      </c>
      <c r="B79" s="63" t="s">
        <v>272</v>
      </c>
      <c r="C79" s="35">
        <v>5</v>
      </c>
      <c r="D79" s="36">
        <v>15</v>
      </c>
      <c r="E79" s="39">
        <v>1</v>
      </c>
      <c r="F79" s="39">
        <v>0.99902339208482538</v>
      </c>
      <c r="G79" s="39">
        <v>1</v>
      </c>
      <c r="H79" s="37">
        <v>1</v>
      </c>
      <c r="I79" s="38"/>
      <c r="J79" s="45">
        <v>0</v>
      </c>
      <c r="K79" s="27"/>
      <c r="L79" s="48">
        <v>24.434127979924718</v>
      </c>
      <c r="M79" s="48">
        <v>24.838611713665944</v>
      </c>
      <c r="N79" s="49"/>
      <c r="O79" s="48">
        <v>0.26993710691823897</v>
      </c>
      <c r="P79" s="48">
        <v>0.27939262472885035</v>
      </c>
    </row>
    <row r="80" spans="1:16" x14ac:dyDescent="0.25">
      <c r="A80" s="26" t="s">
        <v>84</v>
      </c>
      <c r="B80" s="63" t="s">
        <v>251</v>
      </c>
      <c r="C80" s="35">
        <v>4</v>
      </c>
      <c r="D80" s="36">
        <v>15</v>
      </c>
      <c r="E80" s="39">
        <v>1</v>
      </c>
      <c r="F80" s="39">
        <v>0.99948634534714498</v>
      </c>
      <c r="G80" s="39">
        <v>0.98832862483234885</v>
      </c>
      <c r="H80" s="37">
        <v>1</v>
      </c>
      <c r="I80" s="38"/>
      <c r="J80" s="45">
        <v>0</v>
      </c>
      <c r="K80" s="27"/>
      <c r="L80" s="48">
        <v>10.218092909535452</v>
      </c>
      <c r="M80" s="48">
        <v>11.964619035064592</v>
      </c>
      <c r="N80" s="49"/>
      <c r="O80" s="48">
        <v>1.8417864790455798</v>
      </c>
      <c r="P80" s="48">
        <v>1.4402847350382284</v>
      </c>
    </row>
    <row r="81" spans="1:16" x14ac:dyDescent="0.25">
      <c r="A81" s="26" t="s">
        <v>85</v>
      </c>
      <c r="B81" s="63" t="s">
        <v>372</v>
      </c>
      <c r="C81" s="35">
        <v>5</v>
      </c>
      <c r="D81" s="36">
        <v>14</v>
      </c>
      <c r="E81" s="39">
        <v>0.24542062540016632</v>
      </c>
      <c r="F81" s="39">
        <v>9.199225793157248E-2</v>
      </c>
      <c r="G81" s="39">
        <v>1</v>
      </c>
      <c r="H81" s="37">
        <v>1</v>
      </c>
      <c r="I81" s="38"/>
      <c r="J81" s="45">
        <v>0</v>
      </c>
      <c r="K81" s="27"/>
      <c r="L81" s="48">
        <v>19.73801652892562</v>
      </c>
      <c r="M81" s="48">
        <v>23.773215499660097</v>
      </c>
      <c r="N81" s="49"/>
      <c r="O81" s="48">
        <v>2.7383064516129032</v>
      </c>
      <c r="P81" s="48">
        <v>3.9622710622710624</v>
      </c>
    </row>
    <row r="82" spans="1:16" x14ac:dyDescent="0.25">
      <c r="A82" s="26" t="s">
        <v>86</v>
      </c>
      <c r="B82" s="63" t="s">
        <v>331</v>
      </c>
      <c r="C82" s="35">
        <v>1</v>
      </c>
      <c r="D82" s="36">
        <v>15</v>
      </c>
      <c r="E82" s="39">
        <v>0.31831758610179822</v>
      </c>
      <c r="F82" s="39">
        <v>1</v>
      </c>
      <c r="G82" s="39">
        <v>1</v>
      </c>
      <c r="H82" s="37">
        <v>1</v>
      </c>
      <c r="I82" s="38"/>
      <c r="J82" s="45">
        <v>0</v>
      </c>
      <c r="K82" s="27"/>
      <c r="L82" s="48" t="s">
        <v>485</v>
      </c>
      <c r="M82" s="48" t="s">
        <v>485</v>
      </c>
      <c r="N82" s="49"/>
      <c r="O82" s="48" t="s">
        <v>485</v>
      </c>
      <c r="P82" s="48" t="s">
        <v>485</v>
      </c>
    </row>
    <row r="83" spans="1:16" x14ac:dyDescent="0.25">
      <c r="A83" s="26" t="s">
        <v>87</v>
      </c>
      <c r="B83" s="63" t="s">
        <v>246</v>
      </c>
      <c r="C83" s="35">
        <v>4</v>
      </c>
      <c r="D83" s="36">
        <v>15</v>
      </c>
      <c r="E83" s="39">
        <v>0.25347484638385964</v>
      </c>
      <c r="F83" s="39">
        <v>0.82183813623369373</v>
      </c>
      <c r="G83" s="39">
        <v>1</v>
      </c>
      <c r="H83" s="37">
        <v>1</v>
      </c>
      <c r="I83" s="38"/>
      <c r="J83" s="45">
        <v>0</v>
      </c>
      <c r="K83" s="27"/>
      <c r="L83" s="48">
        <v>24.469832402234637</v>
      </c>
      <c r="M83" s="48">
        <v>28.033051869722556</v>
      </c>
      <c r="N83" s="49"/>
      <c r="O83" s="48">
        <v>4.830730265934994</v>
      </c>
      <c r="P83" s="48">
        <v>3.4277469478357379</v>
      </c>
    </row>
    <row r="84" spans="1:16" x14ac:dyDescent="0.25">
      <c r="A84" s="26" t="s">
        <v>88</v>
      </c>
      <c r="B84" s="63" t="s">
        <v>336</v>
      </c>
      <c r="C84" s="35">
        <v>6</v>
      </c>
      <c r="D84" s="36">
        <v>17</v>
      </c>
      <c r="E84" s="39">
        <v>1</v>
      </c>
      <c r="F84" s="39">
        <v>0.79180329608523559</v>
      </c>
      <c r="G84" s="39">
        <v>1</v>
      </c>
      <c r="H84" s="37">
        <v>2</v>
      </c>
      <c r="I84" s="38"/>
      <c r="J84" s="45">
        <v>0</v>
      </c>
      <c r="K84" s="27"/>
      <c r="L84" s="48">
        <v>7.4616627398182427</v>
      </c>
      <c r="M84" s="48">
        <v>8.6170199692780329</v>
      </c>
      <c r="N84" s="49"/>
      <c r="O84" s="48">
        <v>3.7149425287356324</v>
      </c>
      <c r="P84" s="48">
        <v>2.1712368972746332</v>
      </c>
    </row>
    <row r="85" spans="1:16" x14ac:dyDescent="0.25">
      <c r="A85" s="26" t="s">
        <v>89</v>
      </c>
      <c r="B85" s="63" t="s">
        <v>296</v>
      </c>
      <c r="C85" s="35">
        <v>6</v>
      </c>
      <c r="D85" s="36">
        <v>14</v>
      </c>
      <c r="E85" s="39">
        <v>0</v>
      </c>
      <c r="F85" s="39">
        <v>0.99829931972789121</v>
      </c>
      <c r="G85" s="39">
        <v>1</v>
      </c>
      <c r="H85" s="37">
        <v>1</v>
      </c>
      <c r="I85" s="38"/>
      <c r="J85" s="45">
        <v>0</v>
      </c>
      <c r="K85" s="27"/>
      <c r="L85" s="48" t="s">
        <v>485</v>
      </c>
      <c r="M85" s="48" t="s">
        <v>485</v>
      </c>
      <c r="N85" s="49"/>
      <c r="O85" s="48">
        <v>1.967114404817045</v>
      </c>
      <c r="P85" s="48">
        <v>1.9921568627450981</v>
      </c>
    </row>
    <row r="86" spans="1:16" x14ac:dyDescent="0.25">
      <c r="A86" s="26" t="s">
        <v>90</v>
      </c>
      <c r="B86" s="63" t="s">
        <v>381</v>
      </c>
      <c r="C86" s="35">
        <v>5</v>
      </c>
      <c r="D86" s="36">
        <v>15</v>
      </c>
      <c r="E86" s="39">
        <v>0</v>
      </c>
      <c r="F86" s="39">
        <v>0.97362965325557027</v>
      </c>
      <c r="G86" s="39">
        <v>0.99294892240397326</v>
      </c>
      <c r="H86" s="37">
        <v>1</v>
      </c>
      <c r="I86" s="38"/>
      <c r="J86" s="45">
        <v>0</v>
      </c>
      <c r="K86" s="27"/>
      <c r="L86" s="48" t="s">
        <v>485</v>
      </c>
      <c r="M86" s="48" t="s">
        <v>485</v>
      </c>
      <c r="N86" s="49"/>
      <c r="O86" s="48">
        <v>2.0923954372623572</v>
      </c>
      <c r="P86" s="48">
        <v>1.9309014084507041</v>
      </c>
    </row>
    <row r="87" spans="1:16" x14ac:dyDescent="0.25">
      <c r="A87" s="26" t="s">
        <v>91</v>
      </c>
      <c r="B87" s="63" t="s">
        <v>261</v>
      </c>
      <c r="C87" s="35">
        <v>5</v>
      </c>
      <c r="D87" s="36">
        <v>16</v>
      </c>
      <c r="E87" s="39">
        <v>0.99992042862447617</v>
      </c>
      <c r="F87" s="39">
        <v>0.99779852527717361</v>
      </c>
      <c r="G87" s="39">
        <v>1</v>
      </c>
      <c r="H87" s="37">
        <v>1</v>
      </c>
      <c r="I87" s="38"/>
      <c r="J87" s="45">
        <v>0</v>
      </c>
      <c r="K87" s="27"/>
      <c r="L87" s="48">
        <v>11.57191898386543</v>
      </c>
      <c r="M87" s="48">
        <v>14.922197802197802</v>
      </c>
      <c r="N87" s="49"/>
      <c r="O87" s="48">
        <v>2.5429357167411482</v>
      </c>
      <c r="P87" s="48">
        <v>1.7706122448979591</v>
      </c>
    </row>
    <row r="88" spans="1:16" x14ac:dyDescent="0.25">
      <c r="A88" s="26" t="s">
        <v>92</v>
      </c>
      <c r="B88" s="63" t="s">
        <v>330</v>
      </c>
      <c r="C88" s="35">
        <v>6</v>
      </c>
      <c r="D88" s="36">
        <v>17</v>
      </c>
      <c r="E88" s="39">
        <v>1</v>
      </c>
      <c r="F88" s="39">
        <v>1</v>
      </c>
      <c r="G88" s="39">
        <v>1</v>
      </c>
      <c r="H88" s="37">
        <v>1</v>
      </c>
      <c r="I88" s="38"/>
      <c r="J88" s="45">
        <v>0</v>
      </c>
      <c r="K88" s="27"/>
      <c r="L88" s="48">
        <v>5.2171717171717171</v>
      </c>
      <c r="M88" s="48">
        <v>6.6239669421487601</v>
      </c>
      <c r="N88" s="49"/>
      <c r="O88" s="48">
        <v>4.0434343434343436</v>
      </c>
      <c r="P88" s="48">
        <v>1.2289256198347107</v>
      </c>
    </row>
    <row r="89" spans="1:16" x14ac:dyDescent="0.25">
      <c r="A89" s="26" t="s">
        <v>93</v>
      </c>
      <c r="B89" s="63" t="s">
        <v>323</v>
      </c>
      <c r="C89" s="35">
        <v>6</v>
      </c>
      <c r="D89" s="36">
        <v>12</v>
      </c>
      <c r="E89" s="39">
        <v>0.55171060104907954</v>
      </c>
      <c r="F89" s="39">
        <v>0.78799572349737734</v>
      </c>
      <c r="G89" s="39">
        <v>0.77221776753199023</v>
      </c>
      <c r="H89" s="37">
        <v>1</v>
      </c>
      <c r="I89" s="38" t="s">
        <v>395</v>
      </c>
      <c r="J89" s="45">
        <v>2</v>
      </c>
      <c r="K89" s="27"/>
      <c r="L89" s="48">
        <v>7.506214689265537</v>
      </c>
      <c r="M89" s="48" t="s">
        <v>485</v>
      </c>
      <c r="N89" s="49"/>
      <c r="O89" s="48">
        <v>5.1073586367157242</v>
      </c>
      <c r="P89" s="48" t="s">
        <v>485</v>
      </c>
    </row>
    <row r="90" spans="1:16" x14ac:dyDescent="0.25">
      <c r="A90" s="26" t="s">
        <v>94</v>
      </c>
      <c r="B90" s="63" t="s">
        <v>313</v>
      </c>
      <c r="C90" s="35">
        <v>4</v>
      </c>
      <c r="D90" s="36">
        <v>12</v>
      </c>
      <c r="E90" s="39">
        <v>0.99927140819743288</v>
      </c>
      <c r="F90" s="39">
        <v>0.99903112792211823</v>
      </c>
      <c r="G90" s="39">
        <v>0.99875984374031124</v>
      </c>
      <c r="H90" s="37">
        <v>1</v>
      </c>
      <c r="I90" s="38"/>
      <c r="J90" s="45">
        <v>0</v>
      </c>
      <c r="K90" s="27"/>
      <c r="L90" s="48">
        <v>15.740269436779743</v>
      </c>
      <c r="M90" s="48">
        <v>16.912418866291649</v>
      </c>
      <c r="N90" s="49"/>
      <c r="O90" s="48">
        <v>4.0375446573562845</v>
      </c>
      <c r="P90" s="48">
        <v>3.1565305238851207</v>
      </c>
    </row>
    <row r="91" spans="1:16" x14ac:dyDescent="0.25">
      <c r="A91" s="26" t="s">
        <v>95</v>
      </c>
      <c r="B91" s="63" t="s">
        <v>360</v>
      </c>
      <c r="C91" s="35">
        <v>6</v>
      </c>
      <c r="D91" s="36">
        <v>15</v>
      </c>
      <c r="E91" s="39">
        <v>0</v>
      </c>
      <c r="F91" s="39">
        <v>1</v>
      </c>
      <c r="G91" s="39">
        <v>1</v>
      </c>
      <c r="H91" s="37">
        <v>1</v>
      </c>
      <c r="I91" s="38"/>
      <c r="J91" s="45">
        <v>1</v>
      </c>
      <c r="K91" s="27"/>
      <c r="L91" s="48" t="s">
        <v>485</v>
      </c>
      <c r="M91" s="48" t="s">
        <v>485</v>
      </c>
      <c r="N91" s="49"/>
      <c r="O91" s="48">
        <v>1.4809127127852229</v>
      </c>
      <c r="P91" s="48">
        <v>2.5218340611353711</v>
      </c>
    </row>
    <row r="92" spans="1:16" x14ac:dyDescent="0.25">
      <c r="A92" s="26" t="s">
        <v>96</v>
      </c>
      <c r="B92" s="63" t="s">
        <v>324</v>
      </c>
      <c r="C92" s="35">
        <v>6</v>
      </c>
      <c r="D92" s="36">
        <v>18</v>
      </c>
      <c r="E92" s="39">
        <v>1</v>
      </c>
      <c r="F92" s="39">
        <v>1</v>
      </c>
      <c r="G92" s="39">
        <v>1</v>
      </c>
      <c r="H92" s="37">
        <v>1</v>
      </c>
      <c r="I92" s="38"/>
      <c r="J92" s="45">
        <v>0</v>
      </c>
      <c r="K92" s="27"/>
      <c r="L92" s="48">
        <v>9.3609334032511793</v>
      </c>
      <c r="M92" s="48">
        <v>10.064368358913814</v>
      </c>
      <c r="N92" s="49"/>
      <c r="O92" s="48">
        <v>1.9304667016255899</v>
      </c>
      <c r="P92" s="48">
        <v>1.7795513577331759</v>
      </c>
    </row>
    <row r="93" spans="1:16" x14ac:dyDescent="0.25">
      <c r="A93" s="26" t="s">
        <v>97</v>
      </c>
      <c r="B93" s="63" t="s">
        <v>235</v>
      </c>
      <c r="C93" s="35">
        <v>6</v>
      </c>
      <c r="D93" s="36">
        <v>16</v>
      </c>
      <c r="E93" s="39">
        <v>1</v>
      </c>
      <c r="F93" s="39">
        <v>0.94143537422180745</v>
      </c>
      <c r="G93" s="39">
        <v>0.9407460043059106</v>
      </c>
      <c r="H93" s="37">
        <v>1</v>
      </c>
      <c r="I93" s="38" t="s">
        <v>394</v>
      </c>
      <c r="J93" s="45">
        <v>0</v>
      </c>
      <c r="K93" s="27"/>
      <c r="L93" s="48">
        <v>7.561444141689373</v>
      </c>
      <c r="M93" s="48">
        <v>8.0728891618053424</v>
      </c>
      <c r="N93" s="49"/>
      <c r="O93" s="48">
        <v>2.7992468332762752</v>
      </c>
      <c r="P93" s="48">
        <v>2.5669467787114848</v>
      </c>
    </row>
    <row r="94" spans="1:16" x14ac:dyDescent="0.25">
      <c r="A94" s="26" t="s">
        <v>98</v>
      </c>
      <c r="B94" s="63" t="s">
        <v>364</v>
      </c>
      <c r="C94" s="35">
        <v>6</v>
      </c>
      <c r="D94" s="36">
        <v>18</v>
      </c>
      <c r="E94" s="39">
        <v>1</v>
      </c>
      <c r="F94" s="39">
        <v>0.83233067831260854</v>
      </c>
      <c r="G94" s="39">
        <v>1</v>
      </c>
      <c r="H94" s="37">
        <v>1</v>
      </c>
      <c r="I94" s="38"/>
      <c r="J94" s="45">
        <v>1</v>
      </c>
      <c r="K94" s="27"/>
      <c r="L94" s="48">
        <v>10.177664739884394</v>
      </c>
      <c r="M94" s="48">
        <v>13.533908650810355</v>
      </c>
      <c r="N94" s="49"/>
      <c r="O94" s="48">
        <v>2.0900633085604183</v>
      </c>
      <c r="P94" s="48">
        <v>2.6833288734278833</v>
      </c>
    </row>
    <row r="95" spans="1:16" x14ac:dyDescent="0.25">
      <c r="A95" s="26" t="s">
        <v>99</v>
      </c>
      <c r="B95" s="63" t="s">
        <v>359</v>
      </c>
      <c r="C95" s="35">
        <v>4</v>
      </c>
      <c r="D95" s="36">
        <v>15</v>
      </c>
      <c r="E95" s="39">
        <v>1</v>
      </c>
      <c r="F95" s="39">
        <v>0.98374972442092834</v>
      </c>
      <c r="G95" s="39">
        <v>0.99989332423033428</v>
      </c>
      <c r="H95" s="37">
        <v>1</v>
      </c>
      <c r="I95" s="38"/>
      <c r="J95" s="45">
        <v>0</v>
      </c>
      <c r="K95" s="27"/>
      <c r="L95" s="48">
        <v>10.110712239831965</v>
      </c>
      <c r="M95" s="48">
        <v>10.210129564193169</v>
      </c>
      <c r="N95" s="49"/>
      <c r="O95" s="48">
        <v>2.6360209830969499</v>
      </c>
      <c r="P95" s="48">
        <v>3.2967763827621308</v>
      </c>
    </row>
    <row r="96" spans="1:16" x14ac:dyDescent="0.25">
      <c r="A96" s="26" t="s">
        <v>100</v>
      </c>
      <c r="B96" s="63" t="s">
        <v>326</v>
      </c>
      <c r="C96" s="35">
        <v>6</v>
      </c>
      <c r="D96" s="36">
        <v>16</v>
      </c>
      <c r="E96" s="39">
        <v>1</v>
      </c>
      <c r="F96" s="39">
        <v>0.99205135407888301</v>
      </c>
      <c r="G96" s="39">
        <v>1</v>
      </c>
      <c r="H96" s="37">
        <v>1</v>
      </c>
      <c r="I96" s="38"/>
      <c r="J96" s="45">
        <v>0</v>
      </c>
      <c r="K96" s="27"/>
      <c r="L96" s="48">
        <v>13.794141971054446</v>
      </c>
      <c r="M96" s="48">
        <v>14.327885475693408</v>
      </c>
      <c r="N96" s="49"/>
      <c r="O96" s="48">
        <v>2.6228076256499135</v>
      </c>
      <c r="P96" s="48">
        <v>2.7836134453781511</v>
      </c>
    </row>
    <row r="97" spans="1:16" x14ac:dyDescent="0.25">
      <c r="A97" s="26" t="s">
        <v>101</v>
      </c>
      <c r="B97" s="63" t="s">
        <v>248</v>
      </c>
      <c r="C97" s="35">
        <v>6</v>
      </c>
      <c r="D97" s="36">
        <v>15</v>
      </c>
      <c r="E97" s="39">
        <v>0</v>
      </c>
      <c r="F97" s="39">
        <v>1</v>
      </c>
      <c r="G97" s="39">
        <v>1</v>
      </c>
      <c r="H97" s="37">
        <v>1</v>
      </c>
      <c r="I97" s="38"/>
      <c r="J97" s="45">
        <v>0</v>
      </c>
      <c r="K97" s="27"/>
      <c r="L97" s="48" t="s">
        <v>485</v>
      </c>
      <c r="M97" s="48" t="s">
        <v>485</v>
      </c>
      <c r="N97" s="49"/>
      <c r="O97" s="48">
        <v>0.78078853046594987</v>
      </c>
      <c r="P97" s="48">
        <v>0.77316923076923072</v>
      </c>
    </row>
    <row r="98" spans="1:16" x14ac:dyDescent="0.25">
      <c r="A98" s="26" t="s">
        <v>102</v>
      </c>
      <c r="B98" s="63" t="s">
        <v>299</v>
      </c>
      <c r="C98" s="35">
        <v>6</v>
      </c>
      <c r="D98" s="36">
        <v>16</v>
      </c>
      <c r="E98" s="39">
        <v>8.4752226864760868E-6</v>
      </c>
      <c r="F98" s="39">
        <v>0.99988134688238939</v>
      </c>
      <c r="G98" s="39">
        <v>0.83519929486147249</v>
      </c>
      <c r="H98" s="37">
        <v>1</v>
      </c>
      <c r="I98" s="38"/>
      <c r="J98" s="45">
        <v>0</v>
      </c>
      <c r="K98" s="27"/>
      <c r="L98" s="48" t="s">
        <v>485</v>
      </c>
      <c r="M98" s="48" t="s">
        <v>485</v>
      </c>
      <c r="N98" s="49"/>
      <c r="O98" s="48">
        <v>5.2280701754385968</v>
      </c>
      <c r="P98" s="48">
        <v>7.1941109205260148</v>
      </c>
    </row>
    <row r="99" spans="1:16" x14ac:dyDescent="0.25">
      <c r="A99" s="26" t="s">
        <v>103</v>
      </c>
      <c r="B99" s="63" t="s">
        <v>351</v>
      </c>
      <c r="C99" s="35">
        <v>5</v>
      </c>
      <c r="D99" s="36">
        <v>14</v>
      </c>
      <c r="E99" s="39">
        <v>0</v>
      </c>
      <c r="F99" s="39">
        <v>0.99837355120653615</v>
      </c>
      <c r="G99" s="39">
        <v>1</v>
      </c>
      <c r="H99" s="37">
        <v>1</v>
      </c>
      <c r="I99" s="38"/>
      <c r="J99" s="45">
        <v>0</v>
      </c>
      <c r="K99" s="27"/>
      <c r="L99" s="48" t="s">
        <v>485</v>
      </c>
      <c r="M99" s="48" t="s">
        <v>485</v>
      </c>
      <c r="N99" s="49"/>
      <c r="O99" s="48">
        <v>2.7428866405120793</v>
      </c>
      <c r="P99" s="48">
        <v>3.2501543490103506</v>
      </c>
    </row>
    <row r="100" spans="1:16" x14ac:dyDescent="0.25">
      <c r="A100" s="26" t="s">
        <v>104</v>
      </c>
      <c r="B100" s="63" t="s">
        <v>379</v>
      </c>
      <c r="C100" s="35">
        <v>6</v>
      </c>
      <c r="D100" s="36">
        <v>17</v>
      </c>
      <c r="E100" s="39">
        <v>0.99999549841544222</v>
      </c>
      <c r="F100" s="39">
        <v>0.88497100979544796</v>
      </c>
      <c r="G100" s="39">
        <v>1</v>
      </c>
      <c r="H100" s="37">
        <v>1</v>
      </c>
      <c r="I100" s="38"/>
      <c r="J100" s="45">
        <v>0</v>
      </c>
      <c r="K100" s="27"/>
      <c r="L100" s="48">
        <v>11.669710720363017</v>
      </c>
      <c r="M100" s="48">
        <v>14.54468521605334</v>
      </c>
      <c r="N100" s="49"/>
      <c r="O100" s="48">
        <v>2.8956155406459665</v>
      </c>
      <c r="P100" s="48">
        <v>2.4548469731697451</v>
      </c>
    </row>
    <row r="101" spans="1:16" x14ac:dyDescent="0.25">
      <c r="A101" s="26" t="s">
        <v>105</v>
      </c>
      <c r="B101" s="63" t="s">
        <v>216</v>
      </c>
      <c r="C101" s="35">
        <v>6</v>
      </c>
      <c r="D101" s="36">
        <v>15</v>
      </c>
      <c r="E101" s="39">
        <v>0</v>
      </c>
      <c r="F101" s="39">
        <v>1</v>
      </c>
      <c r="G101" s="39">
        <v>1</v>
      </c>
      <c r="H101" s="37">
        <v>1</v>
      </c>
      <c r="I101" s="38"/>
      <c r="J101" s="45">
        <v>0</v>
      </c>
      <c r="K101" s="27"/>
      <c r="L101" s="48" t="s">
        <v>485</v>
      </c>
      <c r="M101" s="48" t="s">
        <v>485</v>
      </c>
      <c r="N101" s="49"/>
      <c r="O101" s="48">
        <v>2.6611538461538462</v>
      </c>
      <c r="P101" s="48">
        <v>2.3171091445427727</v>
      </c>
    </row>
    <row r="102" spans="1:16" x14ac:dyDescent="0.25">
      <c r="A102" s="26" t="s">
        <v>106</v>
      </c>
      <c r="B102" s="63" t="s">
        <v>353</v>
      </c>
      <c r="C102" s="35">
        <v>4</v>
      </c>
      <c r="D102" s="36">
        <v>17</v>
      </c>
      <c r="E102" s="39">
        <v>1</v>
      </c>
      <c r="F102" s="39">
        <v>0.99891167650188639</v>
      </c>
      <c r="G102" s="39">
        <v>1</v>
      </c>
      <c r="H102" s="37">
        <v>1</v>
      </c>
      <c r="I102" s="38"/>
      <c r="J102" s="45">
        <v>0</v>
      </c>
      <c r="K102" s="27"/>
      <c r="L102" s="48">
        <v>5.4004885993485345</v>
      </c>
      <c r="M102" s="48">
        <v>6.571728938769712</v>
      </c>
      <c r="N102" s="49"/>
      <c r="O102" s="48">
        <v>2.5153056234718827</v>
      </c>
      <c r="P102" s="48">
        <v>2.0645335608646187</v>
      </c>
    </row>
    <row r="103" spans="1:16" x14ac:dyDescent="0.25">
      <c r="A103" s="26" t="s">
        <v>107</v>
      </c>
      <c r="B103" s="63" t="s">
        <v>280</v>
      </c>
      <c r="C103" s="35">
        <v>6</v>
      </c>
      <c r="D103" s="36">
        <v>16</v>
      </c>
      <c r="E103" s="39">
        <v>0.99988131620330534</v>
      </c>
      <c r="F103" s="39">
        <v>0.97917099368008786</v>
      </c>
      <c r="G103" s="39">
        <v>1</v>
      </c>
      <c r="H103" s="37">
        <v>1</v>
      </c>
      <c r="I103" s="38"/>
      <c r="J103" s="45">
        <v>0</v>
      </c>
      <c r="K103" s="27"/>
      <c r="L103" s="48">
        <v>6.0307159353348734</v>
      </c>
      <c r="M103" s="48">
        <v>7.2863281249999998</v>
      </c>
      <c r="N103" s="49"/>
      <c r="O103" s="48">
        <v>2.3872241579558651</v>
      </c>
      <c r="P103" s="48">
        <v>2.6935960591133004</v>
      </c>
    </row>
    <row r="104" spans="1:16" x14ac:dyDescent="0.25">
      <c r="A104" s="26" t="s">
        <v>108</v>
      </c>
      <c r="B104" s="63" t="s">
        <v>368</v>
      </c>
      <c r="C104" s="35">
        <v>6</v>
      </c>
      <c r="D104" s="36">
        <v>16</v>
      </c>
      <c r="E104" s="39">
        <v>0.99997604446147947</v>
      </c>
      <c r="F104" s="39">
        <v>0.99859061581704356</v>
      </c>
      <c r="G104" s="39">
        <v>1</v>
      </c>
      <c r="H104" s="37">
        <v>1</v>
      </c>
      <c r="I104" s="38"/>
      <c r="J104" s="45">
        <v>0</v>
      </c>
      <c r="K104" s="27"/>
      <c r="L104" s="48">
        <v>8.566385001320306</v>
      </c>
      <c r="M104" s="48">
        <v>9.8184324065196549</v>
      </c>
      <c r="N104" s="49"/>
      <c r="O104" s="48">
        <v>1.310512414157422</v>
      </c>
      <c r="P104" s="48">
        <v>1.3171082604004316</v>
      </c>
    </row>
    <row r="105" spans="1:16" x14ac:dyDescent="0.25">
      <c r="A105" s="26" t="s">
        <v>109</v>
      </c>
      <c r="B105" s="63" t="s">
        <v>281</v>
      </c>
      <c r="C105" s="35">
        <v>5</v>
      </c>
      <c r="D105" s="36">
        <v>17</v>
      </c>
      <c r="E105" s="39">
        <v>1</v>
      </c>
      <c r="F105" s="39">
        <v>0.99650547689019509</v>
      </c>
      <c r="G105" s="39">
        <v>1</v>
      </c>
      <c r="H105" s="37">
        <v>1</v>
      </c>
      <c r="I105" s="38"/>
      <c r="J105" s="45">
        <v>0</v>
      </c>
      <c r="K105" s="27"/>
      <c r="L105" s="48">
        <v>11.022679830747531</v>
      </c>
      <c r="M105" s="48">
        <v>11.423390612977686</v>
      </c>
      <c r="N105" s="49"/>
      <c r="O105" s="48">
        <v>4.1755298106809837</v>
      </c>
      <c r="P105" s="48">
        <v>2.3287001287001288</v>
      </c>
    </row>
    <row r="106" spans="1:16" x14ac:dyDescent="0.25">
      <c r="A106" s="26" t="s">
        <v>110</v>
      </c>
      <c r="B106" s="63" t="s">
        <v>304</v>
      </c>
      <c r="C106" s="35">
        <v>6</v>
      </c>
      <c r="D106" s="36">
        <v>18</v>
      </c>
      <c r="E106" s="39">
        <v>1</v>
      </c>
      <c r="F106" s="39">
        <v>0.98503937464818159</v>
      </c>
      <c r="G106" s="39">
        <v>1</v>
      </c>
      <c r="H106" s="37">
        <v>1</v>
      </c>
      <c r="I106" s="38"/>
      <c r="J106" s="45">
        <v>0</v>
      </c>
      <c r="K106" s="27"/>
      <c r="L106" s="48">
        <v>10.702521950308238</v>
      </c>
      <c r="M106" s="48">
        <v>13.426808510638297</v>
      </c>
      <c r="N106" s="49"/>
      <c r="O106" s="48">
        <v>4.1260542168674696</v>
      </c>
      <c r="P106" s="48">
        <v>3.7466995884773664</v>
      </c>
    </row>
    <row r="107" spans="1:16" x14ac:dyDescent="0.25">
      <c r="A107" s="26" t="s">
        <v>111</v>
      </c>
      <c r="B107" s="63" t="s">
        <v>259</v>
      </c>
      <c r="C107" s="35">
        <v>6</v>
      </c>
      <c r="D107" s="36">
        <v>16</v>
      </c>
      <c r="E107" s="39">
        <v>1</v>
      </c>
      <c r="F107" s="39">
        <v>0.90865763796561283</v>
      </c>
      <c r="G107" s="39">
        <v>1</v>
      </c>
      <c r="H107" s="37">
        <v>1</v>
      </c>
      <c r="I107" s="38"/>
      <c r="J107" s="45">
        <v>0</v>
      </c>
      <c r="K107" s="27"/>
      <c r="L107" s="48">
        <v>10.433367733058136</v>
      </c>
      <c r="M107" s="48">
        <v>13.735189873417722</v>
      </c>
      <c r="N107" s="49"/>
      <c r="O107" s="48">
        <v>3.0951388888888891</v>
      </c>
      <c r="P107" s="48">
        <v>2.0786225707466759</v>
      </c>
    </row>
    <row r="108" spans="1:16" x14ac:dyDescent="0.25">
      <c r="A108" s="26" t="s">
        <v>112</v>
      </c>
      <c r="B108" s="63" t="s">
        <v>289</v>
      </c>
      <c r="C108" s="35">
        <v>6</v>
      </c>
      <c r="D108" s="36">
        <v>16</v>
      </c>
      <c r="E108" s="39">
        <v>0.99847337021091764</v>
      </c>
      <c r="F108" s="39">
        <v>0.8451844092134343</v>
      </c>
      <c r="G108" s="39">
        <v>0.87078579914917531</v>
      </c>
      <c r="H108" s="37">
        <v>1</v>
      </c>
      <c r="I108" s="38"/>
      <c r="J108" s="45">
        <v>1</v>
      </c>
      <c r="K108" s="27"/>
      <c r="L108" s="48">
        <v>8.2942736588306207</v>
      </c>
      <c r="M108" s="48">
        <v>9.9778672032193167</v>
      </c>
      <c r="N108" s="49"/>
      <c r="O108" s="48">
        <v>1.2946593876097792</v>
      </c>
      <c r="P108" s="48">
        <v>1.4415331312256388</v>
      </c>
    </row>
    <row r="109" spans="1:16" x14ac:dyDescent="0.25">
      <c r="A109" s="26" t="s">
        <v>113</v>
      </c>
      <c r="B109" s="63" t="s">
        <v>215</v>
      </c>
      <c r="C109" s="35">
        <v>6</v>
      </c>
      <c r="D109" s="36">
        <v>18</v>
      </c>
      <c r="E109" s="39">
        <v>1</v>
      </c>
      <c r="F109" s="39">
        <v>1</v>
      </c>
      <c r="G109" s="39">
        <v>1</v>
      </c>
      <c r="H109" s="37">
        <v>1</v>
      </c>
      <c r="I109" s="38"/>
      <c r="J109" s="45">
        <v>0</v>
      </c>
      <c r="K109" s="27"/>
      <c r="L109" s="48">
        <v>21.8</v>
      </c>
      <c r="M109" s="48">
        <v>28.639062500000001</v>
      </c>
      <c r="N109" s="49"/>
      <c r="O109" s="48" t="s">
        <v>485</v>
      </c>
      <c r="P109" s="48" t="s">
        <v>485</v>
      </c>
    </row>
    <row r="110" spans="1:16" x14ac:dyDescent="0.25">
      <c r="A110" s="26" t="s">
        <v>114</v>
      </c>
      <c r="B110" s="63" t="s">
        <v>332</v>
      </c>
      <c r="C110" s="35">
        <v>6</v>
      </c>
      <c r="D110" s="36">
        <v>15</v>
      </c>
      <c r="E110" s="39">
        <v>1</v>
      </c>
      <c r="F110" s="39">
        <v>0.81707396546106226</v>
      </c>
      <c r="G110" s="39">
        <v>1</v>
      </c>
      <c r="H110" s="37">
        <v>1</v>
      </c>
      <c r="I110" s="38"/>
      <c r="J110" s="45">
        <v>0</v>
      </c>
      <c r="K110" s="27"/>
      <c r="L110" s="48">
        <v>5.6602564102564106</v>
      </c>
      <c r="M110" s="48">
        <v>5.4968197879858653</v>
      </c>
      <c r="N110" s="49"/>
      <c r="O110" s="48">
        <v>1.5946091644204852</v>
      </c>
      <c r="P110" s="48">
        <v>1.3019189765458423</v>
      </c>
    </row>
    <row r="111" spans="1:16" x14ac:dyDescent="0.25">
      <c r="A111" s="26" t="s">
        <v>115</v>
      </c>
      <c r="B111" s="63" t="s">
        <v>223</v>
      </c>
      <c r="C111" s="35">
        <v>6</v>
      </c>
      <c r="D111" s="36">
        <v>16</v>
      </c>
      <c r="E111" s="39">
        <v>1</v>
      </c>
      <c r="F111" s="39">
        <v>0.57492875678601563</v>
      </c>
      <c r="G111" s="39">
        <v>1</v>
      </c>
      <c r="H111" s="37">
        <v>1</v>
      </c>
      <c r="I111" s="38"/>
      <c r="J111" s="45">
        <v>0</v>
      </c>
      <c r="K111" s="27"/>
      <c r="L111" s="48">
        <v>6.762278761061947</v>
      </c>
      <c r="M111" s="48">
        <v>7.6510991695163657</v>
      </c>
      <c r="N111" s="49"/>
      <c r="O111" s="48">
        <v>4.8058879392212726</v>
      </c>
      <c r="P111" s="48">
        <v>3.7803195962994112</v>
      </c>
    </row>
    <row r="112" spans="1:16" x14ac:dyDescent="0.25">
      <c r="A112" s="26" t="s">
        <v>116</v>
      </c>
      <c r="B112" s="63" t="s">
        <v>290</v>
      </c>
      <c r="C112" s="35">
        <v>5</v>
      </c>
      <c r="D112" s="36">
        <v>16</v>
      </c>
      <c r="E112" s="39">
        <v>1</v>
      </c>
      <c r="F112" s="39">
        <v>0.82089674963204162</v>
      </c>
      <c r="G112" s="39">
        <v>0.97904075910440147</v>
      </c>
      <c r="H112" s="37">
        <v>1</v>
      </c>
      <c r="I112" s="38"/>
      <c r="J112" s="45">
        <v>0</v>
      </c>
      <c r="K112" s="27"/>
      <c r="L112" s="48">
        <v>0.19025309639203017</v>
      </c>
      <c r="M112" s="48">
        <v>0.20512820512820512</v>
      </c>
      <c r="N112" s="49"/>
      <c r="O112" s="48">
        <v>2.3140013271400131</v>
      </c>
      <c r="P112" s="48">
        <v>1.9923880997051728</v>
      </c>
    </row>
    <row r="113" spans="1:16" x14ac:dyDescent="0.25">
      <c r="A113" s="26" t="s">
        <v>117</v>
      </c>
      <c r="B113" s="63" t="s">
        <v>348</v>
      </c>
      <c r="C113" s="35">
        <v>6</v>
      </c>
      <c r="D113" s="36">
        <v>14</v>
      </c>
      <c r="E113" s="39">
        <v>0</v>
      </c>
      <c r="F113" s="39">
        <v>0</v>
      </c>
      <c r="G113" s="39">
        <v>1</v>
      </c>
      <c r="H113" s="37">
        <v>1</v>
      </c>
      <c r="I113" s="38"/>
      <c r="J113" s="45">
        <v>1</v>
      </c>
      <c r="K113" s="27"/>
      <c r="L113" s="48" t="s">
        <v>485</v>
      </c>
      <c r="M113" s="48" t="s">
        <v>485</v>
      </c>
      <c r="N113" s="49"/>
      <c r="O113" s="48" t="s">
        <v>485</v>
      </c>
      <c r="P113" s="48" t="s">
        <v>485</v>
      </c>
    </row>
    <row r="114" spans="1:16" x14ac:dyDescent="0.25">
      <c r="A114" s="26" t="s">
        <v>118</v>
      </c>
      <c r="B114" s="63" t="s">
        <v>269</v>
      </c>
      <c r="C114" s="35">
        <v>6</v>
      </c>
      <c r="D114" s="36">
        <v>17</v>
      </c>
      <c r="E114" s="39">
        <v>0.99824236287564716</v>
      </c>
      <c r="F114" s="39">
        <v>0.99551038343235965</v>
      </c>
      <c r="G114" s="39">
        <v>1</v>
      </c>
      <c r="H114" s="37">
        <v>1</v>
      </c>
      <c r="I114" s="38" t="s">
        <v>394</v>
      </c>
      <c r="J114" s="45">
        <v>0</v>
      </c>
      <c r="K114" s="27"/>
      <c r="L114" s="48">
        <v>10.517475137000202</v>
      </c>
      <c r="M114" s="48">
        <v>11.669703543022415</v>
      </c>
      <c r="N114" s="49"/>
      <c r="O114" s="48">
        <v>0.93566775244299671</v>
      </c>
      <c r="P114" s="48">
        <v>1.0562364031907179</v>
      </c>
    </row>
    <row r="115" spans="1:16" x14ac:dyDescent="0.25">
      <c r="A115" s="26" t="s">
        <v>119</v>
      </c>
      <c r="B115" s="63" t="s">
        <v>286</v>
      </c>
      <c r="C115" s="35">
        <v>6</v>
      </c>
      <c r="D115" s="36">
        <v>17</v>
      </c>
      <c r="E115" s="39">
        <v>0.99974375929905768</v>
      </c>
      <c r="F115" s="39">
        <v>0.99695817490494298</v>
      </c>
      <c r="G115" s="39">
        <v>1</v>
      </c>
      <c r="H115" s="37">
        <v>1</v>
      </c>
      <c r="I115" s="38"/>
      <c r="J115" s="45">
        <v>0</v>
      </c>
      <c r="K115" s="27"/>
      <c r="L115" s="48">
        <v>12.507152353097581</v>
      </c>
      <c r="M115" s="48">
        <v>15.294027064862343</v>
      </c>
      <c r="N115" s="49"/>
      <c r="O115" s="48">
        <v>1.4366054801808992</v>
      </c>
      <c r="P115" s="48">
        <v>1.3037192982456141</v>
      </c>
    </row>
    <row r="116" spans="1:16" x14ac:dyDescent="0.25">
      <c r="A116" s="26" t="s">
        <v>427</v>
      </c>
      <c r="B116" s="63" t="s">
        <v>233</v>
      </c>
      <c r="C116" s="35">
        <v>3</v>
      </c>
      <c r="D116" s="36">
        <v>16</v>
      </c>
      <c r="E116" s="39">
        <v>0.99950250736289104</v>
      </c>
      <c r="F116" s="39">
        <v>0.98573191116771475</v>
      </c>
      <c r="G116" s="39">
        <v>0.99671654859508074</v>
      </c>
      <c r="H116" s="37">
        <v>1</v>
      </c>
      <c r="I116" s="38"/>
      <c r="J116" s="45">
        <v>0</v>
      </c>
      <c r="K116" s="27"/>
      <c r="L116" s="48" t="s">
        <v>485</v>
      </c>
      <c r="M116" s="48" t="s">
        <v>485</v>
      </c>
      <c r="N116" s="49"/>
      <c r="O116" s="48" t="s">
        <v>485</v>
      </c>
      <c r="P116" s="48" t="s">
        <v>485</v>
      </c>
    </row>
    <row r="117" spans="1:16" x14ac:dyDescent="0.25">
      <c r="A117" s="26" t="s">
        <v>120</v>
      </c>
      <c r="B117" s="63" t="s">
        <v>335</v>
      </c>
      <c r="C117" s="35">
        <v>6</v>
      </c>
      <c r="D117" s="36">
        <v>13</v>
      </c>
      <c r="E117" s="39">
        <v>0.73675905537081776</v>
      </c>
      <c r="F117" s="39">
        <v>0</v>
      </c>
      <c r="G117" s="39">
        <v>1</v>
      </c>
      <c r="H117" s="37">
        <v>1</v>
      </c>
      <c r="I117" s="38"/>
      <c r="J117" s="45">
        <v>0</v>
      </c>
      <c r="K117" s="27"/>
      <c r="L117" s="48">
        <v>1.9558058252427184</v>
      </c>
      <c r="M117" s="48">
        <v>2.1580622837370242</v>
      </c>
      <c r="N117" s="49"/>
      <c r="O117" s="48" t="s">
        <v>485</v>
      </c>
      <c r="P117" s="48" t="s">
        <v>485</v>
      </c>
    </row>
    <row r="118" spans="1:16" x14ac:dyDescent="0.25">
      <c r="A118" s="26" t="s">
        <v>121</v>
      </c>
      <c r="B118" s="63" t="s">
        <v>239</v>
      </c>
      <c r="C118" s="35">
        <v>3</v>
      </c>
      <c r="D118" s="36">
        <v>17</v>
      </c>
      <c r="E118" s="39">
        <v>1</v>
      </c>
      <c r="F118" s="39">
        <v>0.83525485436893199</v>
      </c>
      <c r="G118" s="39">
        <v>1</v>
      </c>
      <c r="H118" s="37">
        <v>1</v>
      </c>
      <c r="I118" s="38"/>
      <c r="J118" s="45">
        <v>0</v>
      </c>
      <c r="K118" s="27"/>
      <c r="L118" s="48">
        <v>8.4486486486486481</v>
      </c>
      <c r="M118" s="48">
        <v>7.883739837398374</v>
      </c>
      <c r="N118" s="49"/>
      <c r="O118" s="48">
        <v>15.984431137724551</v>
      </c>
      <c r="P118" s="48">
        <v>2.8481481481481481</v>
      </c>
    </row>
    <row r="119" spans="1:16" x14ac:dyDescent="0.25">
      <c r="A119" s="26" t="s">
        <v>122</v>
      </c>
      <c r="B119" s="63" t="s">
        <v>234</v>
      </c>
      <c r="C119" s="35">
        <v>6</v>
      </c>
      <c r="D119" s="36">
        <v>17</v>
      </c>
      <c r="E119" s="39">
        <v>1</v>
      </c>
      <c r="F119" s="39">
        <v>0.94120804059328644</v>
      </c>
      <c r="G119" s="39">
        <v>0.83560206869633102</v>
      </c>
      <c r="H119" s="37">
        <v>1</v>
      </c>
      <c r="I119" s="38"/>
      <c r="J119" s="45">
        <v>1</v>
      </c>
      <c r="K119" s="27"/>
      <c r="L119" s="48">
        <v>17.380449826989619</v>
      </c>
      <c r="M119" s="48">
        <v>17.836649214659687</v>
      </c>
      <c r="N119" s="49"/>
      <c r="O119" s="48">
        <v>3.1061333333333332</v>
      </c>
      <c r="P119" s="48">
        <v>2.1625169147496619</v>
      </c>
    </row>
    <row r="120" spans="1:16" x14ac:dyDescent="0.25">
      <c r="A120" s="26" t="s">
        <v>123</v>
      </c>
      <c r="B120" s="63" t="s">
        <v>226</v>
      </c>
      <c r="C120" s="35">
        <v>2</v>
      </c>
      <c r="D120" s="36">
        <v>16</v>
      </c>
      <c r="E120" s="39">
        <v>1</v>
      </c>
      <c r="F120" s="39">
        <v>0.99983233432535523</v>
      </c>
      <c r="G120" s="39">
        <v>1</v>
      </c>
      <c r="H120" s="37">
        <v>1</v>
      </c>
      <c r="I120" s="38"/>
      <c r="J120" s="45">
        <v>0</v>
      </c>
      <c r="K120" s="27"/>
      <c r="L120" s="48">
        <v>13.809588459906662</v>
      </c>
      <c r="M120" s="48" t="s">
        <v>485</v>
      </c>
      <c r="N120" s="49"/>
      <c r="O120" s="48">
        <v>3.9752122241086587</v>
      </c>
      <c r="P120" s="48" t="s">
        <v>485</v>
      </c>
    </row>
    <row r="121" spans="1:16" x14ac:dyDescent="0.25">
      <c r="A121" s="26" t="s">
        <v>124</v>
      </c>
      <c r="B121" s="63" t="s">
        <v>258</v>
      </c>
      <c r="C121" s="35">
        <v>6</v>
      </c>
      <c r="D121" s="36">
        <v>17</v>
      </c>
      <c r="E121" s="39">
        <v>0.99996097164980646</v>
      </c>
      <c r="F121" s="39">
        <v>0.82093012364181339</v>
      </c>
      <c r="G121" s="39">
        <v>1</v>
      </c>
      <c r="H121" s="37">
        <v>1</v>
      </c>
      <c r="I121" s="38"/>
      <c r="J121" s="45">
        <v>0</v>
      </c>
      <c r="K121" s="27"/>
      <c r="L121" s="48">
        <v>14.944258193645235</v>
      </c>
      <c r="M121" s="48">
        <v>16.421701388888888</v>
      </c>
      <c r="N121" s="49"/>
      <c r="O121" s="48">
        <v>2.2765500306936772</v>
      </c>
      <c r="P121" s="48">
        <v>2.6714628297362109</v>
      </c>
    </row>
    <row r="122" spans="1:16" x14ac:dyDescent="0.25">
      <c r="A122" s="26" t="s">
        <v>125</v>
      </c>
      <c r="B122" s="63" t="s">
        <v>315</v>
      </c>
      <c r="C122" s="35">
        <v>6</v>
      </c>
      <c r="D122" s="36">
        <v>16</v>
      </c>
      <c r="E122" s="39">
        <v>1</v>
      </c>
      <c r="F122" s="39">
        <v>1</v>
      </c>
      <c r="G122" s="39">
        <v>1</v>
      </c>
      <c r="H122" s="37">
        <v>1</v>
      </c>
      <c r="I122" s="38"/>
      <c r="J122" s="45">
        <v>0</v>
      </c>
      <c r="K122" s="27"/>
      <c r="L122" s="48">
        <v>19.178072763028513</v>
      </c>
      <c r="M122" s="48">
        <v>18.325925925925926</v>
      </c>
      <c r="N122" s="49"/>
      <c r="O122" s="48">
        <v>4.4058013765978368</v>
      </c>
      <c r="P122" s="48">
        <v>4.6588285960378988</v>
      </c>
    </row>
    <row r="123" spans="1:16" x14ac:dyDescent="0.25">
      <c r="A123" s="26" t="s">
        <v>126</v>
      </c>
      <c r="B123" s="63" t="s">
        <v>327</v>
      </c>
      <c r="C123" s="35">
        <v>6</v>
      </c>
      <c r="D123" s="36">
        <v>15</v>
      </c>
      <c r="E123" s="39">
        <v>1</v>
      </c>
      <c r="F123" s="39">
        <v>0.99849655515027913</v>
      </c>
      <c r="G123" s="39">
        <v>1</v>
      </c>
      <c r="H123" s="37">
        <v>1</v>
      </c>
      <c r="I123" s="38"/>
      <c r="J123" s="45">
        <v>0</v>
      </c>
      <c r="K123" s="27"/>
      <c r="L123" s="48">
        <v>9.2914214670534605</v>
      </c>
      <c r="M123" s="48">
        <v>10.440416821734276</v>
      </c>
      <c r="N123" s="49"/>
      <c r="O123" s="48">
        <v>0.87155887230514095</v>
      </c>
      <c r="P123" s="48">
        <v>0.71593447505584518</v>
      </c>
    </row>
    <row r="124" spans="1:16" x14ac:dyDescent="0.25">
      <c r="A124" s="26" t="s">
        <v>127</v>
      </c>
      <c r="B124" s="63" t="s">
        <v>383</v>
      </c>
      <c r="C124" s="35">
        <v>6</v>
      </c>
      <c r="D124" s="36">
        <v>17</v>
      </c>
      <c r="E124" s="39">
        <v>1</v>
      </c>
      <c r="F124" s="39">
        <v>0.98197766325965752</v>
      </c>
      <c r="G124" s="39">
        <v>1</v>
      </c>
      <c r="H124" s="37">
        <v>1</v>
      </c>
      <c r="I124" s="38"/>
      <c r="J124" s="45">
        <v>3</v>
      </c>
      <c r="K124" s="27"/>
      <c r="L124" s="48">
        <v>6.1170164059519267</v>
      </c>
      <c r="M124" s="48">
        <v>6.5595838075109736</v>
      </c>
      <c r="N124" s="49"/>
      <c r="O124" s="48">
        <v>2.3263422170722285</v>
      </c>
      <c r="P124" s="48">
        <v>2.2040176384125427</v>
      </c>
    </row>
    <row r="125" spans="1:16" x14ac:dyDescent="0.25">
      <c r="A125" s="26" t="s">
        <v>128</v>
      </c>
      <c r="B125" s="63" t="s">
        <v>253</v>
      </c>
      <c r="C125" s="35">
        <v>5</v>
      </c>
      <c r="D125" s="36">
        <v>17</v>
      </c>
      <c r="E125" s="39">
        <v>1</v>
      </c>
      <c r="F125" s="39">
        <v>0.99736199700763839</v>
      </c>
      <c r="G125" s="39">
        <v>1</v>
      </c>
      <c r="H125" s="37">
        <v>1</v>
      </c>
      <c r="I125" s="38" t="s">
        <v>395</v>
      </c>
      <c r="J125" s="45">
        <v>0</v>
      </c>
      <c r="K125" s="27"/>
      <c r="L125" s="48">
        <v>11.397358689910195</v>
      </c>
      <c r="M125" s="48">
        <v>13.651687471104946</v>
      </c>
      <c r="N125" s="49"/>
      <c r="O125" s="48">
        <v>1.0572486772486773</v>
      </c>
      <c r="P125" s="48">
        <v>1.6</v>
      </c>
    </row>
    <row r="126" spans="1:16" x14ac:dyDescent="0.25">
      <c r="A126" s="26" t="s">
        <v>129</v>
      </c>
      <c r="B126" s="63" t="s">
        <v>256</v>
      </c>
      <c r="C126" s="35">
        <v>3</v>
      </c>
      <c r="D126" s="36">
        <v>14</v>
      </c>
      <c r="E126" s="39">
        <v>0.20493875170134163</v>
      </c>
      <c r="F126" s="39">
        <v>0</v>
      </c>
      <c r="G126" s="39">
        <v>1</v>
      </c>
      <c r="H126" s="37">
        <v>1</v>
      </c>
      <c r="I126" s="38"/>
      <c r="J126" s="45">
        <v>0</v>
      </c>
      <c r="K126" s="27"/>
      <c r="L126" s="48" t="s">
        <v>485</v>
      </c>
      <c r="M126" s="48" t="s">
        <v>485</v>
      </c>
      <c r="N126" s="49"/>
      <c r="O126" s="48" t="s">
        <v>485</v>
      </c>
      <c r="P126" s="48" t="s">
        <v>485</v>
      </c>
    </row>
    <row r="127" spans="1:16" x14ac:dyDescent="0.25">
      <c r="A127" s="26" t="s">
        <v>130</v>
      </c>
      <c r="B127" s="63" t="s">
        <v>288</v>
      </c>
      <c r="C127" s="35">
        <v>5</v>
      </c>
      <c r="D127" s="36">
        <v>16</v>
      </c>
      <c r="E127" s="39">
        <v>0.99998059316976606</v>
      </c>
      <c r="F127" s="39">
        <v>0.94819346669060178</v>
      </c>
      <c r="G127" s="39">
        <v>1</v>
      </c>
      <c r="H127" s="37">
        <v>1</v>
      </c>
      <c r="I127" s="38"/>
      <c r="J127" s="45">
        <v>0</v>
      </c>
      <c r="K127" s="27"/>
      <c r="L127" s="48">
        <v>6.8268987749838814</v>
      </c>
      <c r="M127" s="48" t="s">
        <v>485</v>
      </c>
      <c r="N127" s="49"/>
      <c r="O127" s="48">
        <v>3.3858048846309541</v>
      </c>
      <c r="P127" s="48" t="s">
        <v>485</v>
      </c>
    </row>
    <row r="128" spans="1:16" x14ac:dyDescent="0.25">
      <c r="A128" s="26" t="s">
        <v>131</v>
      </c>
      <c r="B128" s="63" t="s">
        <v>303</v>
      </c>
      <c r="C128" s="35">
        <v>4</v>
      </c>
      <c r="D128" s="36">
        <v>17</v>
      </c>
      <c r="E128" s="39">
        <v>1</v>
      </c>
      <c r="F128" s="39">
        <v>1</v>
      </c>
      <c r="G128" s="39">
        <v>1</v>
      </c>
      <c r="H128" s="37">
        <v>1</v>
      </c>
      <c r="I128" s="38"/>
      <c r="J128" s="45">
        <v>0</v>
      </c>
      <c r="K128" s="27"/>
      <c r="L128" s="48">
        <v>9.3118750000000006</v>
      </c>
      <c r="M128" s="48">
        <v>6.0238745574102177</v>
      </c>
      <c r="N128" s="49"/>
      <c r="O128" s="48">
        <v>0.99607954545454547</v>
      </c>
      <c r="P128" s="48">
        <v>1.4289833080424885</v>
      </c>
    </row>
    <row r="129" spans="1:16" x14ac:dyDescent="0.25">
      <c r="A129" s="26" t="s">
        <v>132</v>
      </c>
      <c r="B129" s="63" t="s">
        <v>389</v>
      </c>
      <c r="C129" s="35">
        <v>5</v>
      </c>
      <c r="D129" s="36">
        <v>16</v>
      </c>
      <c r="E129" s="39">
        <v>0.9999895151820164</v>
      </c>
      <c r="F129" s="39">
        <v>1</v>
      </c>
      <c r="G129" s="39">
        <v>1</v>
      </c>
      <c r="H129" s="37">
        <v>4</v>
      </c>
      <c r="I129" s="38"/>
      <c r="J129" s="45">
        <v>0</v>
      </c>
      <c r="K129" s="27"/>
      <c r="L129" s="48">
        <v>11.419918283963227</v>
      </c>
      <c r="M129" s="48">
        <v>12.265439962255249</v>
      </c>
      <c r="N129" s="49"/>
      <c r="O129" s="48">
        <v>4.3250766087844736</v>
      </c>
      <c r="P129" s="48">
        <v>2.3337579617834394</v>
      </c>
    </row>
    <row r="130" spans="1:16" x14ac:dyDescent="0.25">
      <c r="A130" s="26" t="s">
        <v>133</v>
      </c>
      <c r="B130" s="63" t="s">
        <v>230</v>
      </c>
      <c r="C130" s="35">
        <v>6</v>
      </c>
      <c r="D130" s="36">
        <v>15</v>
      </c>
      <c r="E130" s="39">
        <v>0.15658527748143078</v>
      </c>
      <c r="F130" s="39">
        <v>0.99963767386622115</v>
      </c>
      <c r="G130" s="39">
        <v>0.99992954769620968</v>
      </c>
      <c r="H130" s="37">
        <v>1</v>
      </c>
      <c r="I130" s="38"/>
      <c r="J130" s="45">
        <v>0</v>
      </c>
      <c r="K130" s="27"/>
      <c r="L130" s="48">
        <v>12.884447300771209</v>
      </c>
      <c r="M130" s="48" t="s">
        <v>485</v>
      </c>
      <c r="N130" s="49"/>
      <c r="O130" s="48">
        <v>0.58965295629820047</v>
      </c>
      <c r="P130" s="48">
        <v>0.61509111617312073</v>
      </c>
    </row>
    <row r="131" spans="1:16" x14ac:dyDescent="0.25">
      <c r="A131" s="26" t="s">
        <v>134</v>
      </c>
      <c r="B131" s="63" t="s">
        <v>358</v>
      </c>
      <c r="C131" s="35">
        <v>6</v>
      </c>
      <c r="D131" s="36">
        <v>16</v>
      </c>
      <c r="E131" s="39">
        <v>1</v>
      </c>
      <c r="F131" s="39">
        <v>0.85339168490153172</v>
      </c>
      <c r="G131" s="39">
        <v>1</v>
      </c>
      <c r="H131" s="37">
        <v>1</v>
      </c>
      <c r="I131" s="38"/>
      <c r="J131" s="45">
        <v>0</v>
      </c>
      <c r="K131" s="27"/>
      <c r="L131" s="48">
        <v>30.009090909090908</v>
      </c>
      <c r="M131" s="48">
        <v>62.24848484848485</v>
      </c>
      <c r="N131" s="49"/>
      <c r="O131" s="48">
        <v>9.1999999999999993</v>
      </c>
      <c r="P131" s="48">
        <v>7.22</v>
      </c>
    </row>
    <row r="132" spans="1:16" x14ac:dyDescent="0.25">
      <c r="A132" s="26" t="s">
        <v>135</v>
      </c>
      <c r="B132" s="63" t="s">
        <v>356</v>
      </c>
      <c r="C132" s="35">
        <v>6</v>
      </c>
      <c r="D132" s="36">
        <v>14</v>
      </c>
      <c r="E132" s="39">
        <v>0</v>
      </c>
      <c r="F132" s="39">
        <v>0.88524776761577384</v>
      </c>
      <c r="G132" s="39">
        <v>1</v>
      </c>
      <c r="H132" s="37">
        <v>1</v>
      </c>
      <c r="I132" s="38"/>
      <c r="J132" s="45">
        <v>1</v>
      </c>
      <c r="K132" s="27"/>
      <c r="L132" s="48" t="s">
        <v>485</v>
      </c>
      <c r="M132" s="48" t="s">
        <v>485</v>
      </c>
      <c r="N132" s="49"/>
      <c r="O132" s="48">
        <v>2.1992937541381594</v>
      </c>
      <c r="P132" s="48">
        <v>2.4119592875318068</v>
      </c>
    </row>
    <row r="133" spans="1:16" x14ac:dyDescent="0.25">
      <c r="A133" s="26" t="s">
        <v>136</v>
      </c>
      <c r="B133" s="63" t="s">
        <v>268</v>
      </c>
      <c r="C133" s="35">
        <v>6</v>
      </c>
      <c r="D133" s="36">
        <v>17</v>
      </c>
      <c r="E133" s="39">
        <v>1</v>
      </c>
      <c r="F133" s="39">
        <v>0.99941226408933581</v>
      </c>
      <c r="G133" s="39">
        <v>1</v>
      </c>
      <c r="H133" s="37">
        <v>1</v>
      </c>
      <c r="I133" s="38"/>
      <c r="J133" s="45">
        <v>0</v>
      </c>
      <c r="K133" s="27"/>
      <c r="L133" s="48">
        <v>6.7426769446391033</v>
      </c>
      <c r="M133" s="48">
        <v>8.2338817794028039</v>
      </c>
      <c r="N133" s="49"/>
      <c r="O133" s="48">
        <v>1.9189908899789769</v>
      </c>
      <c r="P133" s="48">
        <v>2.9928048780487804</v>
      </c>
    </row>
    <row r="134" spans="1:16" x14ac:dyDescent="0.25">
      <c r="A134" s="26" t="s">
        <v>137</v>
      </c>
      <c r="B134" s="63" t="s">
        <v>295</v>
      </c>
      <c r="C134" s="35">
        <v>6</v>
      </c>
      <c r="D134" s="36">
        <v>17</v>
      </c>
      <c r="E134" s="39">
        <v>0.99996233190613115</v>
      </c>
      <c r="F134" s="39">
        <v>0.95964491543512931</v>
      </c>
      <c r="G134" s="39">
        <v>1</v>
      </c>
      <c r="H134" s="37">
        <v>1</v>
      </c>
      <c r="I134" s="38"/>
      <c r="J134" s="45">
        <v>1</v>
      </c>
      <c r="K134" s="27"/>
      <c r="L134" s="48">
        <v>11.098888431453274</v>
      </c>
      <c r="M134" s="48">
        <v>14.714007092198582</v>
      </c>
      <c r="N134" s="49"/>
      <c r="O134" s="48">
        <v>2.8108443708609272</v>
      </c>
      <c r="P134" s="48">
        <v>1.7972407231208374</v>
      </c>
    </row>
    <row r="135" spans="1:16" x14ac:dyDescent="0.25">
      <c r="A135" s="26" t="s">
        <v>138</v>
      </c>
      <c r="B135" s="63" t="s">
        <v>232</v>
      </c>
      <c r="C135" s="35">
        <v>6</v>
      </c>
      <c r="D135" s="36">
        <v>15</v>
      </c>
      <c r="E135" s="39">
        <v>0.83626722156030275</v>
      </c>
      <c r="F135" s="39">
        <v>0.9159185111845749</v>
      </c>
      <c r="G135" s="39">
        <v>0.99997482841368668</v>
      </c>
      <c r="H135" s="37">
        <v>1</v>
      </c>
      <c r="I135" s="38"/>
      <c r="J135" s="45">
        <v>0</v>
      </c>
      <c r="K135" s="27"/>
      <c r="L135" s="48">
        <v>15.740690589031821</v>
      </c>
      <c r="M135" s="48">
        <v>16.239616421935871</v>
      </c>
      <c r="N135" s="49"/>
      <c r="O135" s="48">
        <v>3.283206339530631</v>
      </c>
      <c r="P135" s="48">
        <v>4.7462171489248739</v>
      </c>
    </row>
    <row r="136" spans="1:16" x14ac:dyDescent="0.25">
      <c r="A136" s="26" t="s">
        <v>139</v>
      </c>
      <c r="B136" s="63" t="s">
        <v>366</v>
      </c>
      <c r="C136" s="35">
        <v>6</v>
      </c>
      <c r="D136" s="36">
        <v>17</v>
      </c>
      <c r="E136" s="39">
        <v>0.970575939801267</v>
      </c>
      <c r="F136" s="39">
        <v>0.95099205711161849</v>
      </c>
      <c r="G136" s="39">
        <v>1</v>
      </c>
      <c r="H136" s="37">
        <v>1</v>
      </c>
      <c r="I136" s="38"/>
      <c r="J136" s="45">
        <v>0</v>
      </c>
      <c r="K136" s="27"/>
      <c r="L136" s="48">
        <v>11.549667405764966</v>
      </c>
      <c r="M136" s="48">
        <v>14.458771148708816</v>
      </c>
      <c r="N136" s="49"/>
      <c r="O136" s="48">
        <v>2.4567597765363129</v>
      </c>
      <c r="P136" s="48">
        <v>4.9041894353369759</v>
      </c>
    </row>
    <row r="137" spans="1:16" x14ac:dyDescent="0.25">
      <c r="A137" s="26" t="s">
        <v>140</v>
      </c>
      <c r="B137" s="63" t="s">
        <v>365</v>
      </c>
      <c r="C137" s="35">
        <v>6</v>
      </c>
      <c r="D137" s="36">
        <v>16</v>
      </c>
      <c r="E137" s="39">
        <v>0.99994251882508478</v>
      </c>
      <c r="F137" s="39">
        <v>0.99893659826406855</v>
      </c>
      <c r="G137" s="39">
        <v>1</v>
      </c>
      <c r="H137" s="37">
        <v>1</v>
      </c>
      <c r="I137" s="38"/>
      <c r="J137" s="45">
        <v>0</v>
      </c>
      <c r="K137" s="27"/>
      <c r="L137" s="48">
        <v>6.3727985246657441</v>
      </c>
      <c r="M137" s="48">
        <v>7.8510620915032678</v>
      </c>
      <c r="N137" s="49"/>
      <c r="O137" s="48">
        <v>3.7981549815498155</v>
      </c>
      <c r="P137" s="48">
        <v>2.2392638036809815</v>
      </c>
    </row>
    <row r="138" spans="1:16" x14ac:dyDescent="0.25">
      <c r="A138" s="26" t="s">
        <v>141</v>
      </c>
      <c r="B138" s="63" t="s">
        <v>217</v>
      </c>
      <c r="C138" s="35">
        <v>5</v>
      </c>
      <c r="D138" s="36">
        <v>17</v>
      </c>
      <c r="E138" s="39">
        <v>1</v>
      </c>
      <c r="F138" s="39">
        <v>1</v>
      </c>
      <c r="G138" s="39">
        <v>1</v>
      </c>
      <c r="H138" s="37">
        <v>1</v>
      </c>
      <c r="I138" s="38"/>
      <c r="J138" s="45">
        <v>2</v>
      </c>
      <c r="K138" s="27"/>
      <c r="L138" s="48">
        <v>5.7036956521739128</v>
      </c>
      <c r="M138" s="48">
        <v>6.8382415706359367</v>
      </c>
      <c r="N138" s="49"/>
      <c r="O138" s="48">
        <v>3.3973913043478259</v>
      </c>
      <c r="P138" s="48">
        <v>3.2565941101152367</v>
      </c>
    </row>
    <row r="139" spans="1:16" x14ac:dyDescent="0.25">
      <c r="A139" s="26" t="s">
        <v>142</v>
      </c>
      <c r="B139" s="63" t="s">
        <v>294</v>
      </c>
      <c r="C139" s="35">
        <v>6</v>
      </c>
      <c r="D139" s="36">
        <v>14</v>
      </c>
      <c r="E139" s="39">
        <v>1</v>
      </c>
      <c r="F139" s="39">
        <v>0.97573282075925039</v>
      </c>
      <c r="G139" s="39">
        <v>0</v>
      </c>
      <c r="H139" s="37">
        <v>1</v>
      </c>
      <c r="I139" s="38"/>
      <c r="J139" s="45">
        <v>0</v>
      </c>
      <c r="K139" s="27"/>
      <c r="L139" s="48" t="s">
        <v>485</v>
      </c>
      <c r="M139" s="48" t="s">
        <v>485</v>
      </c>
      <c r="N139" s="49"/>
      <c r="O139" s="48" t="s">
        <v>485</v>
      </c>
      <c r="P139" s="48" t="s">
        <v>485</v>
      </c>
    </row>
    <row r="140" spans="1:16" x14ac:dyDescent="0.25">
      <c r="A140" s="26" t="s">
        <v>143</v>
      </c>
      <c r="B140" s="63" t="s">
        <v>243</v>
      </c>
      <c r="C140" s="35">
        <v>6</v>
      </c>
      <c r="D140" s="36">
        <v>16</v>
      </c>
      <c r="E140" s="39">
        <v>0.99999078213577919</v>
      </c>
      <c r="F140" s="39">
        <v>0.99597179333548413</v>
      </c>
      <c r="G140" s="39">
        <v>0.99884776697239253</v>
      </c>
      <c r="H140" s="37">
        <v>1</v>
      </c>
      <c r="I140" s="38"/>
      <c r="J140" s="45">
        <v>0</v>
      </c>
      <c r="K140" s="27"/>
      <c r="L140" s="48">
        <v>9.9794268476621415</v>
      </c>
      <c r="M140" s="48">
        <v>11.073179675222629</v>
      </c>
      <c r="N140" s="49"/>
      <c r="O140" s="48">
        <v>1.0642079806529625</v>
      </c>
      <c r="P140" s="48">
        <v>1.0778275771157395</v>
      </c>
    </row>
    <row r="141" spans="1:16" x14ac:dyDescent="0.25">
      <c r="A141" s="26" t="s">
        <v>144</v>
      </c>
      <c r="B141" s="63" t="s">
        <v>375</v>
      </c>
      <c r="C141" s="35">
        <v>4</v>
      </c>
      <c r="D141" s="36">
        <v>16</v>
      </c>
      <c r="E141" s="39">
        <v>1</v>
      </c>
      <c r="F141" s="39">
        <v>1</v>
      </c>
      <c r="G141" s="39">
        <v>0.99971253216046452</v>
      </c>
      <c r="H141" s="37">
        <v>1</v>
      </c>
      <c r="I141" s="38"/>
      <c r="J141" s="45">
        <v>0</v>
      </c>
      <c r="K141" s="27"/>
      <c r="L141" s="48">
        <v>7.4623368920521944</v>
      </c>
      <c r="M141" s="48">
        <v>8.0257791864764929</v>
      </c>
      <c r="N141" s="49"/>
      <c r="O141" s="48">
        <v>5.8223013048635828</v>
      </c>
      <c r="P141" s="48">
        <v>5.3079239302694132</v>
      </c>
    </row>
    <row r="142" spans="1:16" x14ac:dyDescent="0.25">
      <c r="A142" s="26" t="s">
        <v>145</v>
      </c>
      <c r="B142" s="63" t="s">
        <v>355</v>
      </c>
      <c r="C142" s="35">
        <v>6</v>
      </c>
      <c r="D142" s="36">
        <v>15</v>
      </c>
      <c r="E142" s="39">
        <v>1</v>
      </c>
      <c r="F142" s="39">
        <v>0</v>
      </c>
      <c r="G142" s="39">
        <v>0.93316561993427283</v>
      </c>
      <c r="H142" s="37">
        <v>1</v>
      </c>
      <c r="I142" s="38"/>
      <c r="J142" s="45">
        <v>0</v>
      </c>
      <c r="K142" s="27"/>
      <c r="L142" s="48">
        <v>0.16166713921179474</v>
      </c>
      <c r="M142" s="48">
        <v>6.4158273381294961</v>
      </c>
      <c r="N142" s="49"/>
      <c r="O142" s="48" t="s">
        <v>485</v>
      </c>
      <c r="P142" s="48" t="s">
        <v>485</v>
      </c>
    </row>
    <row r="143" spans="1:16" x14ac:dyDescent="0.25">
      <c r="A143" s="26" t="s">
        <v>146</v>
      </c>
      <c r="B143" s="63" t="s">
        <v>264</v>
      </c>
      <c r="C143" s="35">
        <v>6</v>
      </c>
      <c r="D143" s="36">
        <v>15</v>
      </c>
      <c r="E143" s="39">
        <v>1</v>
      </c>
      <c r="F143" s="39">
        <v>1</v>
      </c>
      <c r="G143" s="39">
        <v>1</v>
      </c>
      <c r="H143" s="37">
        <v>1</v>
      </c>
      <c r="I143" s="38"/>
      <c r="J143" s="45">
        <v>0</v>
      </c>
      <c r="K143" s="27"/>
      <c r="L143" s="48">
        <v>6.1478787878787875</v>
      </c>
      <c r="M143" s="48">
        <v>6.8526315789473689</v>
      </c>
      <c r="N143" s="49"/>
      <c r="O143" s="48">
        <v>1.5763636363636364</v>
      </c>
      <c r="P143" s="48">
        <v>1.7085872576177286</v>
      </c>
    </row>
    <row r="144" spans="1:16" x14ac:dyDescent="0.25">
      <c r="A144" s="26" t="s">
        <v>147</v>
      </c>
      <c r="B144" s="63" t="s">
        <v>318</v>
      </c>
      <c r="C144" s="35">
        <v>5</v>
      </c>
      <c r="D144" s="36">
        <v>16</v>
      </c>
      <c r="E144" s="39">
        <v>0.99996807253919096</v>
      </c>
      <c r="F144" s="39">
        <v>1</v>
      </c>
      <c r="G144" s="39">
        <v>1</v>
      </c>
      <c r="H144" s="37">
        <v>1</v>
      </c>
      <c r="I144" s="38"/>
      <c r="J144" s="45">
        <v>0</v>
      </c>
      <c r="K144" s="27"/>
      <c r="L144" s="48">
        <v>3.5217465027554047</v>
      </c>
      <c r="M144" s="48">
        <v>3.733110616184113</v>
      </c>
      <c r="N144" s="49"/>
      <c r="O144" s="48">
        <v>3.4354387452310302</v>
      </c>
      <c r="P144" s="48">
        <v>5.4588715664439498</v>
      </c>
    </row>
    <row r="145" spans="1:16" x14ac:dyDescent="0.25">
      <c r="A145" s="26" t="s">
        <v>148</v>
      </c>
      <c r="B145" s="63" t="s">
        <v>238</v>
      </c>
      <c r="C145" s="35">
        <v>5</v>
      </c>
      <c r="D145" s="36">
        <v>15</v>
      </c>
      <c r="E145" s="39">
        <v>1</v>
      </c>
      <c r="F145" s="39">
        <v>0.90563243505705271</v>
      </c>
      <c r="G145" s="39">
        <v>0.99989075018208307</v>
      </c>
      <c r="H145" s="37">
        <v>1</v>
      </c>
      <c r="I145" s="38"/>
      <c r="J145" s="45">
        <v>0</v>
      </c>
      <c r="K145" s="27"/>
      <c r="L145" s="48">
        <v>9.7629533678756477</v>
      </c>
      <c r="M145" s="48">
        <v>10.526101694915255</v>
      </c>
      <c r="N145" s="49"/>
      <c r="O145" s="48">
        <v>3.4842651757188499</v>
      </c>
      <c r="P145" s="48">
        <v>17.574505370265687</v>
      </c>
    </row>
    <row r="146" spans="1:16" x14ac:dyDescent="0.25">
      <c r="A146" s="26" t="s">
        <v>149</v>
      </c>
      <c r="B146" s="63" t="s">
        <v>247</v>
      </c>
      <c r="C146" s="35">
        <v>4</v>
      </c>
      <c r="D146" s="36">
        <v>17</v>
      </c>
      <c r="E146" s="39">
        <v>1</v>
      </c>
      <c r="F146" s="39">
        <v>0.9990073737946682</v>
      </c>
      <c r="G146" s="39">
        <v>1</v>
      </c>
      <c r="H146" s="37">
        <v>1</v>
      </c>
      <c r="I146" s="38"/>
      <c r="J146" s="45">
        <v>0</v>
      </c>
      <c r="K146" s="27"/>
      <c r="L146" s="48">
        <v>20.109710743801653</v>
      </c>
      <c r="M146" s="48">
        <v>24.780347826086956</v>
      </c>
      <c r="N146" s="49"/>
      <c r="O146" s="48">
        <v>1.2868665977249225</v>
      </c>
      <c r="P146" s="48">
        <v>1.3845082680591818</v>
      </c>
    </row>
    <row r="147" spans="1:16" x14ac:dyDescent="0.25">
      <c r="A147" s="26" t="s">
        <v>150</v>
      </c>
      <c r="B147" s="63" t="s">
        <v>322</v>
      </c>
      <c r="C147" s="35">
        <v>6</v>
      </c>
      <c r="D147" s="36">
        <v>17</v>
      </c>
      <c r="E147" s="39">
        <v>1</v>
      </c>
      <c r="F147" s="39">
        <v>0.82177013860913417</v>
      </c>
      <c r="G147" s="39">
        <v>1</v>
      </c>
      <c r="H147" s="37">
        <v>1</v>
      </c>
      <c r="I147" s="38"/>
      <c r="J147" s="45">
        <v>1</v>
      </c>
      <c r="K147" s="27"/>
      <c r="L147" s="48">
        <v>8.8565947242206242</v>
      </c>
      <c r="M147" s="48">
        <v>10.383470359151882</v>
      </c>
      <c r="N147" s="49"/>
      <c r="O147" s="48">
        <v>1.4763084546299163</v>
      </c>
      <c r="P147" s="48">
        <v>1.6498623279098874</v>
      </c>
    </row>
    <row r="148" spans="1:16" x14ac:dyDescent="0.25">
      <c r="A148" s="26" t="s">
        <v>151</v>
      </c>
      <c r="B148" s="63" t="s">
        <v>236</v>
      </c>
      <c r="C148" s="35">
        <v>6</v>
      </c>
      <c r="D148" s="36">
        <v>16</v>
      </c>
      <c r="E148" s="39">
        <v>0.99999002205126675</v>
      </c>
      <c r="F148" s="39">
        <v>0.95892078506500633</v>
      </c>
      <c r="G148" s="39">
        <v>1</v>
      </c>
      <c r="H148" s="37">
        <v>1</v>
      </c>
      <c r="I148" s="38"/>
      <c r="J148" s="45">
        <v>0</v>
      </c>
      <c r="K148" s="27"/>
      <c r="L148" s="48">
        <v>6.1416230366492144</v>
      </c>
      <c r="M148" s="48">
        <v>7.7801907968574637</v>
      </c>
      <c r="N148" s="49"/>
      <c r="O148" s="48">
        <v>6.5380572188955419</v>
      </c>
      <c r="P148" s="48">
        <v>11.635207268597387</v>
      </c>
    </row>
    <row r="149" spans="1:16" x14ac:dyDescent="0.25">
      <c r="A149" s="26" t="s">
        <v>152</v>
      </c>
      <c r="B149" s="63" t="s">
        <v>349</v>
      </c>
      <c r="C149" s="35">
        <v>6</v>
      </c>
      <c r="D149" s="36">
        <v>13</v>
      </c>
      <c r="E149" s="39">
        <v>1</v>
      </c>
      <c r="F149" s="39">
        <v>0.95472598722064761</v>
      </c>
      <c r="G149" s="39">
        <v>0</v>
      </c>
      <c r="H149" s="37">
        <v>1</v>
      </c>
      <c r="I149" s="38"/>
      <c r="J149" s="45">
        <v>0</v>
      </c>
      <c r="K149" s="27"/>
      <c r="L149" s="48">
        <v>15.680526783071915</v>
      </c>
      <c r="M149" s="48">
        <v>17.409331946971665</v>
      </c>
      <c r="N149" s="49"/>
      <c r="O149" s="48">
        <v>3.6931948535110837</v>
      </c>
      <c r="P149" s="48">
        <v>2.3680500748401143</v>
      </c>
    </row>
    <row r="150" spans="1:16" x14ac:dyDescent="0.25">
      <c r="A150" s="26" t="s">
        <v>153</v>
      </c>
      <c r="B150" s="63" t="s">
        <v>339</v>
      </c>
      <c r="C150" s="35">
        <v>6</v>
      </c>
      <c r="D150" s="36">
        <v>17</v>
      </c>
      <c r="E150" s="39">
        <v>1</v>
      </c>
      <c r="F150" s="39">
        <v>0.99209474993404445</v>
      </c>
      <c r="G150" s="39">
        <v>1</v>
      </c>
      <c r="H150" s="37">
        <v>1</v>
      </c>
      <c r="I150" s="38"/>
      <c r="J150" s="45">
        <v>0</v>
      </c>
      <c r="K150" s="27"/>
      <c r="L150" s="48">
        <v>12.367718223583461</v>
      </c>
      <c r="M150" s="48">
        <v>14.053596837944664</v>
      </c>
      <c r="N150" s="49"/>
      <c r="O150" s="48">
        <v>1.1529813664596273</v>
      </c>
      <c r="P150" s="48">
        <v>1.0355720732678524</v>
      </c>
    </row>
    <row r="151" spans="1:16" x14ac:dyDescent="0.25">
      <c r="A151" s="26" t="s">
        <v>154</v>
      </c>
      <c r="B151" s="63" t="s">
        <v>257</v>
      </c>
      <c r="C151" s="35">
        <v>6</v>
      </c>
      <c r="D151" s="36">
        <v>17</v>
      </c>
      <c r="E151" s="39">
        <v>1</v>
      </c>
      <c r="F151" s="39">
        <v>0.9998091603053435</v>
      </c>
      <c r="G151" s="39">
        <v>1</v>
      </c>
      <c r="H151" s="37">
        <v>1</v>
      </c>
      <c r="I151" s="38"/>
      <c r="J151" s="45">
        <v>0</v>
      </c>
      <c r="K151" s="27"/>
      <c r="L151" s="48">
        <v>9.3316703786191528</v>
      </c>
      <c r="M151" s="48">
        <v>9.7629743196627068</v>
      </c>
      <c r="N151" s="49"/>
      <c r="O151" s="48">
        <v>0.52727272727272723</v>
      </c>
      <c r="P151" s="48">
        <v>0.5841318512840169</v>
      </c>
    </row>
    <row r="152" spans="1:16" x14ac:dyDescent="0.25">
      <c r="A152" s="26" t="s">
        <v>155</v>
      </c>
      <c r="B152" s="63" t="s">
        <v>307</v>
      </c>
      <c r="C152" s="35">
        <v>4</v>
      </c>
      <c r="D152" s="36">
        <v>17</v>
      </c>
      <c r="E152" s="39">
        <v>0.9999097106225453</v>
      </c>
      <c r="F152" s="39">
        <v>0.9999097106225453</v>
      </c>
      <c r="G152" s="39">
        <v>1</v>
      </c>
      <c r="H152" s="37">
        <v>1</v>
      </c>
      <c r="I152" s="38"/>
      <c r="J152" s="45">
        <v>0</v>
      </c>
      <c r="K152" s="27"/>
      <c r="L152" s="48">
        <v>13.254363089267803</v>
      </c>
      <c r="M152" s="48">
        <v>12.991980360065467</v>
      </c>
      <c r="N152" s="49"/>
      <c r="O152" s="48">
        <v>8.3037111334002009</v>
      </c>
      <c r="P152" s="48">
        <v>7.4332242225859249</v>
      </c>
    </row>
    <row r="153" spans="1:16" x14ac:dyDescent="0.25">
      <c r="A153" s="26" t="s">
        <v>156</v>
      </c>
      <c r="B153" s="63" t="s">
        <v>276</v>
      </c>
      <c r="C153" s="35">
        <v>2</v>
      </c>
      <c r="D153" s="36">
        <v>15</v>
      </c>
      <c r="E153" s="39">
        <v>0</v>
      </c>
      <c r="F153" s="39">
        <v>0.9989205103042198</v>
      </c>
      <c r="G153" s="39">
        <v>1</v>
      </c>
      <c r="H153" s="37">
        <v>2</v>
      </c>
      <c r="I153" s="38"/>
      <c r="J153" s="45">
        <v>0</v>
      </c>
      <c r="K153" s="27"/>
      <c r="L153" s="48" t="s">
        <v>485</v>
      </c>
      <c r="M153" s="48" t="s">
        <v>485</v>
      </c>
      <c r="N153" s="49"/>
      <c r="O153" s="48">
        <v>0.901984126984127</v>
      </c>
      <c r="P153" s="48" t="s">
        <v>485</v>
      </c>
    </row>
    <row r="154" spans="1:16" x14ac:dyDescent="0.25">
      <c r="A154" s="26" t="s">
        <v>157</v>
      </c>
      <c r="B154" s="63" t="s">
        <v>267</v>
      </c>
      <c r="C154" s="35">
        <v>2</v>
      </c>
      <c r="D154" s="36">
        <v>16</v>
      </c>
      <c r="E154" s="39">
        <v>1</v>
      </c>
      <c r="F154" s="39">
        <v>0.99809097850987238</v>
      </c>
      <c r="G154" s="39">
        <v>1</v>
      </c>
      <c r="H154" s="37">
        <v>1</v>
      </c>
      <c r="I154" s="38"/>
      <c r="J154" s="45">
        <v>0</v>
      </c>
      <c r="K154" s="27"/>
      <c r="L154" s="48" t="s">
        <v>485</v>
      </c>
      <c r="M154" s="48" t="s">
        <v>485</v>
      </c>
      <c r="N154" s="49"/>
      <c r="O154" s="48" t="s">
        <v>485</v>
      </c>
      <c r="P154" s="48" t="s">
        <v>485</v>
      </c>
    </row>
    <row r="155" spans="1:16" x14ac:dyDescent="0.25">
      <c r="A155" s="26" t="s">
        <v>158</v>
      </c>
      <c r="B155" s="63" t="s">
        <v>333</v>
      </c>
      <c r="C155" s="35">
        <v>6</v>
      </c>
      <c r="D155" s="36">
        <v>17</v>
      </c>
      <c r="E155" s="39">
        <v>1</v>
      </c>
      <c r="F155" s="39">
        <v>0.99883924886504338</v>
      </c>
      <c r="G155" s="39">
        <v>1</v>
      </c>
      <c r="H155" s="37">
        <v>1</v>
      </c>
      <c r="I155" s="38"/>
      <c r="J155" s="45">
        <v>0</v>
      </c>
      <c r="K155" s="27"/>
      <c r="L155" s="48">
        <v>41.025110521662249</v>
      </c>
      <c r="M155" s="48">
        <v>43.891307420494698</v>
      </c>
      <c r="N155" s="49"/>
      <c r="O155" s="48">
        <v>2.749602122015915</v>
      </c>
      <c r="P155" s="48">
        <v>1.4992927864214993</v>
      </c>
    </row>
    <row r="156" spans="1:16" x14ac:dyDescent="0.25">
      <c r="A156" s="26" t="s">
        <v>159</v>
      </c>
      <c r="B156" s="63" t="s">
        <v>345</v>
      </c>
      <c r="C156" s="35">
        <v>6</v>
      </c>
      <c r="D156" s="36">
        <v>17</v>
      </c>
      <c r="E156" s="39">
        <v>0.99992917596232156</v>
      </c>
      <c r="F156" s="39">
        <v>1</v>
      </c>
      <c r="G156" s="39">
        <v>1</v>
      </c>
      <c r="H156" s="37">
        <v>1</v>
      </c>
      <c r="I156" s="38"/>
      <c r="J156" s="45">
        <v>0</v>
      </c>
      <c r="K156" s="27"/>
      <c r="L156" s="48">
        <v>18.217852161785217</v>
      </c>
      <c r="M156" s="48">
        <v>20.868617021276595</v>
      </c>
      <c r="N156" s="49"/>
      <c r="O156" s="48">
        <v>13.246304044630405</v>
      </c>
      <c r="P156" s="48">
        <v>12.281737588652483</v>
      </c>
    </row>
    <row r="157" spans="1:16" x14ac:dyDescent="0.25">
      <c r="A157" s="26" t="s">
        <v>160</v>
      </c>
      <c r="B157" s="63" t="s">
        <v>308</v>
      </c>
      <c r="C157" s="35">
        <v>6</v>
      </c>
      <c r="D157" s="36">
        <v>15</v>
      </c>
      <c r="E157" s="39">
        <v>0</v>
      </c>
      <c r="F157" s="39">
        <v>0.82389167158095888</v>
      </c>
      <c r="G157" s="39">
        <v>1</v>
      </c>
      <c r="H157" s="37">
        <v>1</v>
      </c>
      <c r="I157" s="38"/>
      <c r="J157" s="45">
        <v>4</v>
      </c>
      <c r="K157" s="27"/>
      <c r="L157" s="48" t="s">
        <v>485</v>
      </c>
      <c r="M157" s="48" t="s">
        <v>485</v>
      </c>
      <c r="N157" s="49"/>
      <c r="O157" s="48">
        <v>2.224948594928033</v>
      </c>
      <c r="P157" s="48">
        <v>2.2893066255778121</v>
      </c>
    </row>
    <row r="158" spans="1:16" x14ac:dyDescent="0.25">
      <c r="A158" s="26" t="s">
        <v>161</v>
      </c>
      <c r="B158" s="63" t="s">
        <v>273</v>
      </c>
      <c r="C158" s="35">
        <v>6</v>
      </c>
      <c r="D158" s="36">
        <v>16</v>
      </c>
      <c r="E158" s="39">
        <v>1</v>
      </c>
      <c r="F158" s="39">
        <v>0.9900480200431484</v>
      </c>
      <c r="G158" s="39">
        <v>1</v>
      </c>
      <c r="H158" s="37">
        <v>1</v>
      </c>
      <c r="I158" s="38"/>
      <c r="J158" s="45">
        <v>0</v>
      </c>
      <c r="K158" s="27"/>
      <c r="L158" s="48">
        <v>28.797089397089398</v>
      </c>
      <c r="M158" s="48">
        <v>47.718702290076337</v>
      </c>
      <c r="N158" s="49"/>
      <c r="O158" s="48">
        <v>4.8317327766179536</v>
      </c>
      <c r="P158" s="48">
        <v>5.4459459459459456</v>
      </c>
    </row>
    <row r="159" spans="1:16" x14ac:dyDescent="0.25">
      <c r="A159" s="26" t="s">
        <v>162</v>
      </c>
      <c r="B159" s="63" t="s">
        <v>306</v>
      </c>
      <c r="C159" s="35">
        <v>1</v>
      </c>
      <c r="D159" s="36">
        <v>11</v>
      </c>
      <c r="E159" s="39">
        <v>0</v>
      </c>
      <c r="F159" s="39">
        <v>0</v>
      </c>
      <c r="G159" s="39">
        <v>0</v>
      </c>
      <c r="H159" s="37">
        <v>1</v>
      </c>
      <c r="I159" s="38"/>
      <c r="J159" s="45">
        <v>0</v>
      </c>
      <c r="K159" s="27"/>
      <c r="L159" s="48" t="s">
        <v>485</v>
      </c>
      <c r="M159" s="48" t="s">
        <v>485</v>
      </c>
      <c r="N159" s="49"/>
      <c r="O159" s="48" t="s">
        <v>485</v>
      </c>
      <c r="P159" s="48" t="s">
        <v>485</v>
      </c>
    </row>
    <row r="160" spans="1:16" x14ac:dyDescent="0.25">
      <c r="A160" s="26" t="s">
        <v>163</v>
      </c>
      <c r="B160" s="63" t="s">
        <v>316</v>
      </c>
      <c r="C160" s="35">
        <v>6</v>
      </c>
      <c r="D160" s="36">
        <v>15</v>
      </c>
      <c r="E160" s="39">
        <v>0.99997812294902644</v>
      </c>
      <c r="F160" s="39">
        <v>0.98798949901553268</v>
      </c>
      <c r="G160" s="39">
        <v>1</v>
      </c>
      <c r="H160" s="37">
        <v>1</v>
      </c>
      <c r="I160" s="38" t="s">
        <v>395</v>
      </c>
      <c r="J160" s="45">
        <v>0</v>
      </c>
      <c r="K160" s="27"/>
      <c r="L160" s="48">
        <v>12.33036496350365</v>
      </c>
      <c r="M160" s="48">
        <v>14.742711648631445</v>
      </c>
      <c r="N160" s="49"/>
      <c r="O160" s="48">
        <v>2.2213294375456538</v>
      </c>
      <c r="P160" s="48">
        <v>2.3563683866753755</v>
      </c>
    </row>
    <row r="161" spans="1:16" x14ac:dyDescent="0.25">
      <c r="A161" s="26" t="s">
        <v>164</v>
      </c>
      <c r="B161" s="63" t="s">
        <v>219</v>
      </c>
      <c r="C161" s="35">
        <v>6</v>
      </c>
      <c r="D161" s="36">
        <v>17</v>
      </c>
      <c r="E161" s="39">
        <v>1</v>
      </c>
      <c r="F161" s="39">
        <v>1</v>
      </c>
      <c r="G161" s="39">
        <v>1</v>
      </c>
      <c r="H161" s="37">
        <v>1</v>
      </c>
      <c r="I161" s="38"/>
      <c r="J161" s="45">
        <v>0</v>
      </c>
      <c r="K161" s="27"/>
      <c r="L161" s="48">
        <v>0.97411764705882353</v>
      </c>
      <c r="M161" s="48">
        <v>0.94841849148418489</v>
      </c>
      <c r="N161" s="49"/>
      <c r="O161" s="48">
        <v>1.0847058823529412</v>
      </c>
      <c r="P161" s="48">
        <v>1.432603406326034</v>
      </c>
    </row>
    <row r="162" spans="1:16" x14ac:dyDescent="0.25">
      <c r="A162" s="26" t="s">
        <v>165</v>
      </c>
      <c r="B162" s="63" t="s">
        <v>370</v>
      </c>
      <c r="C162" s="35">
        <v>6</v>
      </c>
      <c r="D162" s="36">
        <v>17</v>
      </c>
      <c r="E162" s="39">
        <v>0.99995340450019332</v>
      </c>
      <c r="F162" s="39">
        <v>1</v>
      </c>
      <c r="G162" s="39">
        <v>1</v>
      </c>
      <c r="H162" s="37">
        <v>1</v>
      </c>
      <c r="I162" s="38"/>
      <c r="J162" s="45">
        <v>0</v>
      </c>
      <c r="K162" s="27"/>
      <c r="L162" s="48">
        <v>7.5093224335796256</v>
      </c>
      <c r="M162" s="48">
        <v>9.7238540449292294</v>
      </c>
      <c r="N162" s="49"/>
      <c r="O162" s="48">
        <v>1.2717497248860241</v>
      </c>
      <c r="P162" s="48">
        <v>1.2040514218932605</v>
      </c>
    </row>
    <row r="163" spans="1:16" x14ac:dyDescent="0.25">
      <c r="A163" s="26" t="s">
        <v>166</v>
      </c>
      <c r="B163" s="63" t="s">
        <v>347</v>
      </c>
      <c r="C163" s="35">
        <v>3</v>
      </c>
      <c r="D163" s="36">
        <v>17</v>
      </c>
      <c r="E163" s="39">
        <v>0.99996138586143313</v>
      </c>
      <c r="F163" s="39">
        <v>0.94091071445809882</v>
      </c>
      <c r="G163" s="39">
        <v>1</v>
      </c>
      <c r="H163" s="37">
        <v>1</v>
      </c>
      <c r="I163" s="38"/>
      <c r="J163" s="45">
        <v>1</v>
      </c>
      <c r="K163" s="27"/>
      <c r="L163" s="48" t="s">
        <v>485</v>
      </c>
      <c r="M163" s="48" t="s">
        <v>485</v>
      </c>
      <c r="N163" s="49"/>
      <c r="O163" s="48" t="s">
        <v>485</v>
      </c>
      <c r="P163" s="48" t="s">
        <v>485</v>
      </c>
    </row>
    <row r="164" spans="1:16" x14ac:dyDescent="0.25">
      <c r="A164" s="26" t="s">
        <v>167</v>
      </c>
      <c r="B164" s="63" t="s">
        <v>297</v>
      </c>
      <c r="C164" s="35">
        <v>6</v>
      </c>
      <c r="D164" s="36">
        <v>16</v>
      </c>
      <c r="E164" s="39">
        <v>0.99338324007486012</v>
      </c>
      <c r="F164" s="39">
        <v>0.9591594387391581</v>
      </c>
      <c r="G164" s="39">
        <v>1</v>
      </c>
      <c r="H164" s="37">
        <v>1</v>
      </c>
      <c r="I164" s="38"/>
      <c r="J164" s="45">
        <v>0</v>
      </c>
      <c r="K164" s="27"/>
      <c r="L164" s="48">
        <v>10.81141714109863</v>
      </c>
      <c r="M164" s="48">
        <v>11.877761294672959</v>
      </c>
      <c r="N164" s="49"/>
      <c r="O164" s="48">
        <v>2.7352704791344666</v>
      </c>
      <c r="P164" s="48">
        <v>2.3998641857938341</v>
      </c>
    </row>
    <row r="165" spans="1:16" x14ac:dyDescent="0.25">
      <c r="A165" s="26" t="s">
        <v>168</v>
      </c>
      <c r="B165" s="63" t="s">
        <v>314</v>
      </c>
      <c r="C165" s="35">
        <v>6</v>
      </c>
      <c r="D165" s="36">
        <v>16</v>
      </c>
      <c r="E165" s="39">
        <v>1</v>
      </c>
      <c r="F165" s="39">
        <v>0.995858348559993</v>
      </c>
      <c r="G165" s="39">
        <v>1</v>
      </c>
      <c r="H165" s="37">
        <v>1</v>
      </c>
      <c r="I165" s="38"/>
      <c r="J165" s="45">
        <v>0</v>
      </c>
      <c r="K165" s="27"/>
      <c r="L165" s="48">
        <v>8.6883657267998906</v>
      </c>
      <c r="M165" s="48">
        <v>9.8664192031675331</v>
      </c>
      <c r="N165" s="49"/>
      <c r="O165" s="48">
        <v>2.0194185408667034</v>
      </c>
      <c r="P165" s="48">
        <v>1.755290611028316</v>
      </c>
    </row>
    <row r="166" spans="1:16" x14ac:dyDescent="0.25">
      <c r="A166" s="26" t="s">
        <v>169</v>
      </c>
      <c r="B166" s="63" t="s">
        <v>287</v>
      </c>
      <c r="C166" s="35">
        <v>6</v>
      </c>
      <c r="D166" s="36">
        <v>13</v>
      </c>
      <c r="E166" s="39">
        <v>0</v>
      </c>
      <c r="F166" s="39">
        <v>0.98037161257993433</v>
      </c>
      <c r="G166" s="39">
        <v>0</v>
      </c>
      <c r="H166" s="37">
        <v>1</v>
      </c>
      <c r="I166" s="38"/>
      <c r="J166" s="45">
        <v>0</v>
      </c>
      <c r="K166" s="27"/>
      <c r="L166" s="48" t="s">
        <v>485</v>
      </c>
      <c r="M166" s="48" t="s">
        <v>485</v>
      </c>
      <c r="N166" s="49"/>
      <c r="O166" s="48">
        <v>3.1648079763663222</v>
      </c>
      <c r="P166" s="48">
        <v>2.8174879227053142</v>
      </c>
    </row>
    <row r="167" spans="1:16" x14ac:dyDescent="0.25">
      <c r="A167" s="26" t="s">
        <v>170</v>
      </c>
      <c r="B167" s="63" t="s">
        <v>346</v>
      </c>
      <c r="C167" s="35">
        <v>6</v>
      </c>
      <c r="D167" s="36">
        <v>17</v>
      </c>
      <c r="E167" s="39">
        <v>1</v>
      </c>
      <c r="F167" s="39">
        <v>1</v>
      </c>
      <c r="G167" s="39">
        <v>1</v>
      </c>
      <c r="H167" s="37">
        <v>1</v>
      </c>
      <c r="I167" s="38"/>
      <c r="J167" s="45">
        <v>0</v>
      </c>
      <c r="K167" s="27"/>
      <c r="L167" s="48">
        <v>14.46959495949595</v>
      </c>
      <c r="M167" s="48">
        <v>14.972828723920427</v>
      </c>
      <c r="N167" s="49"/>
      <c r="O167" s="48">
        <v>9.9032223222322227</v>
      </c>
      <c r="P167" s="48">
        <v>8.234869804302118</v>
      </c>
    </row>
    <row r="168" spans="1:16" x14ac:dyDescent="0.25">
      <c r="A168" s="26" t="s">
        <v>171</v>
      </c>
      <c r="B168" s="63" t="s">
        <v>229</v>
      </c>
      <c r="C168" s="35">
        <v>6</v>
      </c>
      <c r="D168" s="36">
        <v>12</v>
      </c>
      <c r="E168" s="39">
        <v>1</v>
      </c>
      <c r="F168" s="39">
        <v>0</v>
      </c>
      <c r="G168" s="39">
        <v>1</v>
      </c>
      <c r="H168" s="37">
        <v>1</v>
      </c>
      <c r="I168" s="38"/>
      <c r="J168" s="45">
        <v>1</v>
      </c>
      <c r="K168" s="27"/>
      <c r="L168" s="48">
        <v>10.848387776606955</v>
      </c>
      <c r="M168" s="48">
        <v>12.866654254328802</v>
      </c>
      <c r="N168" s="49"/>
      <c r="O168" s="48" t="s">
        <v>485</v>
      </c>
      <c r="P168" s="48" t="s">
        <v>485</v>
      </c>
    </row>
    <row r="169" spans="1:16" x14ac:dyDescent="0.25">
      <c r="A169" s="26" t="s">
        <v>172</v>
      </c>
      <c r="B169" s="63" t="s">
        <v>305</v>
      </c>
      <c r="C169" s="35">
        <v>6</v>
      </c>
      <c r="D169" s="36">
        <v>17</v>
      </c>
      <c r="E169" s="39">
        <v>1</v>
      </c>
      <c r="F169" s="39">
        <v>0.96669646466659453</v>
      </c>
      <c r="G169" s="39">
        <v>1</v>
      </c>
      <c r="H169" s="37">
        <v>1</v>
      </c>
      <c r="I169" s="38"/>
      <c r="J169" s="45">
        <v>0</v>
      </c>
      <c r="K169" s="27"/>
      <c r="L169" s="48">
        <v>13.500240607070147</v>
      </c>
      <c r="M169" s="48">
        <v>15.210594524542362</v>
      </c>
      <c r="N169" s="49"/>
      <c r="O169" s="48">
        <v>1.9471166326719822</v>
      </c>
      <c r="P169" s="48">
        <v>3.7920380078636962</v>
      </c>
    </row>
    <row r="170" spans="1:16" x14ac:dyDescent="0.25">
      <c r="A170" s="26" t="s">
        <v>173</v>
      </c>
      <c r="B170" s="63" t="s">
        <v>371</v>
      </c>
      <c r="C170" s="35">
        <v>4</v>
      </c>
      <c r="D170" s="36">
        <v>17</v>
      </c>
      <c r="E170" s="39">
        <v>0.99999299734599412</v>
      </c>
      <c r="F170" s="39">
        <v>0.96892222152195684</v>
      </c>
      <c r="G170" s="39">
        <v>1</v>
      </c>
      <c r="H170" s="37">
        <v>1</v>
      </c>
      <c r="I170" s="38"/>
      <c r="J170" s="45">
        <v>0</v>
      </c>
      <c r="K170" s="27"/>
      <c r="L170" s="48">
        <v>9.5424416042309392</v>
      </c>
      <c r="M170" s="48">
        <v>9.9637061548643278</v>
      </c>
      <c r="N170" s="49"/>
      <c r="O170" s="48">
        <v>4.0582316165525452</v>
      </c>
      <c r="P170" s="48">
        <v>4.1630349669231812</v>
      </c>
    </row>
    <row r="171" spans="1:16" x14ac:dyDescent="0.25">
      <c r="A171" s="26" t="s">
        <v>174</v>
      </c>
      <c r="B171" s="63" t="s">
        <v>357</v>
      </c>
      <c r="C171" s="35">
        <v>2</v>
      </c>
      <c r="D171" s="36">
        <v>17</v>
      </c>
      <c r="E171" s="39">
        <v>0.99988122986475048</v>
      </c>
      <c r="F171" s="39">
        <v>0.99755036596047919</v>
      </c>
      <c r="G171" s="39">
        <v>0.97317279570052106</v>
      </c>
      <c r="H171" s="37">
        <v>1</v>
      </c>
      <c r="I171" s="38"/>
      <c r="J171" s="45">
        <v>0</v>
      </c>
      <c r="K171" s="27"/>
      <c r="L171" s="48">
        <v>8.4754230942039843</v>
      </c>
      <c r="M171" s="48" t="s">
        <v>485</v>
      </c>
      <c r="N171" s="49"/>
      <c r="O171" s="48">
        <v>2.7050613956274332</v>
      </c>
      <c r="P171" s="48" t="s">
        <v>485</v>
      </c>
    </row>
    <row r="172" spans="1:16" x14ac:dyDescent="0.25">
      <c r="A172" s="26" t="s">
        <v>175</v>
      </c>
      <c r="B172" s="63" t="s">
        <v>214</v>
      </c>
      <c r="C172" s="35">
        <v>4</v>
      </c>
      <c r="D172" s="36">
        <v>16</v>
      </c>
      <c r="E172" s="39">
        <v>1</v>
      </c>
      <c r="F172" s="39">
        <v>0.97113729643850122</v>
      </c>
      <c r="G172" s="39">
        <v>1</v>
      </c>
      <c r="H172" s="37">
        <v>1</v>
      </c>
      <c r="I172" s="38"/>
      <c r="J172" s="45">
        <v>0</v>
      </c>
      <c r="K172" s="27"/>
      <c r="L172" s="48">
        <v>1.4097560975609755</v>
      </c>
      <c r="M172" s="48" t="s">
        <v>485</v>
      </c>
      <c r="N172" s="49"/>
      <c r="O172" s="48">
        <v>2.5944954128440365</v>
      </c>
      <c r="P172" s="48" t="s">
        <v>485</v>
      </c>
    </row>
    <row r="173" spans="1:16" x14ac:dyDescent="0.25">
      <c r="A173" s="26" t="s">
        <v>176</v>
      </c>
      <c r="B173" s="63" t="s">
        <v>241</v>
      </c>
      <c r="C173" s="35">
        <v>6</v>
      </c>
      <c r="D173" s="36">
        <v>17</v>
      </c>
      <c r="E173" s="39">
        <v>1</v>
      </c>
      <c r="F173" s="39">
        <v>0.99933305287351604</v>
      </c>
      <c r="G173" s="39">
        <v>1</v>
      </c>
      <c r="H173" s="37">
        <v>1</v>
      </c>
      <c r="I173" s="38"/>
      <c r="J173" s="45">
        <v>0</v>
      </c>
      <c r="K173" s="27"/>
      <c r="L173" s="48">
        <v>13.489750160153747</v>
      </c>
      <c r="M173" s="48">
        <v>13.532868352223192</v>
      </c>
      <c r="N173" s="49"/>
      <c r="O173" s="48">
        <v>10.627042614546619</v>
      </c>
      <c r="P173" s="48">
        <v>10.5274789182902</v>
      </c>
    </row>
    <row r="174" spans="1:16" x14ac:dyDescent="0.25">
      <c r="A174" s="26" t="s">
        <v>177</v>
      </c>
      <c r="B174" s="63" t="s">
        <v>377</v>
      </c>
      <c r="C174" s="35">
        <v>5</v>
      </c>
      <c r="D174" s="36">
        <v>16</v>
      </c>
      <c r="E174" s="39">
        <v>1</v>
      </c>
      <c r="F174" s="39">
        <v>0.99877070966598747</v>
      </c>
      <c r="G174" s="39">
        <v>0.99355453176220432</v>
      </c>
      <c r="H174" s="37">
        <v>1</v>
      </c>
      <c r="I174" s="38"/>
      <c r="J174" s="45">
        <v>0</v>
      </c>
      <c r="K174" s="27"/>
      <c r="L174" s="48">
        <v>10.832219923145137</v>
      </c>
      <c r="M174" s="48">
        <v>12.45467889908257</v>
      </c>
      <c r="N174" s="49"/>
      <c r="O174" s="48">
        <v>4.9005920663114271</v>
      </c>
      <c r="P174" s="48">
        <v>3.4704801889267909</v>
      </c>
    </row>
    <row r="175" spans="1:16" x14ac:dyDescent="0.25">
      <c r="A175" s="26" t="s">
        <v>178</v>
      </c>
      <c r="B175" s="63" t="s">
        <v>373</v>
      </c>
      <c r="C175" s="35">
        <v>6</v>
      </c>
      <c r="D175" s="36">
        <v>17</v>
      </c>
      <c r="E175" s="39">
        <v>0.99993208090522567</v>
      </c>
      <c r="F175" s="39">
        <v>0.87031528043794237</v>
      </c>
      <c r="G175" s="39">
        <v>1</v>
      </c>
      <c r="H175" s="37">
        <v>1</v>
      </c>
      <c r="I175" s="38"/>
      <c r="J175" s="45">
        <v>1</v>
      </c>
      <c r="K175" s="27"/>
      <c r="L175" s="48">
        <v>12.998301595470922</v>
      </c>
      <c r="M175" s="48">
        <v>13.918899082568807</v>
      </c>
      <c r="N175" s="49"/>
      <c r="O175" s="48">
        <v>3.1209947946790053</v>
      </c>
      <c r="P175" s="48">
        <v>2.9752990119604785</v>
      </c>
    </row>
    <row r="176" spans="1:16" x14ac:dyDescent="0.25">
      <c r="A176" s="26" t="s">
        <v>179</v>
      </c>
      <c r="B176" s="63" t="s">
        <v>278</v>
      </c>
      <c r="C176" s="35">
        <v>6</v>
      </c>
      <c r="D176" s="36">
        <v>17</v>
      </c>
      <c r="E176" s="39">
        <v>1</v>
      </c>
      <c r="F176" s="39">
        <v>0.9667482606445047</v>
      </c>
      <c r="G176" s="39">
        <v>1</v>
      </c>
      <c r="H176" s="37">
        <v>1</v>
      </c>
      <c r="I176" s="38"/>
      <c r="J176" s="45">
        <v>0</v>
      </c>
      <c r="K176" s="27"/>
      <c r="L176" s="48">
        <v>10.342597402597402</v>
      </c>
      <c r="M176" s="48">
        <v>10.669132207338381</v>
      </c>
      <c r="N176" s="49"/>
      <c r="O176" s="48">
        <v>2.6371769383697812</v>
      </c>
      <c r="P176" s="48">
        <v>2.6576523031203565</v>
      </c>
    </row>
    <row r="177" spans="1:16" x14ac:dyDescent="0.25">
      <c r="A177" s="26" t="s">
        <v>180</v>
      </c>
      <c r="B177" s="63" t="s">
        <v>284</v>
      </c>
      <c r="C177" s="35">
        <v>6</v>
      </c>
      <c r="D177" s="36">
        <v>17</v>
      </c>
      <c r="E177" s="39">
        <v>0.99993529671846526</v>
      </c>
      <c r="F177" s="39">
        <v>0.97891751409992345</v>
      </c>
      <c r="G177" s="39">
        <v>1</v>
      </c>
      <c r="H177" s="37">
        <v>1</v>
      </c>
      <c r="I177" s="38"/>
      <c r="J177" s="45">
        <v>0</v>
      </c>
      <c r="K177" s="27"/>
      <c r="L177" s="48">
        <v>9.9022808267997142</v>
      </c>
      <c r="M177" s="48">
        <v>10.445553145336225</v>
      </c>
      <c r="N177" s="49"/>
      <c r="O177" s="48">
        <v>1.2163429827775742</v>
      </c>
      <c r="P177" s="48">
        <v>1.0893371757925072</v>
      </c>
    </row>
    <row r="178" spans="1:16" x14ac:dyDescent="0.25">
      <c r="A178" s="26" t="s">
        <v>181</v>
      </c>
      <c r="B178" s="63" t="s">
        <v>392</v>
      </c>
      <c r="C178" s="35">
        <v>6</v>
      </c>
      <c r="D178" s="36">
        <v>15</v>
      </c>
      <c r="E178" s="39">
        <v>1</v>
      </c>
      <c r="F178" s="39">
        <v>1</v>
      </c>
      <c r="G178" s="39">
        <v>1</v>
      </c>
      <c r="H178" s="37">
        <v>1</v>
      </c>
      <c r="I178" s="38"/>
      <c r="J178" s="45">
        <v>0</v>
      </c>
      <c r="K178" s="27"/>
      <c r="L178" s="48">
        <v>9.7834384537131225</v>
      </c>
      <c r="M178" s="48">
        <v>10.38815812799149</v>
      </c>
      <c r="N178" s="49"/>
      <c r="O178" s="48">
        <v>1.8918819938962359</v>
      </c>
      <c r="P178" s="48">
        <v>1.5033504697748625</v>
      </c>
    </row>
    <row r="179" spans="1:16" x14ac:dyDescent="0.25">
      <c r="A179" s="26" t="s">
        <v>182</v>
      </c>
      <c r="B179" s="63" t="s">
        <v>227</v>
      </c>
      <c r="C179" s="35">
        <v>6</v>
      </c>
      <c r="D179" s="36">
        <v>16</v>
      </c>
      <c r="E179" s="39">
        <v>1</v>
      </c>
      <c r="F179" s="39">
        <v>0.99228653345170348</v>
      </c>
      <c r="G179" s="39">
        <v>1</v>
      </c>
      <c r="H179" s="37">
        <v>1</v>
      </c>
      <c r="I179" s="38"/>
      <c r="J179" s="45">
        <v>0</v>
      </c>
      <c r="K179" s="27"/>
      <c r="L179" s="48">
        <v>7.6618819776714515</v>
      </c>
      <c r="M179" s="48">
        <v>8.3441494591937069</v>
      </c>
      <c r="N179" s="49"/>
      <c r="O179" s="48">
        <v>0.71483457844183562</v>
      </c>
      <c r="P179" s="48">
        <v>1.1240379810094951</v>
      </c>
    </row>
    <row r="180" spans="1:16" x14ac:dyDescent="0.25">
      <c r="A180" s="26" t="s">
        <v>183</v>
      </c>
      <c r="B180" s="63" t="s">
        <v>279</v>
      </c>
      <c r="C180" s="35">
        <v>6</v>
      </c>
      <c r="D180" s="36">
        <v>12</v>
      </c>
      <c r="E180" s="39">
        <v>0</v>
      </c>
      <c r="F180" s="39">
        <v>0.7177942098960215</v>
      </c>
      <c r="G180" s="39">
        <v>0.9927196000532249</v>
      </c>
      <c r="H180" s="37">
        <v>1</v>
      </c>
      <c r="I180" s="38" t="s">
        <v>395</v>
      </c>
      <c r="J180" s="45">
        <v>3</v>
      </c>
      <c r="K180" s="27"/>
      <c r="L180" s="48" t="s">
        <v>485</v>
      </c>
      <c r="M180" s="48" t="s">
        <v>485</v>
      </c>
      <c r="N180" s="49"/>
      <c r="O180" s="48">
        <v>1.9404987102321583</v>
      </c>
      <c r="P180" s="48">
        <v>1.6286626463284852</v>
      </c>
    </row>
    <row r="181" spans="1:16" x14ac:dyDescent="0.25">
      <c r="A181" s="26" t="s">
        <v>184</v>
      </c>
      <c r="B181" s="63" t="s">
        <v>242</v>
      </c>
      <c r="C181" s="35">
        <v>6</v>
      </c>
      <c r="D181" s="36">
        <v>13</v>
      </c>
      <c r="E181" s="39">
        <v>1</v>
      </c>
      <c r="F181" s="39">
        <v>0.81116834947455185</v>
      </c>
      <c r="G181" s="39">
        <v>1</v>
      </c>
      <c r="H181" s="37">
        <v>1</v>
      </c>
      <c r="I181" s="38"/>
      <c r="J181" s="45">
        <v>1</v>
      </c>
      <c r="K181" s="27"/>
      <c r="L181" s="48">
        <v>8.2077209484616898</v>
      </c>
      <c r="M181" s="48">
        <v>9.4280280966249794</v>
      </c>
      <c r="N181" s="49"/>
      <c r="O181" s="48">
        <v>2.2917102966841187</v>
      </c>
      <c r="P181" s="48">
        <v>1.7602500947328534</v>
      </c>
    </row>
    <row r="182" spans="1:16" x14ac:dyDescent="0.25">
      <c r="A182" s="26" t="s">
        <v>185</v>
      </c>
      <c r="B182" s="63" t="s">
        <v>376</v>
      </c>
      <c r="C182" s="35">
        <v>6</v>
      </c>
      <c r="D182" s="36">
        <v>18</v>
      </c>
      <c r="E182" s="39">
        <v>0.99924279245862224</v>
      </c>
      <c r="F182" s="39">
        <v>0.94314292292343505</v>
      </c>
      <c r="G182" s="39">
        <v>1</v>
      </c>
      <c r="H182" s="37">
        <v>1</v>
      </c>
      <c r="I182" s="38"/>
      <c r="J182" s="45">
        <v>0</v>
      </c>
      <c r="K182" s="27"/>
      <c r="L182" s="48">
        <v>12.064326923076923</v>
      </c>
      <c r="M182" s="48">
        <v>13.581883953118217</v>
      </c>
      <c r="N182" s="49"/>
      <c r="O182" s="48">
        <v>2.8475934932081168</v>
      </c>
      <c r="P182" s="48">
        <v>3.4982017677537338</v>
      </c>
    </row>
    <row r="183" spans="1:16" x14ac:dyDescent="0.25">
      <c r="A183" s="26" t="s">
        <v>186</v>
      </c>
      <c r="B183" s="63" t="s">
        <v>344</v>
      </c>
      <c r="C183" s="35">
        <v>6</v>
      </c>
      <c r="D183" s="36">
        <v>17</v>
      </c>
      <c r="E183" s="39">
        <v>1</v>
      </c>
      <c r="F183" s="39">
        <v>0.9617446665922037</v>
      </c>
      <c r="G183" s="39">
        <v>1</v>
      </c>
      <c r="H183" s="37">
        <v>1</v>
      </c>
      <c r="I183" s="38"/>
      <c r="J183" s="45">
        <v>1</v>
      </c>
      <c r="K183" s="27"/>
      <c r="L183" s="48">
        <v>8.3681683168316834</v>
      </c>
      <c r="M183" s="48">
        <v>9.1815828559304045</v>
      </c>
      <c r="N183" s="49"/>
      <c r="O183" s="48">
        <v>5.3968167122606321</v>
      </c>
      <c r="P183" s="48">
        <v>5.707569892473118</v>
      </c>
    </row>
    <row r="184" spans="1:16" x14ac:dyDescent="0.25">
      <c r="A184" s="26" t="s">
        <v>187</v>
      </c>
      <c r="B184" s="63" t="s">
        <v>310</v>
      </c>
      <c r="C184" s="35">
        <v>6</v>
      </c>
      <c r="D184" s="36">
        <v>17</v>
      </c>
      <c r="E184" s="39">
        <v>1</v>
      </c>
      <c r="F184" s="39">
        <v>1</v>
      </c>
      <c r="G184" s="39">
        <v>1</v>
      </c>
      <c r="H184" s="37">
        <v>1</v>
      </c>
      <c r="I184" s="38"/>
      <c r="J184" s="45">
        <v>0</v>
      </c>
      <c r="K184" s="27"/>
      <c r="L184" s="48">
        <v>10.952189592993303</v>
      </c>
      <c r="M184" s="48">
        <v>13.555112651646446</v>
      </c>
      <c r="N184" s="49"/>
      <c r="O184" s="48">
        <v>2.1287995878413191</v>
      </c>
      <c r="P184" s="48">
        <v>1.6780762564991334</v>
      </c>
    </row>
    <row r="185" spans="1:16" x14ac:dyDescent="0.25">
      <c r="A185" s="26" t="s">
        <v>188</v>
      </c>
      <c r="B185" s="63" t="s">
        <v>228</v>
      </c>
      <c r="C185" s="35">
        <v>6</v>
      </c>
      <c r="D185" s="36">
        <v>15</v>
      </c>
      <c r="E185" s="39">
        <v>1</v>
      </c>
      <c r="F185" s="39">
        <v>0.99259259259259258</v>
      </c>
      <c r="G185" s="39">
        <v>0.99878502841465799</v>
      </c>
      <c r="H185" s="37">
        <v>1</v>
      </c>
      <c r="I185" s="38"/>
      <c r="J185" s="45">
        <v>0</v>
      </c>
      <c r="K185" s="27"/>
      <c r="L185" s="48">
        <v>8.0225736879942495</v>
      </c>
      <c r="M185" s="48">
        <v>10.463824117255163</v>
      </c>
      <c r="N185" s="49"/>
      <c r="O185" s="48">
        <v>0.72791366906474819</v>
      </c>
      <c r="P185" s="48">
        <v>0.78175535590877676</v>
      </c>
    </row>
    <row r="186" spans="1:16" x14ac:dyDescent="0.25">
      <c r="A186" s="26" t="s">
        <v>189</v>
      </c>
      <c r="B186" s="63" t="s">
        <v>252</v>
      </c>
      <c r="C186" s="35">
        <v>6</v>
      </c>
      <c r="D186" s="36">
        <v>18</v>
      </c>
      <c r="E186" s="39">
        <v>1</v>
      </c>
      <c r="F186" s="39">
        <v>0.93233589568157127</v>
      </c>
      <c r="G186" s="61">
        <v>1</v>
      </c>
      <c r="H186" s="37">
        <v>1</v>
      </c>
      <c r="I186" s="52"/>
      <c r="J186" s="53">
        <v>0</v>
      </c>
      <c r="K186" s="51"/>
      <c r="L186" s="48">
        <v>6.2996189024390246</v>
      </c>
      <c r="M186" s="48">
        <v>11.694325068870523</v>
      </c>
      <c r="N186" s="56"/>
      <c r="O186" s="48">
        <v>8.2715789473684218</v>
      </c>
      <c r="P186" s="48">
        <v>4.9990754117307139</v>
      </c>
    </row>
    <row r="187" spans="1:16" x14ac:dyDescent="0.25">
      <c r="A187" s="44" t="s">
        <v>418</v>
      </c>
      <c r="B187" s="63" t="s">
        <v>417</v>
      </c>
      <c r="C187" s="35">
        <v>6</v>
      </c>
      <c r="D187" s="36">
        <v>16</v>
      </c>
      <c r="E187" s="39">
        <v>1</v>
      </c>
      <c r="F187" s="39">
        <v>0.99853280234751629</v>
      </c>
      <c r="G187" s="61">
        <v>1</v>
      </c>
      <c r="H187" s="37">
        <v>2</v>
      </c>
      <c r="I187" s="54"/>
      <c r="J187" s="55">
        <v>0</v>
      </c>
      <c r="K187" s="57"/>
      <c r="L187" s="48">
        <v>8.74113924050633</v>
      </c>
      <c r="M187" s="48">
        <v>11.219574468085106</v>
      </c>
      <c r="N187" s="49"/>
      <c r="O187" s="48">
        <v>2.608860759493671</v>
      </c>
      <c r="P187" s="48">
        <v>2.9855319148936168</v>
      </c>
    </row>
    <row r="188" spans="1:16" s="43" customFormat="1" x14ac:dyDescent="0.25">
      <c r="A188" s="44" t="s">
        <v>424</v>
      </c>
      <c r="B188" s="63" t="s">
        <v>416</v>
      </c>
      <c r="C188" s="35">
        <v>5</v>
      </c>
      <c r="D188" s="36">
        <v>15</v>
      </c>
      <c r="E188" s="39">
        <v>1</v>
      </c>
      <c r="F188" s="39">
        <v>0.76429918290383403</v>
      </c>
      <c r="G188" s="62">
        <v>0</v>
      </c>
      <c r="H188" s="37">
        <v>1</v>
      </c>
      <c r="I188" s="59"/>
      <c r="J188" s="60">
        <v>1</v>
      </c>
      <c r="K188" s="58"/>
      <c r="L188" s="48">
        <v>24.849056603773583</v>
      </c>
      <c r="M188" s="48">
        <v>25.124324324324323</v>
      </c>
      <c r="N188" s="50"/>
      <c r="O188" s="48">
        <v>2.1773584905660379</v>
      </c>
      <c r="P188" s="48">
        <v>4.1459459459459458</v>
      </c>
    </row>
    <row r="190" spans="1:16" s="64" customFormat="1" x14ac:dyDescent="0.25">
      <c r="N190" s="1"/>
    </row>
    <row r="191" spans="1:16" s="64" customFormat="1" x14ac:dyDescent="0.25">
      <c r="A191" s="89"/>
      <c r="B191" s="89"/>
      <c r="C191" s="89"/>
      <c r="D191" s="89"/>
      <c r="E191" s="89"/>
      <c r="F191" s="89"/>
      <c r="G191" s="89"/>
      <c r="H191" s="89"/>
      <c r="I191" s="89"/>
      <c r="J191" s="89"/>
      <c r="K191" s="89"/>
      <c r="L191" s="89"/>
      <c r="M191" s="89"/>
      <c r="N191" s="90"/>
      <c r="O191" s="89"/>
      <c r="P191" s="89"/>
    </row>
    <row r="192" spans="1:16" s="91" customFormat="1" hidden="1" x14ac:dyDescent="0.25">
      <c r="J192" s="91" t="s">
        <v>423</v>
      </c>
      <c r="L192" s="92">
        <f>AVERAGE(L7:L188)</f>
        <v>11.428666539209727</v>
      </c>
      <c r="M192" s="91">
        <f>AVERAGE(M7:M188)</f>
        <v>13.491630748053931</v>
      </c>
      <c r="N192" s="93"/>
      <c r="O192" s="92">
        <f>AVERAGE(O7:O188)</f>
        <v>3.0335767757628962</v>
      </c>
      <c r="P192" s="94">
        <f>AVERAGE(P7:P188)</f>
        <v>2.7819970412212274</v>
      </c>
    </row>
    <row r="193" spans="1:16" s="91" customFormat="1" hidden="1" x14ac:dyDescent="0.25">
      <c r="J193" s="91" t="s">
        <v>422</v>
      </c>
      <c r="L193" s="91">
        <f>_xlfn.VAR.P(L7:L188)</f>
        <v>48.417510873591553</v>
      </c>
      <c r="M193" s="91">
        <f>_xlfn.VAR.P(M7:M188)</f>
        <v>77.354907163327354</v>
      </c>
      <c r="N193" s="93"/>
      <c r="O193" s="91">
        <f>_xlfn.VAR.P(O7:O188)</f>
        <v>5.743193466386022</v>
      </c>
      <c r="P193" s="91">
        <f>_xlfn.VAR.P(P7:P188)</f>
        <v>5.0888660514878259</v>
      </c>
    </row>
    <row r="194" spans="1:16" s="91" customFormat="1" hidden="1" x14ac:dyDescent="0.25">
      <c r="J194" s="91" t="s">
        <v>421</v>
      </c>
      <c r="L194" s="91">
        <f>_xlfn.STDEV.P(L7:L188)</f>
        <v>6.9582692441146277</v>
      </c>
      <c r="M194" s="91">
        <f>_xlfn.STDEV.P(M7:M188)</f>
        <v>8.795163850851635</v>
      </c>
      <c r="N194" s="93"/>
      <c r="O194" s="91">
        <f>_xlfn.STDEV.P(O7:O188)</f>
        <v>2.3964960810287219</v>
      </c>
      <c r="P194" s="91">
        <f>_xlfn.STDEV.P(P7:P188)</f>
        <v>2.2558515136169373</v>
      </c>
    </row>
    <row r="195" spans="1:16" s="91" customFormat="1" hidden="1" x14ac:dyDescent="0.25">
      <c r="N195" s="93"/>
    </row>
    <row r="196" spans="1:16" s="91" customFormat="1" hidden="1" x14ac:dyDescent="0.25">
      <c r="J196" s="91" t="s">
        <v>420</v>
      </c>
      <c r="L196" s="92">
        <f>L192+L194</f>
        <v>18.386935783324354</v>
      </c>
      <c r="M196" s="91">
        <f>M192+M194</f>
        <v>22.286794598905566</v>
      </c>
      <c r="N196" s="93"/>
      <c r="O196" s="91">
        <f>O192+O194</f>
        <v>5.4300728567916181</v>
      </c>
      <c r="P196" s="91">
        <f>P192+P194</f>
        <v>5.0378485548381651</v>
      </c>
    </row>
    <row r="197" spans="1:16" s="91" customFormat="1" hidden="1" x14ac:dyDescent="0.25">
      <c r="J197" s="91" t="s">
        <v>419</v>
      </c>
      <c r="L197" s="91">
        <f>L192+(2*L194)</f>
        <v>25.345205027438983</v>
      </c>
      <c r="M197" s="91">
        <f>M192+(2*M194)</f>
        <v>31.081958449757202</v>
      </c>
      <c r="N197" s="93"/>
      <c r="O197" s="91">
        <f>O192+(2*O194)</f>
        <v>7.8265689378203405</v>
      </c>
      <c r="P197" s="91">
        <f>P192+(2*P194)</f>
        <v>7.2937000684551023</v>
      </c>
    </row>
    <row r="198" spans="1:16" x14ac:dyDescent="0.25">
      <c r="A198" s="89"/>
      <c r="B198" s="89"/>
      <c r="C198" s="89"/>
      <c r="D198" s="89"/>
      <c r="E198" s="89"/>
      <c r="F198" s="89"/>
      <c r="G198" s="89"/>
      <c r="H198" s="89"/>
      <c r="I198" s="89"/>
      <c r="J198" s="89"/>
      <c r="K198" s="89"/>
      <c r="L198" s="89"/>
      <c r="M198" s="89"/>
      <c r="N198" s="90"/>
      <c r="O198" s="89"/>
      <c r="P198" s="89"/>
    </row>
  </sheetData>
  <conditionalFormatting sqref="C7:C188">
    <cfRule type="cellIs" dxfId="40" priority="59" operator="equal">
      <formula>6</formula>
    </cfRule>
    <cfRule type="cellIs" dxfId="39" priority="66" operator="between">
      <formula>4</formula>
      <formula>5</formula>
    </cfRule>
    <cfRule type="cellIs" dxfId="38" priority="67" operator="between">
      <formula>0</formula>
      <formula>3</formula>
    </cfRule>
  </conditionalFormatting>
  <conditionalFormatting sqref="F8:G188">
    <cfRule type="cellIs" dxfId="37" priority="56" operator="lessThan">
      <formula>0.75</formula>
    </cfRule>
    <cfRule type="cellIs" dxfId="36" priority="57" operator="between">
      <formula>0.75</formula>
      <formula>0.99</formula>
    </cfRule>
    <cfRule type="cellIs" dxfId="35" priority="58" operator="greaterThan">
      <formula>0.99</formula>
    </cfRule>
  </conditionalFormatting>
  <conditionalFormatting sqref="D7:G188">
    <cfRule type="cellIs" dxfId="34" priority="54" operator="lessThan">
      <formula>17</formula>
    </cfRule>
    <cfRule type="cellIs" dxfId="33" priority="55" operator="greaterThanOrEqual">
      <formula>17</formula>
    </cfRule>
  </conditionalFormatting>
  <conditionalFormatting sqref="I7:I188">
    <cfRule type="cellIs" dxfId="32" priority="49" operator="equal">
      <formula>"Ongoing"</formula>
    </cfRule>
  </conditionalFormatting>
  <conditionalFormatting sqref="H7:H188">
    <cfRule type="cellIs" dxfId="31" priority="41" operator="greaterThan">
      <formula>3</formula>
    </cfRule>
    <cfRule type="cellIs" dxfId="30" priority="42" operator="equal">
      <formula>3</formula>
    </cfRule>
    <cfRule type="cellIs" dxfId="29" priority="47" operator="lessThan">
      <formula>3</formula>
    </cfRule>
  </conditionalFormatting>
  <conditionalFormatting sqref="E7:G188">
    <cfRule type="cellIs" dxfId="28" priority="13" operator="greaterThan">
      <formula>0.99</formula>
    </cfRule>
    <cfRule type="cellIs" dxfId="27" priority="35" operator="between">
      <formula>0.76</formula>
      <formula>0.99</formula>
    </cfRule>
    <cfRule type="cellIs" dxfId="26" priority="40" operator="lessThan">
      <formula>0.76</formula>
    </cfRule>
  </conditionalFormatting>
  <conditionalFormatting sqref="J7:J188">
    <cfRule type="cellIs" dxfId="25" priority="10" operator="between">
      <formula>3</formula>
      <formula>5</formula>
    </cfRule>
    <cfRule type="cellIs" dxfId="24" priority="11" operator="between">
      <formula>1</formula>
      <formula>3</formula>
    </cfRule>
    <cfRule type="cellIs" dxfId="23" priority="12" operator="between">
      <formula>0</formula>
      <formula>1</formula>
    </cfRule>
  </conditionalFormatting>
  <conditionalFormatting sqref="O7:P188 L7:M188">
    <cfRule type="cellIs" dxfId="22" priority="181" operator="greaterThan">
      <formula>-1</formula>
    </cfRule>
  </conditionalFormatting>
  <conditionalFormatting sqref="O7:P188 L7:M188">
    <cfRule type="cellIs" priority="3" stopIfTrue="1" operator="equal">
      <formula>"na"</formula>
    </cfRule>
  </conditionalFormatting>
  <conditionalFormatting sqref="O7:P188 L7:M188">
    <cfRule type="cellIs" priority="8" stopIfTrue="1" operator="equal">
      <formula>""""""</formula>
    </cfRule>
  </conditionalFormatting>
  <conditionalFormatting sqref="L7:M188">
    <cfRule type="cellIs" dxfId="21" priority="68" operator="greaterThan">
      <formula>$L$196</formula>
    </cfRule>
  </conditionalFormatting>
  <conditionalFormatting sqref="M7:M188">
    <cfRule type="cellIs" dxfId="20" priority="177" operator="greaterThan">
      <formula>$M$196</formula>
    </cfRule>
  </conditionalFormatting>
  <conditionalFormatting sqref="P7:P188">
    <cfRule type="cellIs" dxfId="19" priority="180" operator="greaterThan">
      <formula>$P$196</formula>
    </cfRule>
  </conditionalFormatting>
  <conditionalFormatting sqref="O7:O188">
    <cfRule type="cellIs" dxfId="18" priority="179" operator="greaterThan">
      <formula>$O$196</formula>
    </cfRule>
  </conditionalFormatting>
  <pageMargins left="0.70866141732283472" right="0.70866141732283472" top="0.74803149606299213" bottom="0.74803149606299213" header="0.31496062992125984" footer="0.31496062992125984"/>
  <pageSetup paperSize="8" scale="59" fitToHeight="0" orientation="landscape" r:id="rId1"/>
  <legacy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IC_x0020_Description xmlns="c5eb9f71-12b2-4353-a15d-f74aa2340f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B863ECE2ED6A4BAB0D1FEFA3637938" ma:contentTypeVersion="0" ma:contentTypeDescription="Create a new document." ma:contentTypeScope="" ma:versionID="81b3420afd4e743878bd1d08874855a9">
  <xsd:schema xmlns:xsd="http://www.w3.org/2001/XMLSchema" xmlns:p="http://schemas.microsoft.com/office/2006/metadata/properties" xmlns:ns2="c5eb9f71-12b2-4353-a15d-f74aa2340f0e" targetNamespace="http://schemas.microsoft.com/office/2006/metadata/properties" ma:root="true" ma:fieldsID="8de24852de6c1bcd6e48f712478b9ed4" ns2:_="">
    <xsd:import namespace="c5eb9f71-12b2-4353-a15d-f74aa2340f0e"/>
    <xsd:element name="properties">
      <xsd:complexType>
        <xsd:sequence>
          <xsd:element name="documentManagement">
            <xsd:complexType>
              <xsd:all>
                <xsd:element ref="ns2:IC_x0020_Description" minOccurs="0"/>
              </xsd:all>
            </xsd:complexType>
          </xsd:element>
        </xsd:sequence>
      </xsd:complexType>
    </xsd:element>
  </xsd:schema>
  <xsd:schema xmlns:xsd="http://www.w3.org/2001/XMLSchema" xmlns:dms="http://schemas.microsoft.com/office/2006/documentManagement/types" targetNamespace="c5eb9f71-12b2-4353-a15d-f74aa2340f0e" elementFormDefault="qualified">
    <xsd:import namespace="http://schemas.microsoft.com/office/2006/documentManagement/types"/>
    <xsd:element name="IC_x0020_Description" ma:index="8" nillable="true" ma:displayName="IC Description" ma:internalName="IC_x0020_Description">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DDE97A96-020F-457E-A1B9-1E1F3259E2D5}">
  <ds:schemaRefs>
    <ds:schemaRef ds:uri="http://purl.org/dc/elements/1.1/"/>
    <ds:schemaRef ds:uri="c5eb9f71-12b2-4353-a15d-f74aa2340f0e"/>
    <ds:schemaRef ds:uri="http://schemas.microsoft.com/office/2006/documentManagement/types"/>
    <ds:schemaRef ds:uri="http://purl.org/dc/terms/"/>
    <ds:schemaRef ds:uri="http://www.w3.org/XML/1998/namespace"/>
    <ds:schemaRef ds:uri="http://schemas.microsoft.com/office/2006/metadata/properti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F3764615-5059-47D1-98DE-EFB754166134}">
  <ds:schemaRefs>
    <ds:schemaRef ds:uri="http://schemas.microsoft.com/sharepoint/v3/contenttype/forms"/>
  </ds:schemaRefs>
</ds:datastoreItem>
</file>

<file path=customXml/itemProps3.xml><?xml version="1.0" encoding="utf-8"?>
<ds:datastoreItem xmlns:ds="http://schemas.openxmlformats.org/officeDocument/2006/customXml" ds:itemID="{AB153C72-156A-4920-8A5A-615E2DD1640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5eb9f71-12b2-4353-a15d-f74aa2340f0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Front page</vt:lpstr>
      <vt:lpstr>Summary</vt:lpstr>
      <vt:lpstr>Summary!Print_Titles</vt:lpstr>
    </vt:vector>
  </TitlesOfParts>
  <Company>IMS3</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McDonnell, Paul</dc:creator>
  <cp:lastModifiedBy>McDonnell, Paul</cp:lastModifiedBy>
  <cp:lastPrinted>2014-06-18T15:30:20Z</cp:lastPrinted>
  <dcterms:created xsi:type="dcterms:W3CDTF">2013-10-31T09:09:38Z</dcterms:created>
  <dcterms:modified xsi:type="dcterms:W3CDTF">2014-06-24T13:00:44Z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0x010100BBB863ECE2ED6A4BAB0D1FEFA3637938</vt:lpwstr>
  </property>
</Properties>
</file>