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710" windowWidth="1980" windowHeight="1215" tabRatio="783" activeTab="2"/>
  </bookViews>
  <sheets>
    <sheet name="Front Page" sheetId="42" r:id="rId1"/>
    <sheet name="Revision List " sheetId="43" r:id="rId2"/>
    <sheet name="Revised Q3 2014-15" sheetId="41" r:id="rId3"/>
    <sheet name="Macro1" sheetId="2" state="veryHidden" r:id="rId4"/>
  </sheets>
  <externalReferences>
    <externalReference r:id="rId5"/>
    <externalReference r:id="rId6"/>
  </externalReferences>
  <definedNames>
    <definedName name="_xlnm._FilterDatabase" localSheetId="2" hidden="1">'Revised Q3 2014-15'!$A$11:$O$176</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45621"/>
</workbook>
</file>

<file path=xl/calcChain.xml><?xml version="1.0" encoding="utf-8"?>
<calcChain xmlns="http://schemas.openxmlformats.org/spreadsheetml/2006/main">
  <c r="L335" i="41" l="1"/>
  <c r="K335" i="41"/>
  <c r="J335" i="41"/>
  <c r="I335" i="41"/>
  <c r="H335" i="41"/>
  <c r="G335" i="41"/>
  <c r="F335" i="41"/>
  <c r="E335" i="41"/>
  <c r="N335" i="41" s="1"/>
  <c r="D335" i="41"/>
  <c r="B335" i="41"/>
  <c r="L334" i="41"/>
  <c r="K334" i="41"/>
  <c r="J334" i="41"/>
  <c r="I334" i="41"/>
  <c r="H334" i="41"/>
  <c r="N334" i="41" s="1"/>
  <c r="G334" i="41"/>
  <c r="F334" i="41"/>
  <c r="E334" i="41"/>
  <c r="D334" i="41"/>
  <c r="M334" i="41" s="1"/>
  <c r="B334" i="41"/>
  <c r="L333" i="41"/>
  <c r="K333" i="41"/>
  <c r="J333" i="41"/>
  <c r="I333" i="41"/>
  <c r="H333" i="41"/>
  <c r="G333" i="41"/>
  <c r="M333" i="41" s="1"/>
  <c r="O333" i="41" s="1"/>
  <c r="F333" i="41"/>
  <c r="E333" i="41"/>
  <c r="N333" i="41" s="1"/>
  <c r="D333" i="41"/>
  <c r="B333" i="41"/>
  <c r="N332" i="41"/>
  <c r="O332" i="41" s="1"/>
  <c r="L332" i="41"/>
  <c r="K332" i="41"/>
  <c r="J332" i="41"/>
  <c r="I332" i="41"/>
  <c r="H332" i="41"/>
  <c r="G332" i="41"/>
  <c r="F332" i="41"/>
  <c r="E332" i="41"/>
  <c r="D332" i="41"/>
  <c r="M332" i="41" s="1"/>
  <c r="B332" i="41"/>
  <c r="L331" i="41"/>
  <c r="K331" i="41"/>
  <c r="J331" i="41"/>
  <c r="I331" i="41"/>
  <c r="H331" i="41"/>
  <c r="G331" i="41"/>
  <c r="M331" i="41" s="1"/>
  <c r="F331" i="41"/>
  <c r="E331" i="41"/>
  <c r="D331" i="41"/>
  <c r="B331" i="41"/>
  <c r="L330" i="41"/>
  <c r="K330" i="41"/>
  <c r="J330" i="41"/>
  <c r="I330" i="41"/>
  <c r="H330" i="41"/>
  <c r="N330" i="41" s="1"/>
  <c r="G330" i="41"/>
  <c r="F330" i="41"/>
  <c r="E330" i="41"/>
  <c r="D330" i="41"/>
  <c r="B330" i="41"/>
  <c r="L329" i="41"/>
  <c r="K329" i="41"/>
  <c r="J329" i="41"/>
  <c r="I329" i="41"/>
  <c r="H329" i="41"/>
  <c r="G329" i="41"/>
  <c r="M329" i="41" s="1"/>
  <c r="O329" i="41" s="1"/>
  <c r="F329" i="41"/>
  <c r="E329" i="41"/>
  <c r="N329" i="41" s="1"/>
  <c r="D329" i="41"/>
  <c r="B329" i="41"/>
  <c r="N328" i="41"/>
  <c r="O328" i="41" s="1"/>
  <c r="L328" i="41"/>
  <c r="K328" i="41"/>
  <c r="J328" i="41"/>
  <c r="I328" i="41"/>
  <c r="H328" i="41"/>
  <c r="G328" i="41"/>
  <c r="F328" i="41"/>
  <c r="E328" i="41"/>
  <c r="D328" i="41"/>
  <c r="M328" i="41" s="1"/>
  <c r="B328" i="41"/>
  <c r="M327" i="41"/>
  <c r="L327" i="41"/>
  <c r="K327" i="41"/>
  <c r="J327" i="41"/>
  <c r="I327" i="41"/>
  <c r="H327" i="41"/>
  <c r="G327" i="41"/>
  <c r="F327" i="41"/>
  <c r="E327" i="41"/>
  <c r="N327" i="41" s="1"/>
  <c r="O327" i="41" s="1"/>
  <c r="D327" i="41"/>
  <c r="B327" i="41"/>
  <c r="L326" i="41"/>
  <c r="K326" i="41"/>
  <c r="J326" i="41"/>
  <c r="I326" i="41"/>
  <c r="H326" i="41"/>
  <c r="N326" i="41" s="1"/>
  <c r="G326" i="41"/>
  <c r="F326" i="41"/>
  <c r="E326" i="41"/>
  <c r="D326" i="41"/>
  <c r="M326" i="41" s="1"/>
  <c r="B326" i="41"/>
  <c r="L325" i="41"/>
  <c r="K325" i="41"/>
  <c r="J325" i="41"/>
  <c r="I325" i="41"/>
  <c r="H325" i="41"/>
  <c r="G325" i="41"/>
  <c r="M325" i="41" s="1"/>
  <c r="O325" i="41" s="1"/>
  <c r="F325" i="41"/>
  <c r="E325" i="41"/>
  <c r="N325" i="41" s="1"/>
  <c r="D325" i="41"/>
  <c r="B325" i="41"/>
  <c r="N324" i="41"/>
  <c r="O324" i="41" s="1"/>
  <c r="L324" i="41"/>
  <c r="K324" i="41"/>
  <c r="J324" i="41"/>
  <c r="I324" i="41"/>
  <c r="H324" i="41"/>
  <c r="G324" i="41"/>
  <c r="F324" i="41"/>
  <c r="E324" i="41"/>
  <c r="D324" i="41"/>
  <c r="M324" i="41" s="1"/>
  <c r="B324" i="41"/>
  <c r="L323" i="41"/>
  <c r="K323" i="41"/>
  <c r="J323" i="41"/>
  <c r="I323" i="41"/>
  <c r="H323" i="41"/>
  <c r="G323" i="41"/>
  <c r="M323" i="41" s="1"/>
  <c r="F323" i="41"/>
  <c r="E323" i="41"/>
  <c r="D323" i="41"/>
  <c r="B323" i="41"/>
  <c r="L322" i="41"/>
  <c r="K322" i="41"/>
  <c r="J322" i="41"/>
  <c r="I322" i="41"/>
  <c r="H322" i="41"/>
  <c r="N322" i="41" s="1"/>
  <c r="G322" i="41"/>
  <c r="F322" i="41"/>
  <c r="E322" i="41"/>
  <c r="D322" i="41"/>
  <c r="B322" i="41"/>
  <c r="L321" i="41"/>
  <c r="K321" i="41"/>
  <c r="J321" i="41"/>
  <c r="I321" i="41"/>
  <c r="H321" i="41"/>
  <c r="G321" i="41"/>
  <c r="M321" i="41" s="1"/>
  <c r="O321" i="41" s="1"/>
  <c r="F321" i="41"/>
  <c r="E321" i="41"/>
  <c r="N321" i="41" s="1"/>
  <c r="D321" i="41"/>
  <c r="B321" i="41"/>
  <c r="N320" i="41"/>
  <c r="O320" i="41" s="1"/>
  <c r="L320" i="41"/>
  <c r="K320" i="41"/>
  <c r="J320" i="41"/>
  <c r="I320" i="41"/>
  <c r="H320" i="41"/>
  <c r="G320" i="41"/>
  <c r="F320" i="41"/>
  <c r="E320" i="41"/>
  <c r="D320" i="41"/>
  <c r="M320" i="41" s="1"/>
  <c r="B320" i="41"/>
  <c r="M319" i="41"/>
  <c r="L319" i="41"/>
  <c r="K319" i="41"/>
  <c r="J319" i="41"/>
  <c r="I319" i="41"/>
  <c r="H319" i="41"/>
  <c r="G319" i="41"/>
  <c r="F319" i="41"/>
  <c r="E319" i="41"/>
  <c r="N319" i="41" s="1"/>
  <c r="O319" i="41" s="1"/>
  <c r="D319" i="41"/>
  <c r="B319" i="41"/>
  <c r="L318" i="41"/>
  <c r="K318" i="41"/>
  <c r="J318" i="41"/>
  <c r="I318" i="41"/>
  <c r="H318" i="41"/>
  <c r="N318" i="41" s="1"/>
  <c r="G318" i="41"/>
  <c r="F318" i="41"/>
  <c r="E318" i="41"/>
  <c r="D318" i="41"/>
  <c r="M318" i="41" s="1"/>
  <c r="B318" i="41"/>
  <c r="L317" i="41"/>
  <c r="K317" i="41"/>
  <c r="J317" i="41"/>
  <c r="I317" i="41"/>
  <c r="H317" i="41"/>
  <c r="G317" i="41"/>
  <c r="M317" i="41" s="1"/>
  <c r="O317" i="41" s="1"/>
  <c r="F317" i="41"/>
  <c r="E317" i="41"/>
  <c r="N317" i="41" s="1"/>
  <c r="D317" i="41"/>
  <c r="B317" i="41"/>
  <c r="N316" i="41"/>
  <c r="O316" i="41" s="1"/>
  <c r="L316" i="41"/>
  <c r="K316" i="41"/>
  <c r="J316" i="41"/>
  <c r="I316" i="41"/>
  <c r="H316" i="41"/>
  <c r="G316" i="41"/>
  <c r="F316" i="41"/>
  <c r="E316" i="41"/>
  <c r="D316" i="41"/>
  <c r="M316" i="41" s="1"/>
  <c r="B316" i="41"/>
  <c r="L315" i="41"/>
  <c r="K315" i="41"/>
  <c r="J315" i="41"/>
  <c r="I315" i="41"/>
  <c r="H315" i="41"/>
  <c r="G315" i="41"/>
  <c r="M315" i="41" s="1"/>
  <c r="F315" i="41"/>
  <c r="E315" i="41"/>
  <c r="D315" i="41"/>
  <c r="B315" i="41"/>
  <c r="L314" i="41"/>
  <c r="K314" i="41"/>
  <c r="J314" i="41"/>
  <c r="I314" i="41"/>
  <c r="H314" i="41"/>
  <c r="N314" i="41" s="1"/>
  <c r="G314" i="41"/>
  <c r="F314" i="41"/>
  <c r="E314" i="41"/>
  <c r="D314" i="41"/>
  <c r="M314" i="41" s="1"/>
  <c r="B314" i="41"/>
  <c r="L313" i="41"/>
  <c r="K313" i="41"/>
  <c r="J313" i="41"/>
  <c r="I313" i="41"/>
  <c r="H313" i="41"/>
  <c r="G313" i="41"/>
  <c r="M313" i="41" s="1"/>
  <c r="O313" i="41" s="1"/>
  <c r="F313" i="41"/>
  <c r="E313" i="41"/>
  <c r="N313" i="41" s="1"/>
  <c r="D313" i="41"/>
  <c r="B313" i="41"/>
  <c r="N312" i="41"/>
  <c r="O312" i="41" s="1"/>
  <c r="L312" i="41"/>
  <c r="K312" i="41"/>
  <c r="J312" i="41"/>
  <c r="I312" i="41"/>
  <c r="H312" i="41"/>
  <c r="G312" i="41"/>
  <c r="F312" i="41"/>
  <c r="E312" i="41"/>
  <c r="D312" i="41"/>
  <c r="M312" i="41" s="1"/>
  <c r="B312" i="41"/>
  <c r="M311" i="41"/>
  <c r="L311" i="41"/>
  <c r="K311" i="41"/>
  <c r="J311" i="41"/>
  <c r="I311" i="41"/>
  <c r="H311" i="41"/>
  <c r="G311" i="41"/>
  <c r="F311" i="41"/>
  <c r="E311" i="41"/>
  <c r="N311" i="41" s="1"/>
  <c r="O311" i="41" s="1"/>
  <c r="D311" i="41"/>
  <c r="B311" i="41"/>
  <c r="L310" i="41"/>
  <c r="K310" i="41"/>
  <c r="J310" i="41"/>
  <c r="I310" i="41"/>
  <c r="H310" i="41"/>
  <c r="N310" i="41" s="1"/>
  <c r="G310" i="41"/>
  <c r="F310" i="41"/>
  <c r="E310" i="41"/>
  <c r="D310" i="41"/>
  <c r="M310" i="41" s="1"/>
  <c r="B310" i="41"/>
  <c r="L309" i="41"/>
  <c r="K309" i="41"/>
  <c r="J309" i="41"/>
  <c r="I309" i="41"/>
  <c r="H309" i="41"/>
  <c r="G309" i="41"/>
  <c r="M309" i="41" s="1"/>
  <c r="O309" i="41" s="1"/>
  <c r="F309" i="41"/>
  <c r="E309" i="41"/>
  <c r="N309" i="41" s="1"/>
  <c r="D309" i="41"/>
  <c r="B309" i="41"/>
  <c r="N308" i="41"/>
  <c r="O308" i="41" s="1"/>
  <c r="L308" i="41"/>
  <c r="K308" i="41"/>
  <c r="J308" i="41"/>
  <c r="I308" i="41"/>
  <c r="H308" i="41"/>
  <c r="G308" i="41"/>
  <c r="F308" i="41"/>
  <c r="E308" i="41"/>
  <c r="D308" i="41"/>
  <c r="M308" i="41" s="1"/>
  <c r="B308" i="41"/>
  <c r="M307" i="41"/>
  <c r="L307" i="41"/>
  <c r="K307" i="41"/>
  <c r="J307" i="41"/>
  <c r="I307" i="41"/>
  <c r="H307" i="41"/>
  <c r="G307" i="41"/>
  <c r="F307" i="41"/>
  <c r="E307" i="41"/>
  <c r="N307" i="41" s="1"/>
  <c r="O307" i="41" s="1"/>
  <c r="D307" i="41"/>
  <c r="B307" i="41"/>
  <c r="L306" i="41"/>
  <c r="K306" i="41"/>
  <c r="J306" i="41"/>
  <c r="I306" i="41"/>
  <c r="H306" i="41"/>
  <c r="N306" i="41" s="1"/>
  <c r="G306" i="41"/>
  <c r="F306" i="41"/>
  <c r="E306" i="41"/>
  <c r="D306" i="41"/>
  <c r="B306" i="41"/>
  <c r="O305" i="41"/>
  <c r="L305" i="41"/>
  <c r="K305" i="41"/>
  <c r="J305" i="41"/>
  <c r="I305" i="41"/>
  <c r="H305" i="41"/>
  <c r="G305" i="41"/>
  <c r="M305" i="41" s="1"/>
  <c r="F305" i="41"/>
  <c r="E305" i="41"/>
  <c r="N305" i="41" s="1"/>
  <c r="D305" i="41"/>
  <c r="B305" i="41"/>
  <c r="N304" i="41"/>
  <c r="O304" i="41" s="1"/>
  <c r="L304" i="41"/>
  <c r="K304" i="41"/>
  <c r="J304" i="41"/>
  <c r="I304" i="41"/>
  <c r="H304" i="41"/>
  <c r="G304" i="41"/>
  <c r="F304" i="41"/>
  <c r="E304" i="41"/>
  <c r="D304" i="41"/>
  <c r="M304" i="41" s="1"/>
  <c r="B304" i="41"/>
  <c r="L303" i="41"/>
  <c r="K303" i="41"/>
  <c r="J303" i="41"/>
  <c r="I303" i="41"/>
  <c r="H303" i="41"/>
  <c r="G303" i="41"/>
  <c r="M303" i="41" s="1"/>
  <c r="F303" i="41"/>
  <c r="E303" i="41"/>
  <c r="D303" i="41"/>
  <c r="B303" i="41"/>
  <c r="L302" i="41"/>
  <c r="K302" i="41"/>
  <c r="J302" i="41"/>
  <c r="I302" i="41"/>
  <c r="H302" i="41"/>
  <c r="N302" i="41" s="1"/>
  <c r="G302" i="41"/>
  <c r="F302" i="41"/>
  <c r="E302" i="41"/>
  <c r="D302" i="41"/>
  <c r="B302" i="41"/>
  <c r="O301" i="41"/>
  <c r="L301" i="41"/>
  <c r="K301" i="41"/>
  <c r="J301" i="41"/>
  <c r="I301" i="41"/>
  <c r="H301" i="41"/>
  <c r="G301" i="41"/>
  <c r="M301" i="41" s="1"/>
  <c r="F301" i="41"/>
  <c r="E301" i="41"/>
  <c r="N301" i="41" s="1"/>
  <c r="D301" i="41"/>
  <c r="B301" i="41"/>
  <c r="N300" i="41"/>
  <c r="O300" i="41" s="1"/>
  <c r="L300" i="41"/>
  <c r="K300" i="41"/>
  <c r="J300" i="41"/>
  <c r="I300" i="41"/>
  <c r="H300" i="41"/>
  <c r="G300" i="41"/>
  <c r="F300" i="41"/>
  <c r="E300" i="41"/>
  <c r="D300" i="41"/>
  <c r="M300" i="41" s="1"/>
  <c r="B300" i="41"/>
  <c r="L299" i="41"/>
  <c r="K299" i="41"/>
  <c r="J299" i="41"/>
  <c r="I299" i="41"/>
  <c r="H299" i="41"/>
  <c r="G299" i="41"/>
  <c r="M299" i="41" s="1"/>
  <c r="F299" i="41"/>
  <c r="E299" i="41"/>
  <c r="D299" i="41"/>
  <c r="B299" i="41"/>
  <c r="L298" i="41"/>
  <c r="K298" i="41"/>
  <c r="J298" i="41"/>
  <c r="I298" i="41"/>
  <c r="H298" i="41"/>
  <c r="N298" i="41" s="1"/>
  <c r="G298" i="41"/>
  <c r="F298" i="41"/>
  <c r="E298" i="41"/>
  <c r="D298" i="41"/>
  <c r="M298" i="41" s="1"/>
  <c r="B298" i="41"/>
  <c r="L297" i="41"/>
  <c r="K297" i="41"/>
  <c r="J297" i="41"/>
  <c r="I297" i="41"/>
  <c r="H297" i="41"/>
  <c r="G297" i="41"/>
  <c r="M297" i="41" s="1"/>
  <c r="O297" i="41" s="1"/>
  <c r="F297" i="41"/>
  <c r="E297" i="41"/>
  <c r="N297" i="41" s="1"/>
  <c r="D297" i="41"/>
  <c r="B297" i="41"/>
  <c r="N296" i="41"/>
  <c r="O296" i="41" s="1"/>
  <c r="L296" i="41"/>
  <c r="K296" i="41"/>
  <c r="J296" i="41"/>
  <c r="I296" i="41"/>
  <c r="H296" i="41"/>
  <c r="G296" i="41"/>
  <c r="F296" i="41"/>
  <c r="E296" i="41"/>
  <c r="D296" i="41"/>
  <c r="M296" i="41" s="1"/>
  <c r="B296" i="41"/>
  <c r="M295" i="41"/>
  <c r="L295" i="41"/>
  <c r="K295" i="41"/>
  <c r="J295" i="41"/>
  <c r="I295" i="41"/>
  <c r="H295" i="41"/>
  <c r="G295" i="41"/>
  <c r="F295" i="41"/>
  <c r="E295" i="41"/>
  <c r="N295" i="41" s="1"/>
  <c r="O295" i="41" s="1"/>
  <c r="D295" i="41"/>
  <c r="B295" i="41"/>
  <c r="L294" i="41"/>
  <c r="K294" i="41"/>
  <c r="J294" i="41"/>
  <c r="I294" i="41"/>
  <c r="H294" i="41"/>
  <c r="N294" i="41" s="1"/>
  <c r="G294" i="41"/>
  <c r="F294" i="41"/>
  <c r="E294" i="41"/>
  <c r="D294" i="41"/>
  <c r="M294" i="41" s="1"/>
  <c r="B294" i="41"/>
  <c r="L293" i="41"/>
  <c r="K293" i="41"/>
  <c r="J293" i="41"/>
  <c r="I293" i="41"/>
  <c r="H293" i="41"/>
  <c r="G293" i="41"/>
  <c r="M293" i="41" s="1"/>
  <c r="O293" i="41" s="1"/>
  <c r="F293" i="41"/>
  <c r="E293" i="41"/>
  <c r="N293" i="41" s="1"/>
  <c r="D293" i="41"/>
  <c r="B293" i="41"/>
  <c r="N292" i="41"/>
  <c r="O292" i="41" s="1"/>
  <c r="L292" i="41"/>
  <c r="K292" i="41"/>
  <c r="J292" i="41"/>
  <c r="I292" i="41"/>
  <c r="H292" i="41"/>
  <c r="G292" i="41"/>
  <c r="F292" i="41"/>
  <c r="E292" i="41"/>
  <c r="D292" i="41"/>
  <c r="M292" i="41" s="1"/>
  <c r="B292" i="41"/>
  <c r="M291" i="41"/>
  <c r="L291" i="41"/>
  <c r="K291" i="41"/>
  <c r="J291" i="41"/>
  <c r="I291" i="41"/>
  <c r="H291" i="41"/>
  <c r="G291" i="41"/>
  <c r="F291" i="41"/>
  <c r="E291" i="41"/>
  <c r="N291" i="41" s="1"/>
  <c r="O291" i="41" s="1"/>
  <c r="D291" i="41"/>
  <c r="B291" i="41"/>
  <c r="L290" i="41"/>
  <c r="K290" i="41"/>
  <c r="J290" i="41"/>
  <c r="I290" i="41"/>
  <c r="H290" i="41"/>
  <c r="N290" i="41" s="1"/>
  <c r="G290" i="41"/>
  <c r="F290" i="41"/>
  <c r="E290" i="41"/>
  <c r="D290" i="41"/>
  <c r="B290" i="41"/>
  <c r="O289" i="41"/>
  <c r="L289" i="41"/>
  <c r="K289" i="41"/>
  <c r="J289" i="41"/>
  <c r="I289" i="41"/>
  <c r="H289" i="41"/>
  <c r="G289" i="41"/>
  <c r="M289" i="41" s="1"/>
  <c r="F289" i="41"/>
  <c r="E289" i="41"/>
  <c r="N289" i="41" s="1"/>
  <c r="D289" i="41"/>
  <c r="B289" i="41"/>
  <c r="N288" i="41"/>
  <c r="O288" i="41" s="1"/>
  <c r="L288" i="41"/>
  <c r="K288" i="41"/>
  <c r="J288" i="41"/>
  <c r="I288" i="41"/>
  <c r="H288" i="41"/>
  <c r="G288" i="41"/>
  <c r="F288" i="41"/>
  <c r="E288" i="41"/>
  <c r="D288" i="41"/>
  <c r="M288" i="41" s="1"/>
  <c r="B288" i="41"/>
  <c r="L287" i="41"/>
  <c r="K287" i="41"/>
  <c r="J287" i="41"/>
  <c r="I287" i="41"/>
  <c r="H287" i="41"/>
  <c r="G287" i="41"/>
  <c r="M287" i="41" s="1"/>
  <c r="F287" i="41"/>
  <c r="E287" i="41"/>
  <c r="D287" i="41"/>
  <c r="B287" i="41"/>
  <c r="L286" i="41"/>
  <c r="K286" i="41"/>
  <c r="J286" i="41"/>
  <c r="I286" i="41"/>
  <c r="H286" i="41"/>
  <c r="N286" i="41" s="1"/>
  <c r="G286" i="41"/>
  <c r="F286" i="41"/>
  <c r="E286" i="41"/>
  <c r="D286" i="41"/>
  <c r="B286" i="41"/>
  <c r="O285" i="41"/>
  <c r="L285" i="41"/>
  <c r="K285" i="41"/>
  <c r="J285" i="41"/>
  <c r="I285" i="41"/>
  <c r="H285" i="41"/>
  <c r="G285" i="41"/>
  <c r="M285" i="41" s="1"/>
  <c r="F285" i="41"/>
  <c r="E285" i="41"/>
  <c r="N285" i="41" s="1"/>
  <c r="D285" i="41"/>
  <c r="B285" i="41"/>
  <c r="N284" i="41"/>
  <c r="O284" i="41" s="1"/>
  <c r="L284" i="41"/>
  <c r="K284" i="41"/>
  <c r="J284" i="41"/>
  <c r="I284" i="41"/>
  <c r="H284" i="41"/>
  <c r="G284" i="41"/>
  <c r="F284" i="41"/>
  <c r="E284" i="41"/>
  <c r="D284" i="41"/>
  <c r="M284" i="41" s="1"/>
  <c r="B284" i="41"/>
  <c r="L283" i="41"/>
  <c r="K283" i="41"/>
  <c r="J283" i="41"/>
  <c r="I283" i="41"/>
  <c r="H283" i="41"/>
  <c r="G283" i="41"/>
  <c r="M283" i="41" s="1"/>
  <c r="F283" i="41"/>
  <c r="E283" i="41"/>
  <c r="D283" i="41"/>
  <c r="B283" i="41"/>
  <c r="L282" i="41"/>
  <c r="K282" i="41"/>
  <c r="J282" i="41"/>
  <c r="I282" i="41"/>
  <c r="H282" i="41"/>
  <c r="N282" i="41" s="1"/>
  <c r="G282" i="41"/>
  <c r="F282" i="41"/>
  <c r="E282" i="41"/>
  <c r="D282" i="41"/>
  <c r="M282" i="41" s="1"/>
  <c r="B282" i="41"/>
  <c r="L281" i="41"/>
  <c r="K281" i="41"/>
  <c r="J281" i="41"/>
  <c r="I281" i="41"/>
  <c r="H281" i="41"/>
  <c r="G281" i="41"/>
  <c r="M281" i="41" s="1"/>
  <c r="O281" i="41" s="1"/>
  <c r="F281" i="41"/>
  <c r="E281" i="41"/>
  <c r="N281" i="41" s="1"/>
  <c r="D281" i="41"/>
  <c r="B281" i="41"/>
  <c r="N280" i="41"/>
  <c r="O280" i="41" s="1"/>
  <c r="L280" i="41"/>
  <c r="K280" i="41"/>
  <c r="J280" i="41"/>
  <c r="I280" i="41"/>
  <c r="H280" i="41"/>
  <c r="G280" i="41"/>
  <c r="F280" i="41"/>
  <c r="E280" i="41"/>
  <c r="D280" i="41"/>
  <c r="M280" i="41" s="1"/>
  <c r="B280" i="41"/>
  <c r="M279" i="41"/>
  <c r="L279" i="41"/>
  <c r="K279" i="41"/>
  <c r="J279" i="41"/>
  <c r="I279" i="41"/>
  <c r="H279" i="41"/>
  <c r="G279" i="41"/>
  <c r="F279" i="41"/>
  <c r="E279" i="41"/>
  <c r="N279" i="41" s="1"/>
  <c r="O279" i="41" s="1"/>
  <c r="D279" i="41"/>
  <c r="B279" i="41"/>
  <c r="L278" i="41"/>
  <c r="K278" i="41"/>
  <c r="J278" i="41"/>
  <c r="I278" i="41"/>
  <c r="H278" i="41"/>
  <c r="N278" i="41" s="1"/>
  <c r="G278" i="41"/>
  <c r="F278" i="41"/>
  <c r="E278" i="41"/>
  <c r="D278" i="41"/>
  <c r="M278" i="41" s="1"/>
  <c r="B278" i="41"/>
  <c r="L277" i="41"/>
  <c r="K277" i="41"/>
  <c r="J277" i="41"/>
  <c r="I277" i="41"/>
  <c r="H277" i="41"/>
  <c r="G277" i="41"/>
  <c r="M277" i="41" s="1"/>
  <c r="O277" i="41" s="1"/>
  <c r="F277" i="41"/>
  <c r="E277" i="41"/>
  <c r="N277" i="41" s="1"/>
  <c r="D277" i="41"/>
  <c r="B277" i="41"/>
  <c r="N276" i="41"/>
  <c r="O276" i="41" s="1"/>
  <c r="L276" i="41"/>
  <c r="K276" i="41"/>
  <c r="J276" i="41"/>
  <c r="I276" i="41"/>
  <c r="H276" i="41"/>
  <c r="G276" i="41"/>
  <c r="F276" i="41"/>
  <c r="E276" i="41"/>
  <c r="D276" i="41"/>
  <c r="M276" i="41" s="1"/>
  <c r="B276" i="41"/>
  <c r="M275" i="41"/>
  <c r="L275" i="41"/>
  <c r="K275" i="41"/>
  <c r="J275" i="41"/>
  <c r="I275" i="41"/>
  <c r="H275" i="41"/>
  <c r="G275" i="41"/>
  <c r="F275" i="41"/>
  <c r="E275" i="41"/>
  <c r="N275" i="41" s="1"/>
  <c r="O275" i="41" s="1"/>
  <c r="D275" i="41"/>
  <c r="B275" i="41"/>
  <c r="L274" i="41"/>
  <c r="K274" i="41"/>
  <c r="J274" i="41"/>
  <c r="I274" i="41"/>
  <c r="H274" i="41"/>
  <c r="N274" i="41" s="1"/>
  <c r="G274" i="41"/>
  <c r="F274" i="41"/>
  <c r="E274" i="41"/>
  <c r="D274" i="41"/>
  <c r="B274" i="41"/>
  <c r="O273" i="41"/>
  <c r="L273" i="41"/>
  <c r="K273" i="41"/>
  <c r="J273" i="41"/>
  <c r="I273" i="41"/>
  <c r="H273" i="41"/>
  <c r="G273" i="41"/>
  <c r="M273" i="41" s="1"/>
  <c r="F273" i="41"/>
  <c r="E273" i="41"/>
  <c r="N273" i="41" s="1"/>
  <c r="D273" i="41"/>
  <c r="B273" i="41"/>
  <c r="N272" i="41"/>
  <c r="O272" i="41" s="1"/>
  <c r="L272" i="41"/>
  <c r="K272" i="41"/>
  <c r="J272" i="41"/>
  <c r="I272" i="41"/>
  <c r="H272" i="41"/>
  <c r="G272" i="41"/>
  <c r="F272" i="41"/>
  <c r="E272" i="41"/>
  <c r="D272" i="41"/>
  <c r="M272" i="41" s="1"/>
  <c r="B272" i="41"/>
  <c r="L271" i="41"/>
  <c r="K271" i="41"/>
  <c r="J271" i="41"/>
  <c r="I271" i="41"/>
  <c r="H271" i="41"/>
  <c r="G271" i="41"/>
  <c r="M271" i="41" s="1"/>
  <c r="F271" i="41"/>
  <c r="E271" i="41"/>
  <c r="D271" i="41"/>
  <c r="B271" i="41"/>
  <c r="L270" i="41"/>
  <c r="K270" i="41"/>
  <c r="J270" i="41"/>
  <c r="I270" i="41"/>
  <c r="H270" i="41"/>
  <c r="N270" i="41" s="1"/>
  <c r="G270" i="41"/>
  <c r="F270" i="41"/>
  <c r="E270" i="41"/>
  <c r="D270" i="41"/>
  <c r="M270" i="41" s="1"/>
  <c r="B270" i="41"/>
  <c r="L269" i="41"/>
  <c r="K269" i="41"/>
  <c r="J269" i="41"/>
  <c r="I269" i="41"/>
  <c r="H269" i="41"/>
  <c r="G269" i="41"/>
  <c r="M269" i="41" s="1"/>
  <c r="O269" i="41" s="1"/>
  <c r="F269" i="41"/>
  <c r="E269" i="41"/>
  <c r="N269" i="41" s="1"/>
  <c r="D269" i="41"/>
  <c r="B269" i="41"/>
  <c r="N268" i="41"/>
  <c r="O268" i="41" s="1"/>
  <c r="L268" i="41"/>
  <c r="K268" i="41"/>
  <c r="J268" i="41"/>
  <c r="I268" i="41"/>
  <c r="H268" i="41"/>
  <c r="G268" i="41"/>
  <c r="F268" i="41"/>
  <c r="E268" i="41"/>
  <c r="D268" i="41"/>
  <c r="M268" i="41" s="1"/>
  <c r="B268" i="41"/>
  <c r="L267" i="41"/>
  <c r="K267" i="41"/>
  <c r="J267" i="41"/>
  <c r="I267" i="41"/>
  <c r="H267" i="41"/>
  <c r="G267" i="41"/>
  <c r="M267" i="41" s="1"/>
  <c r="F267" i="41"/>
  <c r="E267" i="41"/>
  <c r="N267" i="41" s="1"/>
  <c r="D267" i="41"/>
  <c r="B267" i="41"/>
  <c r="L266" i="41"/>
  <c r="K266" i="41"/>
  <c r="J266" i="41"/>
  <c r="I266" i="41"/>
  <c r="H266" i="41"/>
  <c r="N266" i="41" s="1"/>
  <c r="G266" i="41"/>
  <c r="F266" i="41"/>
  <c r="E266" i="41"/>
  <c r="D266" i="41"/>
  <c r="M266" i="41" s="1"/>
  <c r="B266" i="41"/>
  <c r="L265" i="41"/>
  <c r="K265" i="41"/>
  <c r="J265" i="41"/>
  <c r="I265" i="41"/>
  <c r="H265" i="41"/>
  <c r="G265" i="41"/>
  <c r="M265" i="41" s="1"/>
  <c r="O265" i="41" s="1"/>
  <c r="F265" i="41"/>
  <c r="E265" i="41"/>
  <c r="N265" i="41" s="1"/>
  <c r="D265" i="41"/>
  <c r="B265" i="41"/>
  <c r="N264" i="41"/>
  <c r="O264" i="41" s="1"/>
  <c r="L264" i="41"/>
  <c r="K264" i="41"/>
  <c r="J264" i="41"/>
  <c r="I264" i="41"/>
  <c r="H264" i="41"/>
  <c r="G264" i="41"/>
  <c r="F264" i="41"/>
  <c r="E264" i="41"/>
  <c r="D264" i="41"/>
  <c r="M264" i="41" s="1"/>
  <c r="B264" i="41"/>
  <c r="M263" i="41"/>
  <c r="L263" i="41"/>
  <c r="K263" i="41"/>
  <c r="J263" i="41"/>
  <c r="I263" i="41"/>
  <c r="H263" i="41"/>
  <c r="G263" i="41"/>
  <c r="F263" i="41"/>
  <c r="E263" i="41"/>
  <c r="N263" i="41" s="1"/>
  <c r="O263" i="41" s="1"/>
  <c r="D263" i="41"/>
  <c r="B263" i="41"/>
  <c r="L262" i="41"/>
  <c r="K262" i="41"/>
  <c r="J262" i="41"/>
  <c r="I262" i="41"/>
  <c r="H262" i="41"/>
  <c r="N262" i="41" s="1"/>
  <c r="G262" i="41"/>
  <c r="F262" i="41"/>
  <c r="E262" i="41"/>
  <c r="D262" i="41"/>
  <c r="B262" i="41"/>
  <c r="O261" i="41"/>
  <c r="L261" i="41"/>
  <c r="K261" i="41"/>
  <c r="J261" i="41"/>
  <c r="I261" i="41"/>
  <c r="H261" i="41"/>
  <c r="G261" i="41"/>
  <c r="M261" i="41" s="1"/>
  <c r="F261" i="41"/>
  <c r="E261" i="41"/>
  <c r="N261" i="41" s="1"/>
  <c r="D261" i="41"/>
  <c r="B261" i="41"/>
  <c r="N260" i="41"/>
  <c r="O260" i="41" s="1"/>
  <c r="L260" i="41"/>
  <c r="K260" i="41"/>
  <c r="J260" i="41"/>
  <c r="I260" i="41"/>
  <c r="H260" i="41"/>
  <c r="G260" i="41"/>
  <c r="F260" i="41"/>
  <c r="E260" i="41"/>
  <c r="D260" i="41"/>
  <c r="M260" i="41" s="1"/>
  <c r="B260" i="41"/>
  <c r="L259" i="41"/>
  <c r="K259" i="41"/>
  <c r="J259" i="41"/>
  <c r="I259" i="41"/>
  <c r="H259" i="41"/>
  <c r="G259" i="41"/>
  <c r="M259" i="41" s="1"/>
  <c r="F259" i="41"/>
  <c r="E259" i="41"/>
  <c r="D259" i="41"/>
  <c r="B259" i="41"/>
  <c r="L258" i="41"/>
  <c r="K258" i="41"/>
  <c r="J258" i="41"/>
  <c r="I258" i="41"/>
  <c r="H258" i="41"/>
  <c r="N258" i="41" s="1"/>
  <c r="G258" i="41"/>
  <c r="F258" i="41"/>
  <c r="E258" i="41"/>
  <c r="D258" i="41"/>
  <c r="B258" i="41"/>
  <c r="O257" i="41"/>
  <c r="L257" i="41"/>
  <c r="K257" i="41"/>
  <c r="J257" i="41"/>
  <c r="I257" i="41"/>
  <c r="H257" i="41"/>
  <c r="G257" i="41"/>
  <c r="M257" i="41" s="1"/>
  <c r="F257" i="41"/>
  <c r="E257" i="41"/>
  <c r="N257" i="41" s="1"/>
  <c r="D257" i="41"/>
  <c r="B257" i="41"/>
  <c r="N256" i="41"/>
  <c r="O256" i="41" s="1"/>
  <c r="L256" i="41"/>
  <c r="K256" i="41"/>
  <c r="J256" i="41"/>
  <c r="I256" i="41"/>
  <c r="H256" i="41"/>
  <c r="G256" i="41"/>
  <c r="F256" i="41"/>
  <c r="E256" i="41"/>
  <c r="D256" i="41"/>
  <c r="M256" i="41" s="1"/>
  <c r="B256" i="41"/>
  <c r="L255" i="41"/>
  <c r="K255" i="41"/>
  <c r="J255" i="41"/>
  <c r="I255" i="41"/>
  <c r="H255" i="41"/>
  <c r="G255" i="41"/>
  <c r="M255" i="41" s="1"/>
  <c r="F255" i="41"/>
  <c r="E255" i="41"/>
  <c r="D255" i="41"/>
  <c r="B255" i="41"/>
  <c r="L254" i="41"/>
  <c r="K254" i="41"/>
  <c r="J254" i="41"/>
  <c r="I254" i="41"/>
  <c r="H254" i="41"/>
  <c r="N254" i="41" s="1"/>
  <c r="G254" i="41"/>
  <c r="F254" i="41"/>
  <c r="E254" i="41"/>
  <c r="D254" i="41"/>
  <c r="M254" i="41" s="1"/>
  <c r="B254" i="41"/>
  <c r="L253" i="41"/>
  <c r="K253" i="41"/>
  <c r="J253" i="41"/>
  <c r="I253" i="41"/>
  <c r="H253" i="41"/>
  <c r="G253" i="41"/>
  <c r="M253" i="41" s="1"/>
  <c r="O253" i="41" s="1"/>
  <c r="F253" i="41"/>
  <c r="E253" i="41"/>
  <c r="N253" i="41" s="1"/>
  <c r="D253" i="41"/>
  <c r="B253" i="41"/>
  <c r="N252" i="41"/>
  <c r="O252" i="41" s="1"/>
  <c r="L252" i="41"/>
  <c r="K252" i="41"/>
  <c r="J252" i="41"/>
  <c r="I252" i="41"/>
  <c r="H252" i="41"/>
  <c r="G252" i="41"/>
  <c r="F252" i="41"/>
  <c r="E252" i="41"/>
  <c r="D252" i="41"/>
  <c r="M252" i="41" s="1"/>
  <c r="B252" i="41"/>
  <c r="M251" i="41"/>
  <c r="L251" i="41"/>
  <c r="K251" i="41"/>
  <c r="J251" i="41"/>
  <c r="I251" i="41"/>
  <c r="H251" i="41"/>
  <c r="G251" i="41"/>
  <c r="F251" i="41"/>
  <c r="E251" i="41"/>
  <c r="N251" i="41" s="1"/>
  <c r="O251" i="41" s="1"/>
  <c r="D251" i="41"/>
  <c r="B251" i="41"/>
  <c r="L250" i="41"/>
  <c r="K250" i="41"/>
  <c r="J250" i="41"/>
  <c r="I250" i="41"/>
  <c r="H250" i="41"/>
  <c r="N250" i="41" s="1"/>
  <c r="G250" i="41"/>
  <c r="F250" i="41"/>
  <c r="E250" i="41"/>
  <c r="D250" i="41"/>
  <c r="M250" i="41" s="1"/>
  <c r="B250" i="41"/>
  <c r="L249" i="41"/>
  <c r="K249" i="41"/>
  <c r="J249" i="41"/>
  <c r="I249" i="41"/>
  <c r="H249" i="41"/>
  <c r="G249" i="41"/>
  <c r="M249" i="41" s="1"/>
  <c r="O249" i="41" s="1"/>
  <c r="F249" i="41"/>
  <c r="E249" i="41"/>
  <c r="N249" i="41" s="1"/>
  <c r="D249" i="41"/>
  <c r="B249" i="41"/>
  <c r="N248" i="41"/>
  <c r="O248" i="41" s="1"/>
  <c r="L248" i="41"/>
  <c r="K248" i="41"/>
  <c r="J248" i="41"/>
  <c r="I248" i="41"/>
  <c r="H248" i="41"/>
  <c r="G248" i="41"/>
  <c r="F248" i="41"/>
  <c r="E248" i="41"/>
  <c r="D248" i="41"/>
  <c r="M248" i="41" s="1"/>
  <c r="B248" i="41"/>
  <c r="M247" i="41"/>
  <c r="L247" i="41"/>
  <c r="K247" i="41"/>
  <c r="J247" i="41"/>
  <c r="I247" i="41"/>
  <c r="H247" i="41"/>
  <c r="G247" i="41"/>
  <c r="F247" i="41"/>
  <c r="E247" i="41"/>
  <c r="N247" i="41" s="1"/>
  <c r="O247" i="41" s="1"/>
  <c r="D247" i="41"/>
  <c r="B247" i="41"/>
  <c r="L246" i="41"/>
  <c r="K246" i="41"/>
  <c r="J246" i="41"/>
  <c r="I246" i="41"/>
  <c r="H246" i="41"/>
  <c r="N246" i="41" s="1"/>
  <c r="G246" i="41"/>
  <c r="F246" i="41"/>
  <c r="E246" i="41"/>
  <c r="D246" i="41"/>
  <c r="B246" i="41"/>
  <c r="O245" i="41"/>
  <c r="L245" i="41"/>
  <c r="K245" i="41"/>
  <c r="J245" i="41"/>
  <c r="I245" i="41"/>
  <c r="H245" i="41"/>
  <c r="G245" i="41"/>
  <c r="M245" i="41" s="1"/>
  <c r="F245" i="41"/>
  <c r="E245" i="41"/>
  <c r="N245" i="41" s="1"/>
  <c r="D245" i="41"/>
  <c r="B245" i="41"/>
  <c r="N244" i="41"/>
  <c r="O244" i="41" s="1"/>
  <c r="L244" i="41"/>
  <c r="K244" i="41"/>
  <c r="J244" i="41"/>
  <c r="I244" i="41"/>
  <c r="H244" i="41"/>
  <c r="G244" i="41"/>
  <c r="F244" i="41"/>
  <c r="E244" i="41"/>
  <c r="D244" i="41"/>
  <c r="M244" i="41" s="1"/>
  <c r="B244" i="41"/>
  <c r="L243" i="41"/>
  <c r="K243" i="41"/>
  <c r="J243" i="41"/>
  <c r="I243" i="41"/>
  <c r="H243" i="41"/>
  <c r="G243" i="41"/>
  <c r="M243" i="41" s="1"/>
  <c r="F243" i="41"/>
  <c r="E243" i="41"/>
  <c r="D243" i="41"/>
  <c r="B243" i="41"/>
  <c r="L242" i="41"/>
  <c r="K242" i="41"/>
  <c r="J242" i="41"/>
  <c r="I242" i="41"/>
  <c r="H242" i="41"/>
  <c r="N242" i="41" s="1"/>
  <c r="G242" i="41"/>
  <c r="F242" i="41"/>
  <c r="E242" i="41"/>
  <c r="D242" i="41"/>
  <c r="B242" i="41"/>
  <c r="L241" i="41"/>
  <c r="K241" i="41"/>
  <c r="J241" i="41"/>
  <c r="I241" i="41"/>
  <c r="H241" i="41"/>
  <c r="G241" i="41"/>
  <c r="M241" i="41" s="1"/>
  <c r="F241" i="41"/>
  <c r="E241" i="41"/>
  <c r="D241" i="41"/>
  <c r="B241" i="41"/>
  <c r="N240" i="41"/>
  <c r="O240" i="41" s="1"/>
  <c r="L240" i="41"/>
  <c r="K240" i="41"/>
  <c r="J240" i="41"/>
  <c r="I240" i="41"/>
  <c r="H240" i="41"/>
  <c r="G240" i="41"/>
  <c r="F240" i="41"/>
  <c r="E240" i="41"/>
  <c r="D240" i="41"/>
  <c r="M240" i="41" s="1"/>
  <c r="B240" i="41"/>
  <c r="L239" i="41"/>
  <c r="K239" i="41"/>
  <c r="J239" i="41"/>
  <c r="I239" i="41"/>
  <c r="H239" i="41"/>
  <c r="G239" i="41"/>
  <c r="M239" i="41" s="1"/>
  <c r="F239" i="41"/>
  <c r="E239" i="41"/>
  <c r="D239" i="41"/>
  <c r="B239" i="41"/>
  <c r="L238" i="41"/>
  <c r="K238" i="41"/>
  <c r="J238" i="41"/>
  <c r="I238" i="41"/>
  <c r="H238" i="41"/>
  <c r="N238" i="41" s="1"/>
  <c r="G238" i="41"/>
  <c r="F238" i="41"/>
  <c r="E238" i="41"/>
  <c r="D238" i="41"/>
  <c r="M238" i="41" s="1"/>
  <c r="B238" i="41"/>
  <c r="L237" i="41"/>
  <c r="K237" i="41"/>
  <c r="J237" i="41"/>
  <c r="I237" i="41"/>
  <c r="H237" i="41"/>
  <c r="G237" i="41"/>
  <c r="M237" i="41" s="1"/>
  <c r="O237" i="41" s="1"/>
  <c r="F237" i="41"/>
  <c r="E237" i="41"/>
  <c r="N237" i="41" s="1"/>
  <c r="D237" i="41"/>
  <c r="B237" i="41"/>
  <c r="N236" i="41"/>
  <c r="O236" i="41" s="1"/>
  <c r="L236" i="41"/>
  <c r="K236" i="41"/>
  <c r="J236" i="41"/>
  <c r="I236" i="41"/>
  <c r="H236" i="41"/>
  <c r="G236" i="41"/>
  <c r="F236" i="41"/>
  <c r="E236" i="41"/>
  <c r="D236" i="41"/>
  <c r="M236" i="41" s="1"/>
  <c r="B236" i="41"/>
  <c r="M235" i="41"/>
  <c r="L235" i="41"/>
  <c r="K235" i="41"/>
  <c r="J235" i="41"/>
  <c r="I235" i="41"/>
  <c r="H235" i="41"/>
  <c r="G235" i="41"/>
  <c r="F235" i="41"/>
  <c r="E235" i="41"/>
  <c r="N235" i="41" s="1"/>
  <c r="O235" i="41" s="1"/>
  <c r="D235" i="41"/>
  <c r="B235" i="41"/>
  <c r="L234" i="41"/>
  <c r="K234" i="41"/>
  <c r="J234" i="41"/>
  <c r="I234" i="41"/>
  <c r="H234" i="41"/>
  <c r="N234" i="41" s="1"/>
  <c r="G234" i="41"/>
  <c r="F234" i="41"/>
  <c r="E234" i="41"/>
  <c r="D234" i="41"/>
  <c r="M234" i="41" s="1"/>
  <c r="B234" i="41"/>
  <c r="L233" i="41"/>
  <c r="K233" i="41"/>
  <c r="J233" i="41"/>
  <c r="I233" i="41"/>
  <c r="H233" i="41"/>
  <c r="G233" i="41"/>
  <c r="M233" i="41" s="1"/>
  <c r="F233" i="41"/>
  <c r="E233" i="41"/>
  <c r="D233" i="41"/>
  <c r="B233" i="41"/>
  <c r="L232" i="41"/>
  <c r="K232" i="41"/>
  <c r="J232" i="41"/>
  <c r="I232" i="41"/>
  <c r="H232" i="41"/>
  <c r="N232" i="41" s="1"/>
  <c r="G232" i="41"/>
  <c r="F232" i="41"/>
  <c r="E232" i="41"/>
  <c r="D232" i="41"/>
  <c r="B232" i="41"/>
  <c r="L231" i="41"/>
  <c r="K231" i="41"/>
  <c r="J231" i="41"/>
  <c r="I231" i="41"/>
  <c r="H231" i="41"/>
  <c r="G231" i="41"/>
  <c r="F231" i="41"/>
  <c r="E231" i="41"/>
  <c r="D231" i="41"/>
  <c r="M231" i="41" s="1"/>
  <c r="B231" i="41"/>
  <c r="L230" i="41"/>
  <c r="K230" i="41"/>
  <c r="J230" i="41"/>
  <c r="I230" i="41"/>
  <c r="H230" i="41"/>
  <c r="N230" i="41" s="1"/>
  <c r="G230" i="41"/>
  <c r="F230" i="41"/>
  <c r="E230" i="41"/>
  <c r="D230" i="41"/>
  <c r="M230" i="41" s="1"/>
  <c r="B230" i="41"/>
  <c r="L229" i="41"/>
  <c r="K229" i="41"/>
  <c r="J229" i="41"/>
  <c r="I229" i="41"/>
  <c r="H229" i="41"/>
  <c r="G229" i="41"/>
  <c r="M229" i="41" s="1"/>
  <c r="F229" i="41"/>
  <c r="E229" i="41"/>
  <c r="D229" i="41"/>
  <c r="B229" i="41"/>
  <c r="L228" i="41"/>
  <c r="K228" i="41"/>
  <c r="N228" i="41" s="1"/>
  <c r="J228" i="41"/>
  <c r="I228" i="41"/>
  <c r="H228" i="41"/>
  <c r="G228" i="41"/>
  <c r="F228" i="41"/>
  <c r="E228" i="41"/>
  <c r="D228" i="41"/>
  <c r="B228" i="41"/>
  <c r="M227" i="41"/>
  <c r="L227" i="41"/>
  <c r="K227" i="41"/>
  <c r="J227" i="41"/>
  <c r="I227" i="41"/>
  <c r="H227" i="41"/>
  <c r="G227" i="41"/>
  <c r="F227" i="41"/>
  <c r="E227" i="41"/>
  <c r="N227" i="41" s="1"/>
  <c r="O227" i="41" s="1"/>
  <c r="D227" i="41"/>
  <c r="B227" i="41"/>
  <c r="M226" i="41"/>
  <c r="L226" i="41"/>
  <c r="K226" i="41"/>
  <c r="J226" i="41"/>
  <c r="I226" i="41"/>
  <c r="H226" i="41"/>
  <c r="G226" i="41"/>
  <c r="F226" i="41"/>
  <c r="E226" i="41"/>
  <c r="N226" i="41" s="1"/>
  <c r="O226" i="41" s="1"/>
  <c r="D226" i="41"/>
  <c r="B226" i="41"/>
  <c r="N225" i="41"/>
  <c r="L225" i="41"/>
  <c r="K225" i="41"/>
  <c r="J225" i="41"/>
  <c r="M225" i="41" s="1"/>
  <c r="I225" i="41"/>
  <c r="H225" i="41"/>
  <c r="G225" i="41"/>
  <c r="F225" i="41"/>
  <c r="E225" i="41"/>
  <c r="D225" i="41"/>
  <c r="B225" i="41"/>
  <c r="L224" i="41"/>
  <c r="K224" i="41"/>
  <c r="J224" i="41"/>
  <c r="I224" i="41"/>
  <c r="H224" i="41"/>
  <c r="N224" i="41" s="1"/>
  <c r="G224" i="41"/>
  <c r="F224" i="41"/>
  <c r="E224" i="41"/>
  <c r="D224" i="41"/>
  <c r="B224" i="41"/>
  <c r="L223" i="41"/>
  <c r="K223" i="41"/>
  <c r="J223" i="41"/>
  <c r="I223" i="41"/>
  <c r="H223" i="41"/>
  <c r="G223" i="41"/>
  <c r="F223" i="41"/>
  <c r="E223" i="41"/>
  <c r="D223" i="41"/>
  <c r="B223" i="41"/>
  <c r="O222" i="41"/>
  <c r="M222" i="41"/>
  <c r="L222" i="41"/>
  <c r="K222" i="41"/>
  <c r="J222" i="41"/>
  <c r="I222" i="41"/>
  <c r="H222" i="41"/>
  <c r="G222" i="41"/>
  <c r="F222" i="41"/>
  <c r="E222" i="41"/>
  <c r="N222" i="41" s="1"/>
  <c r="D222" i="41"/>
  <c r="B222" i="41"/>
  <c r="N221" i="41"/>
  <c r="O221" i="41" s="1"/>
  <c r="L221" i="41"/>
  <c r="K221" i="41"/>
  <c r="J221" i="41"/>
  <c r="I221" i="41"/>
  <c r="H221" i="41"/>
  <c r="G221" i="41"/>
  <c r="F221" i="41"/>
  <c r="E221" i="41"/>
  <c r="D221" i="41"/>
  <c r="M221" i="41" s="1"/>
  <c r="B221" i="41"/>
  <c r="M220" i="41"/>
  <c r="L220" i="41"/>
  <c r="K220" i="41"/>
  <c r="J220" i="41"/>
  <c r="I220" i="41"/>
  <c r="H220" i="41"/>
  <c r="G220" i="41"/>
  <c r="F220" i="41"/>
  <c r="E220" i="41"/>
  <c r="N220" i="41" s="1"/>
  <c r="O220" i="41" s="1"/>
  <c r="D220" i="41"/>
  <c r="B220" i="41"/>
  <c r="L219" i="41"/>
  <c r="K219" i="41"/>
  <c r="J219" i="41"/>
  <c r="I219" i="41"/>
  <c r="H219" i="41"/>
  <c r="N219" i="41" s="1"/>
  <c r="G219" i="41"/>
  <c r="F219" i="41"/>
  <c r="E219" i="41"/>
  <c r="D219" i="41"/>
  <c r="M219" i="41" s="1"/>
  <c r="B219" i="41"/>
  <c r="L218" i="41"/>
  <c r="K218" i="41"/>
  <c r="J218" i="41"/>
  <c r="I218" i="41"/>
  <c r="H218" i="41"/>
  <c r="G218" i="41"/>
  <c r="M218" i="41" s="1"/>
  <c r="F218" i="41"/>
  <c r="E218" i="41"/>
  <c r="D218" i="41"/>
  <c r="B218" i="41"/>
  <c r="N217" i="41"/>
  <c r="L217" i="41"/>
  <c r="K217" i="41"/>
  <c r="J217" i="41"/>
  <c r="I217" i="41"/>
  <c r="H217" i="41"/>
  <c r="G217" i="41"/>
  <c r="F217" i="41"/>
  <c r="E217" i="41"/>
  <c r="D217" i="41"/>
  <c r="B217" i="41"/>
  <c r="L216" i="41"/>
  <c r="K216" i="41"/>
  <c r="J216" i="41"/>
  <c r="I216" i="41"/>
  <c r="H216" i="41"/>
  <c r="G216" i="41"/>
  <c r="M216" i="41" s="1"/>
  <c r="F216" i="41"/>
  <c r="E216" i="41"/>
  <c r="D216" i="41"/>
  <c r="B216" i="41"/>
  <c r="L215" i="41"/>
  <c r="K215" i="41"/>
  <c r="J215" i="41"/>
  <c r="I215" i="41"/>
  <c r="H215" i="41"/>
  <c r="N215" i="41" s="1"/>
  <c r="G215" i="41"/>
  <c r="F215" i="41"/>
  <c r="E215" i="41"/>
  <c r="D215" i="41"/>
  <c r="B215" i="41"/>
  <c r="O214" i="41"/>
  <c r="M214" i="41"/>
  <c r="L214" i="41"/>
  <c r="K214" i="41"/>
  <c r="J214" i="41"/>
  <c r="I214" i="41"/>
  <c r="H214" i="41"/>
  <c r="G214" i="41"/>
  <c r="F214" i="41"/>
  <c r="E214" i="41"/>
  <c r="N214" i="41" s="1"/>
  <c r="D214" i="41"/>
  <c r="B214" i="41"/>
  <c r="N213" i="41"/>
  <c r="O213" i="41" s="1"/>
  <c r="L213" i="41"/>
  <c r="K213" i="41"/>
  <c r="J213" i="41"/>
  <c r="I213" i="41"/>
  <c r="H213" i="41"/>
  <c r="G213" i="41"/>
  <c r="F213" i="41"/>
  <c r="E213" i="41"/>
  <c r="D213" i="41"/>
  <c r="M213" i="41" s="1"/>
  <c r="B213" i="41"/>
  <c r="M212" i="41"/>
  <c r="L212" i="41"/>
  <c r="K212" i="41"/>
  <c r="J212" i="41"/>
  <c r="I212" i="41"/>
  <c r="H212" i="41"/>
  <c r="G212" i="41"/>
  <c r="F212" i="41"/>
  <c r="E212" i="41"/>
  <c r="N212" i="41" s="1"/>
  <c r="O212" i="41" s="1"/>
  <c r="D212" i="41"/>
  <c r="B212" i="41"/>
  <c r="L211" i="41"/>
  <c r="K211" i="41"/>
  <c r="J211" i="41"/>
  <c r="I211" i="41"/>
  <c r="H211" i="41"/>
  <c r="N211" i="41" s="1"/>
  <c r="G211" i="41"/>
  <c r="F211" i="41"/>
  <c r="E211" i="41"/>
  <c r="D211" i="41"/>
  <c r="M211" i="41" s="1"/>
  <c r="B211" i="41"/>
  <c r="L210" i="41"/>
  <c r="K210" i="41"/>
  <c r="J210" i="41"/>
  <c r="I210" i="41"/>
  <c r="H210" i="41"/>
  <c r="G210" i="41"/>
  <c r="M210" i="41" s="1"/>
  <c r="F210" i="41"/>
  <c r="E210" i="41"/>
  <c r="D210" i="41"/>
  <c r="B210" i="41"/>
  <c r="N209" i="41"/>
  <c r="L209" i="41"/>
  <c r="K209" i="41"/>
  <c r="J209" i="41"/>
  <c r="I209" i="41"/>
  <c r="H209" i="41"/>
  <c r="G209" i="41"/>
  <c r="F209" i="41"/>
  <c r="E209" i="41"/>
  <c r="D209" i="41"/>
  <c r="B209" i="41"/>
  <c r="L208" i="41"/>
  <c r="K208" i="41"/>
  <c r="J208" i="41"/>
  <c r="I208" i="41"/>
  <c r="H208" i="41"/>
  <c r="G208" i="41"/>
  <c r="M208" i="41" s="1"/>
  <c r="F208" i="41"/>
  <c r="E208" i="41"/>
  <c r="D208" i="41"/>
  <c r="B208" i="41"/>
  <c r="L207" i="41"/>
  <c r="K207" i="41"/>
  <c r="J207" i="41"/>
  <c r="I207" i="41"/>
  <c r="H207" i="41"/>
  <c r="N207" i="41" s="1"/>
  <c r="G207" i="41"/>
  <c r="F207" i="41"/>
  <c r="E207" i="41"/>
  <c r="D207" i="41"/>
  <c r="B207" i="41"/>
  <c r="O206" i="41"/>
  <c r="M206" i="41"/>
  <c r="L206" i="41"/>
  <c r="K206" i="41"/>
  <c r="J206" i="41"/>
  <c r="I206" i="41"/>
  <c r="H206" i="41"/>
  <c r="G206" i="41"/>
  <c r="F206" i="41"/>
  <c r="E206" i="41"/>
  <c r="N206" i="41" s="1"/>
  <c r="D206" i="41"/>
  <c r="B206" i="41"/>
  <c r="N205" i="41"/>
  <c r="O205" i="41" s="1"/>
  <c r="L205" i="41"/>
  <c r="K205" i="41"/>
  <c r="J205" i="41"/>
  <c r="I205" i="41"/>
  <c r="H205" i="41"/>
  <c r="G205" i="41"/>
  <c r="F205" i="41"/>
  <c r="E205" i="41"/>
  <c r="D205" i="41"/>
  <c r="M205" i="41" s="1"/>
  <c r="B205" i="41"/>
  <c r="M204" i="41"/>
  <c r="L204" i="41"/>
  <c r="K204" i="41"/>
  <c r="J204" i="41"/>
  <c r="I204" i="41"/>
  <c r="H204" i="41"/>
  <c r="G204" i="41"/>
  <c r="F204" i="41"/>
  <c r="E204" i="41"/>
  <c r="N204" i="41" s="1"/>
  <c r="O204" i="41" s="1"/>
  <c r="D204" i="41"/>
  <c r="B204" i="41"/>
  <c r="L203" i="41"/>
  <c r="K203" i="41"/>
  <c r="J203" i="41"/>
  <c r="I203" i="41"/>
  <c r="H203" i="41"/>
  <c r="N203" i="41" s="1"/>
  <c r="G203" i="41"/>
  <c r="F203" i="41"/>
  <c r="E203" i="41"/>
  <c r="D203" i="41"/>
  <c r="M203" i="41" s="1"/>
  <c r="B203" i="41"/>
  <c r="L202" i="41"/>
  <c r="K202" i="41"/>
  <c r="J202" i="41"/>
  <c r="I202" i="41"/>
  <c r="H202" i="41"/>
  <c r="G202" i="41"/>
  <c r="M202" i="41" s="1"/>
  <c r="F202" i="41"/>
  <c r="E202" i="41"/>
  <c r="D202" i="41"/>
  <c r="B202" i="41"/>
  <c r="N201" i="41"/>
  <c r="L201" i="41"/>
  <c r="K201" i="41"/>
  <c r="J201" i="41"/>
  <c r="I201" i="41"/>
  <c r="H201" i="41"/>
  <c r="G201" i="41"/>
  <c r="F201" i="41"/>
  <c r="E201" i="41"/>
  <c r="D201" i="41"/>
  <c r="B201" i="41"/>
  <c r="L200" i="41"/>
  <c r="K200" i="41"/>
  <c r="J200" i="41"/>
  <c r="I200" i="41"/>
  <c r="H200" i="41"/>
  <c r="G200" i="41"/>
  <c r="M200" i="41" s="1"/>
  <c r="F200" i="41"/>
  <c r="E200" i="41"/>
  <c r="D200" i="41"/>
  <c r="B200" i="41"/>
  <c r="L199" i="41"/>
  <c r="K199" i="41"/>
  <c r="J199" i="41"/>
  <c r="I199" i="41"/>
  <c r="H199" i="41"/>
  <c r="N199" i="41" s="1"/>
  <c r="G199" i="41"/>
  <c r="F199" i="41"/>
  <c r="E199" i="41"/>
  <c r="D199" i="41"/>
  <c r="B199" i="41"/>
  <c r="O198" i="41"/>
  <c r="M198" i="41"/>
  <c r="L198" i="41"/>
  <c r="K198" i="41"/>
  <c r="J198" i="41"/>
  <c r="I198" i="41"/>
  <c r="H198" i="41"/>
  <c r="G198" i="41"/>
  <c r="F198" i="41"/>
  <c r="E198" i="41"/>
  <c r="N198" i="41" s="1"/>
  <c r="D198" i="41"/>
  <c r="B198" i="41"/>
  <c r="N197" i="41"/>
  <c r="O197" i="41" s="1"/>
  <c r="L197" i="41"/>
  <c r="K197" i="41"/>
  <c r="J197" i="41"/>
  <c r="I197" i="41"/>
  <c r="H197" i="41"/>
  <c r="G197" i="41"/>
  <c r="F197" i="41"/>
  <c r="E197" i="41"/>
  <c r="D197" i="41"/>
  <c r="M197" i="41" s="1"/>
  <c r="B197" i="41"/>
  <c r="M196" i="41"/>
  <c r="L196" i="41"/>
  <c r="K196" i="41"/>
  <c r="J196" i="41"/>
  <c r="I196" i="41"/>
  <c r="H196" i="41"/>
  <c r="G196" i="41"/>
  <c r="F196" i="41"/>
  <c r="E196" i="41"/>
  <c r="N196" i="41" s="1"/>
  <c r="O196" i="41" s="1"/>
  <c r="D196" i="41"/>
  <c r="B196" i="41"/>
  <c r="L195" i="41"/>
  <c r="K195" i="41"/>
  <c r="J195" i="41"/>
  <c r="I195" i="41"/>
  <c r="H195" i="41"/>
  <c r="N195" i="41" s="1"/>
  <c r="G195" i="41"/>
  <c r="F195" i="41"/>
  <c r="E195" i="41"/>
  <c r="D195" i="41"/>
  <c r="M195" i="41" s="1"/>
  <c r="B195" i="41"/>
  <c r="L194" i="41"/>
  <c r="K194" i="41"/>
  <c r="J194" i="41"/>
  <c r="I194" i="41"/>
  <c r="H194" i="41"/>
  <c r="G194" i="41"/>
  <c r="M194" i="41" s="1"/>
  <c r="F194" i="41"/>
  <c r="E194" i="41"/>
  <c r="D194" i="41"/>
  <c r="L193" i="41"/>
  <c r="K193" i="41"/>
  <c r="J193" i="41"/>
  <c r="I193" i="41"/>
  <c r="H193" i="41"/>
  <c r="G193" i="41"/>
  <c r="M193" i="41" s="1"/>
  <c r="F193" i="41"/>
  <c r="E193" i="41"/>
  <c r="D193" i="41"/>
  <c r="B193" i="41"/>
  <c r="L192" i="41"/>
  <c r="K192" i="41"/>
  <c r="J192" i="41"/>
  <c r="I192" i="41"/>
  <c r="H192" i="41"/>
  <c r="N192" i="41" s="1"/>
  <c r="G192" i="41"/>
  <c r="F192" i="41"/>
  <c r="E192" i="41"/>
  <c r="D192" i="41"/>
  <c r="B192" i="41"/>
  <c r="L191" i="41"/>
  <c r="K191" i="41"/>
  <c r="J191" i="41"/>
  <c r="I191" i="41"/>
  <c r="H191" i="41"/>
  <c r="G191" i="41"/>
  <c r="M191" i="41" s="1"/>
  <c r="F191" i="41"/>
  <c r="E191" i="41"/>
  <c r="D191" i="41"/>
  <c r="B191" i="41"/>
  <c r="L190" i="41"/>
  <c r="K190" i="41"/>
  <c r="N190" i="41" s="1"/>
  <c r="J190" i="41"/>
  <c r="I190" i="41"/>
  <c r="H190" i="41"/>
  <c r="G190" i="41"/>
  <c r="F190" i="41"/>
  <c r="E190" i="41"/>
  <c r="D190" i="41"/>
  <c r="B190" i="41"/>
  <c r="L189" i="41"/>
  <c r="K189" i="41"/>
  <c r="J189" i="41"/>
  <c r="I189" i="41"/>
  <c r="H189" i="41"/>
  <c r="G189" i="41"/>
  <c r="M189" i="41" s="1"/>
  <c r="F189" i="41"/>
  <c r="E189" i="41"/>
  <c r="D189" i="41"/>
  <c r="B189" i="41"/>
  <c r="M188" i="41"/>
  <c r="L188" i="41"/>
  <c r="K188" i="41"/>
  <c r="J188" i="41"/>
  <c r="I188" i="41"/>
  <c r="H188" i="41"/>
  <c r="G188" i="41"/>
  <c r="F188" i="41"/>
  <c r="E188" i="41"/>
  <c r="N188" i="41" s="1"/>
  <c r="O188" i="41" s="1"/>
  <c r="D188" i="41"/>
  <c r="B188" i="41"/>
  <c r="N187" i="41"/>
  <c r="O187" i="41" s="1"/>
  <c r="L187" i="41"/>
  <c r="K187" i="41"/>
  <c r="J187" i="41"/>
  <c r="I187" i="41"/>
  <c r="H187" i="41"/>
  <c r="G187" i="41"/>
  <c r="M187" i="41" s="1"/>
  <c r="F187" i="41"/>
  <c r="E187" i="41"/>
  <c r="D187" i="41"/>
  <c r="B187" i="41"/>
  <c r="L186" i="41"/>
  <c r="K186" i="41"/>
  <c r="J186" i="41"/>
  <c r="I186" i="41"/>
  <c r="H186" i="41"/>
  <c r="N186" i="41" s="1"/>
  <c r="G186" i="41"/>
  <c r="F186" i="41"/>
  <c r="E186" i="41"/>
  <c r="D186" i="41"/>
  <c r="M186" i="41" s="1"/>
  <c r="B186" i="41"/>
  <c r="L185" i="41"/>
  <c r="K185" i="41"/>
  <c r="J185" i="41"/>
  <c r="I185" i="41"/>
  <c r="H185" i="41"/>
  <c r="G185" i="41"/>
  <c r="F185" i="41"/>
  <c r="E185" i="41"/>
  <c r="D185" i="41"/>
  <c r="M185" i="41" s="1"/>
  <c r="B185" i="41"/>
  <c r="L184" i="41"/>
  <c r="K184" i="41"/>
  <c r="J184" i="41"/>
  <c r="I184" i="41"/>
  <c r="H184" i="41"/>
  <c r="N184" i="41" s="1"/>
  <c r="G184" i="41"/>
  <c r="F184" i="41"/>
  <c r="E184" i="41"/>
  <c r="D184" i="41"/>
  <c r="M184" i="41" s="1"/>
  <c r="B184" i="41"/>
  <c r="M183" i="41"/>
  <c r="L183" i="41"/>
  <c r="K183" i="41"/>
  <c r="J183" i="41"/>
  <c r="I183" i="41"/>
  <c r="H183" i="41"/>
  <c r="G183" i="41"/>
  <c r="F183" i="41"/>
  <c r="E183" i="41"/>
  <c r="N183" i="41" s="1"/>
  <c r="O183" i="41" s="1"/>
  <c r="D183" i="41"/>
  <c r="B183" i="41"/>
  <c r="N182" i="41"/>
  <c r="L182" i="41"/>
  <c r="K182" i="41"/>
  <c r="J182" i="41"/>
  <c r="I182" i="41"/>
  <c r="H182" i="41"/>
  <c r="G182" i="41"/>
  <c r="F182" i="41"/>
  <c r="E182" i="41"/>
  <c r="D182" i="41"/>
  <c r="B182" i="41"/>
  <c r="M181" i="41"/>
  <c r="L181" i="41"/>
  <c r="K181" i="41"/>
  <c r="J181" i="41"/>
  <c r="I181" i="41"/>
  <c r="H181" i="41"/>
  <c r="G181" i="41"/>
  <c r="F181" i="41"/>
  <c r="E181" i="41"/>
  <c r="N181" i="41" s="1"/>
  <c r="O181" i="41" s="1"/>
  <c r="D181" i="41"/>
  <c r="B181" i="41"/>
  <c r="M180" i="41"/>
  <c r="L180" i="41"/>
  <c r="K180" i="41"/>
  <c r="J180" i="41"/>
  <c r="I180" i="41"/>
  <c r="H180" i="41"/>
  <c r="G180" i="41"/>
  <c r="F180" i="41"/>
  <c r="E180" i="41"/>
  <c r="N180" i="41" s="1"/>
  <c r="O180" i="41" s="1"/>
  <c r="D180" i="41"/>
  <c r="B180" i="41"/>
  <c r="N179" i="41"/>
  <c r="O179" i="41" s="1"/>
  <c r="L179" i="41"/>
  <c r="K179" i="41"/>
  <c r="J179" i="41"/>
  <c r="M179" i="41" s="1"/>
  <c r="I179" i="41"/>
  <c r="H179" i="41"/>
  <c r="G179" i="41"/>
  <c r="F179" i="41"/>
  <c r="E179" i="41"/>
  <c r="D179" i="41"/>
  <c r="B179" i="41"/>
  <c r="L178" i="41"/>
  <c r="K178" i="41"/>
  <c r="J178" i="41"/>
  <c r="I178" i="41"/>
  <c r="H178" i="41"/>
  <c r="N178" i="41" s="1"/>
  <c r="G178" i="41"/>
  <c r="F178" i="41"/>
  <c r="E178" i="41"/>
  <c r="D178" i="41"/>
  <c r="B178" i="41"/>
  <c r="M176" i="41"/>
  <c r="J176" i="41"/>
  <c r="G176" i="41"/>
  <c r="D176" i="41"/>
  <c r="L172" i="41"/>
  <c r="K172" i="41"/>
  <c r="J172" i="41"/>
  <c r="I172" i="41"/>
  <c r="H172" i="41"/>
  <c r="G172" i="41"/>
  <c r="F172" i="41"/>
  <c r="E172" i="41"/>
  <c r="D172" i="41"/>
  <c r="M172" i="41" s="1"/>
  <c r="M171" i="41"/>
  <c r="L171" i="41"/>
  <c r="K171" i="41"/>
  <c r="J171" i="41"/>
  <c r="I171" i="41"/>
  <c r="H171" i="41"/>
  <c r="G171" i="41"/>
  <c r="F171" i="41"/>
  <c r="E171" i="41"/>
  <c r="N171" i="41" s="1"/>
  <c r="O171" i="41" s="1"/>
  <c r="D171" i="41"/>
  <c r="L170" i="41"/>
  <c r="K170" i="41"/>
  <c r="J170" i="41"/>
  <c r="I170" i="41"/>
  <c r="H170" i="41"/>
  <c r="G170" i="41"/>
  <c r="F170" i="41"/>
  <c r="E170" i="41"/>
  <c r="D170" i="41"/>
  <c r="M170" i="41" s="1"/>
  <c r="L169" i="41"/>
  <c r="K169" i="41"/>
  <c r="J169" i="41"/>
  <c r="I169" i="41"/>
  <c r="H169" i="41"/>
  <c r="G169" i="41"/>
  <c r="M169" i="41" s="1"/>
  <c r="F169" i="41"/>
  <c r="E169" i="41"/>
  <c r="D169" i="41"/>
  <c r="L168" i="41"/>
  <c r="K168" i="41"/>
  <c r="J168" i="41"/>
  <c r="I168" i="41"/>
  <c r="H168" i="41"/>
  <c r="G168" i="41"/>
  <c r="F168" i="41"/>
  <c r="E168" i="41"/>
  <c r="D168" i="41"/>
  <c r="M168" i="41" s="1"/>
  <c r="M167" i="41"/>
  <c r="L167" i="41"/>
  <c r="K167" i="41"/>
  <c r="J167" i="41"/>
  <c r="I167" i="41"/>
  <c r="H167" i="41"/>
  <c r="G167" i="41"/>
  <c r="F167" i="41"/>
  <c r="E167" i="41"/>
  <c r="N167" i="41" s="1"/>
  <c r="O167" i="41" s="1"/>
  <c r="D167" i="41"/>
  <c r="L166" i="41"/>
  <c r="K166" i="41"/>
  <c r="J166" i="41"/>
  <c r="I166" i="41"/>
  <c r="H166" i="41"/>
  <c r="G166" i="41"/>
  <c r="F166" i="41"/>
  <c r="E166" i="41"/>
  <c r="D166" i="41"/>
  <c r="M166" i="41" s="1"/>
  <c r="L165" i="41"/>
  <c r="K165" i="41"/>
  <c r="J165" i="41"/>
  <c r="I165" i="41"/>
  <c r="H165" i="41"/>
  <c r="G165" i="41"/>
  <c r="M165" i="41" s="1"/>
  <c r="F165" i="41"/>
  <c r="E165" i="41"/>
  <c r="D165" i="41"/>
  <c r="L164" i="41"/>
  <c r="K164" i="41"/>
  <c r="J164" i="41"/>
  <c r="I164" i="41"/>
  <c r="H164" i="41"/>
  <c r="G164" i="41"/>
  <c r="M164" i="41" s="1"/>
  <c r="F164" i="41"/>
  <c r="E164" i="41"/>
  <c r="D164" i="41"/>
  <c r="L163" i="41"/>
  <c r="K163" i="41"/>
  <c r="J163" i="41"/>
  <c r="I163" i="41"/>
  <c r="H163" i="41"/>
  <c r="G163" i="41"/>
  <c r="M163" i="41" s="1"/>
  <c r="F163" i="41"/>
  <c r="E163" i="41"/>
  <c r="N163" i="41" s="1"/>
  <c r="O163" i="41" s="1"/>
  <c r="D163" i="41"/>
  <c r="L162" i="41"/>
  <c r="K162" i="41"/>
  <c r="J162" i="41"/>
  <c r="I162" i="41"/>
  <c r="H162" i="41"/>
  <c r="G162" i="41"/>
  <c r="M162" i="41" s="1"/>
  <c r="F162" i="41"/>
  <c r="E162" i="41"/>
  <c r="D162" i="41"/>
  <c r="L161" i="41"/>
  <c r="K161" i="41"/>
  <c r="J161" i="41"/>
  <c r="I161" i="41"/>
  <c r="H161" i="41"/>
  <c r="G161" i="41"/>
  <c r="M161" i="41" s="1"/>
  <c r="F161" i="41"/>
  <c r="E161" i="41"/>
  <c r="N161" i="41" s="1"/>
  <c r="O161" i="41" s="1"/>
  <c r="D161" i="41"/>
  <c r="L160" i="41"/>
  <c r="K160" i="41"/>
  <c r="J160" i="41"/>
  <c r="I160" i="41"/>
  <c r="H160" i="41"/>
  <c r="G160" i="41"/>
  <c r="M160" i="41" s="1"/>
  <c r="F160" i="41"/>
  <c r="E160" i="41"/>
  <c r="D160" i="41"/>
  <c r="L159" i="41"/>
  <c r="K159" i="41"/>
  <c r="J159" i="41"/>
  <c r="I159" i="41"/>
  <c r="H159" i="41"/>
  <c r="G159" i="41"/>
  <c r="M159" i="41" s="1"/>
  <c r="F159" i="41"/>
  <c r="E159" i="41"/>
  <c r="N159" i="41" s="1"/>
  <c r="O159" i="41" s="1"/>
  <c r="D159" i="41"/>
  <c r="L158" i="41"/>
  <c r="K158" i="41"/>
  <c r="J158" i="41"/>
  <c r="I158" i="41"/>
  <c r="H158" i="41"/>
  <c r="G158" i="41"/>
  <c r="M158" i="41" s="1"/>
  <c r="F158" i="41"/>
  <c r="E158" i="41"/>
  <c r="D158" i="41"/>
  <c r="L157" i="41"/>
  <c r="K157" i="41"/>
  <c r="J157" i="41"/>
  <c r="I157" i="41"/>
  <c r="H157" i="41"/>
  <c r="G157" i="41"/>
  <c r="M157" i="41" s="1"/>
  <c r="F157" i="41"/>
  <c r="E157" i="41"/>
  <c r="N157" i="41" s="1"/>
  <c r="O157" i="41" s="1"/>
  <c r="D157" i="41"/>
  <c r="L156" i="41"/>
  <c r="K156" i="41"/>
  <c r="J156" i="41"/>
  <c r="I156" i="41"/>
  <c r="H156" i="41"/>
  <c r="G156" i="41"/>
  <c r="M156" i="41" s="1"/>
  <c r="F156" i="41"/>
  <c r="E156" i="41"/>
  <c r="D156" i="41"/>
  <c r="L155" i="41"/>
  <c r="K155" i="41"/>
  <c r="J155" i="41"/>
  <c r="I155" i="41"/>
  <c r="H155" i="41"/>
  <c r="G155" i="41"/>
  <c r="M155" i="41" s="1"/>
  <c r="F155" i="41"/>
  <c r="E155" i="41"/>
  <c r="N155" i="41" s="1"/>
  <c r="O155" i="41" s="1"/>
  <c r="D155" i="41"/>
  <c r="L154" i="41"/>
  <c r="K154" i="41"/>
  <c r="J154" i="41"/>
  <c r="I154" i="41"/>
  <c r="H154" i="41"/>
  <c r="G154" i="41"/>
  <c r="M154" i="41" s="1"/>
  <c r="F154" i="41"/>
  <c r="E154" i="41"/>
  <c r="D154" i="41"/>
  <c r="L153" i="41"/>
  <c r="K153" i="41"/>
  <c r="J153" i="41"/>
  <c r="I153" i="41"/>
  <c r="H153" i="41"/>
  <c r="G153" i="41"/>
  <c r="M153" i="41" s="1"/>
  <c r="F153" i="41"/>
  <c r="E153" i="41"/>
  <c r="N153" i="41" s="1"/>
  <c r="O153" i="41" s="1"/>
  <c r="D153" i="41"/>
  <c r="L152" i="41"/>
  <c r="K152" i="41"/>
  <c r="J152" i="41"/>
  <c r="I152" i="41"/>
  <c r="H152" i="41"/>
  <c r="G152" i="41"/>
  <c r="M152" i="41" s="1"/>
  <c r="F152" i="41"/>
  <c r="E152" i="41"/>
  <c r="D152" i="41"/>
  <c r="L151" i="41"/>
  <c r="K151" i="41"/>
  <c r="J151" i="41"/>
  <c r="I151" i="41"/>
  <c r="H151" i="41"/>
  <c r="G151" i="41"/>
  <c r="M151" i="41" s="1"/>
  <c r="F151" i="41"/>
  <c r="E151" i="41"/>
  <c r="N151" i="41" s="1"/>
  <c r="O151" i="41" s="1"/>
  <c r="D151" i="41"/>
  <c r="O150" i="41"/>
  <c r="M150" i="41"/>
  <c r="L150" i="41"/>
  <c r="K150" i="41"/>
  <c r="J150" i="41"/>
  <c r="I150" i="41"/>
  <c r="H150" i="41"/>
  <c r="G150" i="41"/>
  <c r="F150" i="41"/>
  <c r="E150" i="41"/>
  <c r="N150" i="41" s="1"/>
  <c r="D150" i="41"/>
  <c r="L149" i="41"/>
  <c r="K149" i="41"/>
  <c r="J149" i="41"/>
  <c r="I149" i="41"/>
  <c r="H149" i="41"/>
  <c r="G149" i="41"/>
  <c r="M149" i="41" s="1"/>
  <c r="F149" i="41"/>
  <c r="E149" i="41"/>
  <c r="D149" i="41"/>
  <c r="L148" i="41"/>
  <c r="K148" i="41"/>
  <c r="J148" i="41"/>
  <c r="I148" i="41"/>
  <c r="H148" i="41"/>
  <c r="G148" i="41"/>
  <c r="M148" i="41" s="1"/>
  <c r="F148" i="41"/>
  <c r="E148" i="41"/>
  <c r="D148" i="41"/>
  <c r="M147" i="41"/>
  <c r="L147" i="41"/>
  <c r="K147" i="41"/>
  <c r="J147" i="41"/>
  <c r="I147" i="41"/>
  <c r="H147" i="41"/>
  <c r="G147" i="41"/>
  <c r="F147" i="41"/>
  <c r="E147" i="41"/>
  <c r="N147" i="41" s="1"/>
  <c r="O147" i="41" s="1"/>
  <c r="D147" i="41"/>
  <c r="O146" i="41"/>
  <c r="M146" i="41"/>
  <c r="L146" i="41"/>
  <c r="K146" i="41"/>
  <c r="J146" i="41"/>
  <c r="I146" i="41"/>
  <c r="H146" i="41"/>
  <c r="G146" i="41"/>
  <c r="F146" i="41"/>
  <c r="E146" i="41"/>
  <c r="N146" i="41" s="1"/>
  <c r="D146" i="41"/>
  <c r="L145" i="41"/>
  <c r="K145" i="41"/>
  <c r="J145" i="41"/>
  <c r="I145" i="41"/>
  <c r="H145" i="41"/>
  <c r="G145" i="41"/>
  <c r="M145" i="41" s="1"/>
  <c r="F145" i="41"/>
  <c r="E145" i="41"/>
  <c r="D145" i="41"/>
  <c r="L144" i="41"/>
  <c r="K144" i="41"/>
  <c r="J144" i="41"/>
  <c r="I144" i="41"/>
  <c r="H144" i="41"/>
  <c r="G144" i="41"/>
  <c r="M144" i="41" s="1"/>
  <c r="F144" i="41"/>
  <c r="E144" i="41"/>
  <c r="D144" i="41"/>
  <c r="M143" i="41"/>
  <c r="L143" i="41"/>
  <c r="K143" i="41"/>
  <c r="J143" i="41"/>
  <c r="I143" i="41"/>
  <c r="H143" i="41"/>
  <c r="G143" i="41"/>
  <c r="F143" i="41"/>
  <c r="E143" i="41"/>
  <c r="N143" i="41" s="1"/>
  <c r="O143" i="41" s="1"/>
  <c r="D143" i="41"/>
  <c r="O142" i="41"/>
  <c r="M142" i="41"/>
  <c r="L142" i="41"/>
  <c r="K142" i="41"/>
  <c r="J142" i="41"/>
  <c r="I142" i="41"/>
  <c r="H142" i="41"/>
  <c r="G142" i="41"/>
  <c r="F142" i="41"/>
  <c r="E142" i="41"/>
  <c r="N142" i="41" s="1"/>
  <c r="D142" i="41"/>
  <c r="L141" i="41"/>
  <c r="K141" i="41"/>
  <c r="J141" i="41"/>
  <c r="I141" i="41"/>
  <c r="H141" i="41"/>
  <c r="G141" i="41"/>
  <c r="M141" i="41" s="1"/>
  <c r="F141" i="41"/>
  <c r="E141" i="41"/>
  <c r="D141" i="41"/>
  <c r="L140" i="41"/>
  <c r="K140" i="41"/>
  <c r="J140" i="41"/>
  <c r="I140" i="41"/>
  <c r="H140" i="41"/>
  <c r="G140" i="41"/>
  <c r="M140" i="41" s="1"/>
  <c r="F140" i="41"/>
  <c r="E140" i="41"/>
  <c r="D140" i="41"/>
  <c r="M139" i="41"/>
  <c r="L139" i="41"/>
  <c r="K139" i="41"/>
  <c r="J139" i="41"/>
  <c r="I139" i="41"/>
  <c r="H139" i="41"/>
  <c r="G139" i="41"/>
  <c r="F139" i="41"/>
  <c r="E139" i="41"/>
  <c r="N139" i="41" s="1"/>
  <c r="O139" i="41" s="1"/>
  <c r="D139" i="41"/>
  <c r="O138" i="41"/>
  <c r="M138" i="41"/>
  <c r="L138" i="41"/>
  <c r="K138" i="41"/>
  <c r="J138" i="41"/>
  <c r="I138" i="41"/>
  <c r="H138" i="41"/>
  <c r="G138" i="41"/>
  <c r="F138" i="41"/>
  <c r="E138" i="41"/>
  <c r="N138" i="41" s="1"/>
  <c r="D138" i="41"/>
  <c r="L137" i="41"/>
  <c r="K137" i="41"/>
  <c r="J137" i="41"/>
  <c r="I137" i="41"/>
  <c r="H137" i="41"/>
  <c r="G137" i="41"/>
  <c r="M137" i="41" s="1"/>
  <c r="F137" i="41"/>
  <c r="E137" i="41"/>
  <c r="D137" i="41"/>
  <c r="L136" i="41"/>
  <c r="K136" i="41"/>
  <c r="J136" i="41"/>
  <c r="I136" i="41"/>
  <c r="H136" i="41"/>
  <c r="G136" i="41"/>
  <c r="M136" i="41" s="1"/>
  <c r="F136" i="41"/>
  <c r="E136" i="41"/>
  <c r="D136" i="41"/>
  <c r="M135" i="41"/>
  <c r="L135" i="41"/>
  <c r="K135" i="41"/>
  <c r="J135" i="41"/>
  <c r="I135" i="41"/>
  <c r="H135" i="41"/>
  <c r="G135" i="41"/>
  <c r="F135" i="41"/>
  <c r="E135" i="41"/>
  <c r="N135" i="41" s="1"/>
  <c r="O135" i="41" s="1"/>
  <c r="D135" i="41"/>
  <c r="O134" i="41"/>
  <c r="M134" i="41"/>
  <c r="L134" i="41"/>
  <c r="K134" i="41"/>
  <c r="J134" i="41"/>
  <c r="I134" i="41"/>
  <c r="H134" i="41"/>
  <c r="G134" i="41"/>
  <c r="F134" i="41"/>
  <c r="E134" i="41"/>
  <c r="N134" i="41" s="1"/>
  <c r="D134" i="41"/>
  <c r="L133" i="41"/>
  <c r="K133" i="41"/>
  <c r="J133" i="41"/>
  <c r="I133" i="41"/>
  <c r="H133" i="41"/>
  <c r="G133" i="41"/>
  <c r="M133" i="41" s="1"/>
  <c r="F133" i="41"/>
  <c r="E133" i="41"/>
  <c r="D133" i="41"/>
  <c r="L132" i="41"/>
  <c r="K132" i="41"/>
  <c r="J132" i="41"/>
  <c r="I132" i="41"/>
  <c r="H132" i="41"/>
  <c r="G132" i="41"/>
  <c r="M132" i="41" s="1"/>
  <c r="F132" i="41"/>
  <c r="E132" i="41"/>
  <c r="D132" i="41"/>
  <c r="M131" i="41"/>
  <c r="L131" i="41"/>
  <c r="K131" i="41"/>
  <c r="J131" i="41"/>
  <c r="I131" i="41"/>
  <c r="H131" i="41"/>
  <c r="G131" i="41"/>
  <c r="F131" i="41"/>
  <c r="E131" i="41"/>
  <c r="N131" i="41" s="1"/>
  <c r="O131" i="41" s="1"/>
  <c r="D131" i="41"/>
  <c r="O130" i="41"/>
  <c r="M130" i="41"/>
  <c r="L130" i="41"/>
  <c r="K130" i="41"/>
  <c r="J130" i="41"/>
  <c r="I130" i="41"/>
  <c r="H130" i="41"/>
  <c r="G130" i="41"/>
  <c r="F130" i="41"/>
  <c r="E130" i="41"/>
  <c r="N130" i="41" s="1"/>
  <c r="D130" i="41"/>
  <c r="L129" i="41"/>
  <c r="K129" i="41"/>
  <c r="J129" i="41"/>
  <c r="I129" i="41"/>
  <c r="H129" i="41"/>
  <c r="G129" i="41"/>
  <c r="M129" i="41" s="1"/>
  <c r="F129" i="41"/>
  <c r="E129" i="41"/>
  <c r="D129" i="41"/>
  <c r="L128" i="41"/>
  <c r="K128" i="41"/>
  <c r="J128" i="41"/>
  <c r="I128" i="41"/>
  <c r="H128" i="41"/>
  <c r="G128" i="41"/>
  <c r="M128" i="41" s="1"/>
  <c r="F128" i="41"/>
  <c r="E128" i="41"/>
  <c r="D128" i="41"/>
  <c r="M127" i="41"/>
  <c r="L127" i="41"/>
  <c r="K127" i="41"/>
  <c r="J127" i="41"/>
  <c r="I127" i="41"/>
  <c r="H127" i="41"/>
  <c r="G127" i="41"/>
  <c r="F127" i="41"/>
  <c r="E127" i="41"/>
  <c r="N127" i="41" s="1"/>
  <c r="O127" i="41" s="1"/>
  <c r="D127" i="41"/>
  <c r="O126" i="41"/>
  <c r="M126" i="41"/>
  <c r="L126" i="41"/>
  <c r="K126" i="41"/>
  <c r="J126" i="41"/>
  <c r="I126" i="41"/>
  <c r="H126" i="41"/>
  <c r="G126" i="41"/>
  <c r="F126" i="41"/>
  <c r="E126" i="41"/>
  <c r="N126" i="41" s="1"/>
  <c r="D126" i="41"/>
  <c r="L125" i="41"/>
  <c r="K125" i="41"/>
  <c r="J125" i="41"/>
  <c r="I125" i="41"/>
  <c r="H125" i="41"/>
  <c r="G125" i="41"/>
  <c r="M125" i="41" s="1"/>
  <c r="F125" i="41"/>
  <c r="E125" i="41"/>
  <c r="D125" i="41"/>
  <c r="L124" i="41"/>
  <c r="K124" i="41"/>
  <c r="J124" i="41"/>
  <c r="I124" i="41"/>
  <c r="H124" i="41"/>
  <c r="G124" i="41"/>
  <c r="M124" i="41" s="1"/>
  <c r="F124" i="41"/>
  <c r="E124" i="41"/>
  <c r="D124" i="41"/>
  <c r="M123" i="41"/>
  <c r="L123" i="41"/>
  <c r="K123" i="41"/>
  <c r="J123" i="41"/>
  <c r="I123" i="41"/>
  <c r="H123" i="41"/>
  <c r="G123" i="41"/>
  <c r="F123" i="41"/>
  <c r="E123" i="41"/>
  <c r="N123" i="41" s="1"/>
  <c r="O123" i="41" s="1"/>
  <c r="D123" i="41"/>
  <c r="O122" i="41"/>
  <c r="M122" i="41"/>
  <c r="L122" i="41"/>
  <c r="K122" i="41"/>
  <c r="J122" i="41"/>
  <c r="I122" i="41"/>
  <c r="H122" i="41"/>
  <c r="G122" i="41"/>
  <c r="F122" i="41"/>
  <c r="E122" i="41"/>
  <c r="N122" i="41" s="1"/>
  <c r="D122" i="41"/>
  <c r="L121" i="41"/>
  <c r="K121" i="41"/>
  <c r="J121" i="41"/>
  <c r="I121" i="41"/>
  <c r="H121" i="41"/>
  <c r="G121" i="41"/>
  <c r="M121" i="41" s="1"/>
  <c r="F121" i="41"/>
  <c r="E121" i="41"/>
  <c r="D121" i="41"/>
  <c r="L120" i="41"/>
  <c r="K120" i="41"/>
  <c r="J120" i="41"/>
  <c r="I120" i="41"/>
  <c r="H120" i="41"/>
  <c r="G120" i="41"/>
  <c r="M120" i="41" s="1"/>
  <c r="F120" i="41"/>
  <c r="E120" i="41"/>
  <c r="D120" i="41"/>
  <c r="N119" i="41"/>
  <c r="L119" i="41"/>
  <c r="K119" i="41"/>
  <c r="J119" i="41"/>
  <c r="I119" i="41"/>
  <c r="H119" i="41"/>
  <c r="G119" i="41"/>
  <c r="M119" i="41" s="1"/>
  <c r="F119" i="41"/>
  <c r="E119" i="41"/>
  <c r="D119" i="41"/>
  <c r="N118" i="41"/>
  <c r="O118" i="41" s="1"/>
  <c r="L118" i="41"/>
  <c r="K118" i="41"/>
  <c r="J118" i="41"/>
  <c r="I118" i="41"/>
  <c r="H118" i="41"/>
  <c r="G118" i="41"/>
  <c r="M118" i="41" s="1"/>
  <c r="F118" i="41"/>
  <c r="E118" i="41"/>
  <c r="D118" i="41"/>
  <c r="N117" i="41"/>
  <c r="L117" i="41"/>
  <c r="K117" i="41"/>
  <c r="J117" i="41"/>
  <c r="I117" i="41"/>
  <c r="H117" i="41"/>
  <c r="G117" i="41"/>
  <c r="M117" i="41" s="1"/>
  <c r="F117" i="41"/>
  <c r="E117" i="41"/>
  <c r="D117" i="41"/>
  <c r="N116" i="41"/>
  <c r="O116" i="41" s="1"/>
  <c r="L116" i="41"/>
  <c r="K116" i="41"/>
  <c r="J116" i="41"/>
  <c r="I116" i="41"/>
  <c r="H116" i="41"/>
  <c r="G116" i="41"/>
  <c r="M116" i="41" s="1"/>
  <c r="F116" i="41"/>
  <c r="E116" i="41"/>
  <c r="D116" i="41"/>
  <c r="N115" i="41"/>
  <c r="L115" i="41"/>
  <c r="K115" i="41"/>
  <c r="J115" i="41"/>
  <c r="I115" i="41"/>
  <c r="H115" i="41"/>
  <c r="G115" i="41"/>
  <c r="M115" i="41" s="1"/>
  <c r="F115" i="41"/>
  <c r="E115" i="41"/>
  <c r="D115" i="41"/>
  <c r="N114" i="41"/>
  <c r="O114" i="41" s="1"/>
  <c r="L114" i="41"/>
  <c r="K114" i="41"/>
  <c r="J114" i="41"/>
  <c r="I114" i="41"/>
  <c r="H114" i="41"/>
  <c r="G114" i="41"/>
  <c r="M114" i="41" s="1"/>
  <c r="F114" i="41"/>
  <c r="E114" i="41"/>
  <c r="D114" i="41"/>
  <c r="N113" i="41"/>
  <c r="L113" i="41"/>
  <c r="K113" i="41"/>
  <c r="J113" i="41"/>
  <c r="I113" i="41"/>
  <c r="H113" i="41"/>
  <c r="G113" i="41"/>
  <c r="M113" i="41" s="1"/>
  <c r="F113" i="41"/>
  <c r="E113" i="41"/>
  <c r="D113" i="41"/>
  <c r="N112" i="41"/>
  <c r="O112" i="41" s="1"/>
  <c r="L112" i="41"/>
  <c r="K112" i="41"/>
  <c r="J112" i="41"/>
  <c r="I112" i="41"/>
  <c r="H112" i="41"/>
  <c r="G112" i="41"/>
  <c r="M112" i="41" s="1"/>
  <c r="F112" i="41"/>
  <c r="E112" i="41"/>
  <c r="D112" i="41"/>
  <c r="N111" i="41"/>
  <c r="L111" i="41"/>
  <c r="K111" i="41"/>
  <c r="J111" i="41"/>
  <c r="I111" i="41"/>
  <c r="H111" i="41"/>
  <c r="G111" i="41"/>
  <c r="M111" i="41" s="1"/>
  <c r="F111" i="41"/>
  <c r="E111" i="41"/>
  <c r="D111" i="41"/>
  <c r="N110" i="41"/>
  <c r="O110" i="41" s="1"/>
  <c r="L110" i="41"/>
  <c r="K110" i="41"/>
  <c r="J110" i="41"/>
  <c r="I110" i="41"/>
  <c r="H110" i="41"/>
  <c r="G110" i="41"/>
  <c r="M110" i="41" s="1"/>
  <c r="F110" i="41"/>
  <c r="E110" i="41"/>
  <c r="D110" i="41"/>
  <c r="N109" i="41"/>
  <c r="L109" i="41"/>
  <c r="K109" i="41"/>
  <c r="J109" i="41"/>
  <c r="I109" i="41"/>
  <c r="H109" i="41"/>
  <c r="G109" i="41"/>
  <c r="M109" i="41" s="1"/>
  <c r="F109" i="41"/>
  <c r="E109" i="41"/>
  <c r="D109" i="41"/>
  <c r="N108" i="41"/>
  <c r="O108" i="41" s="1"/>
  <c r="L108" i="41"/>
  <c r="K108" i="41"/>
  <c r="J108" i="41"/>
  <c r="I108" i="41"/>
  <c r="H108" i="41"/>
  <c r="G108" i="41"/>
  <c r="M108" i="41" s="1"/>
  <c r="F108" i="41"/>
  <c r="E108" i="41"/>
  <c r="D108" i="41"/>
  <c r="N107" i="41"/>
  <c r="L107" i="41"/>
  <c r="K107" i="41"/>
  <c r="J107" i="41"/>
  <c r="I107" i="41"/>
  <c r="H107" i="41"/>
  <c r="G107" i="41"/>
  <c r="M107" i="41" s="1"/>
  <c r="F107" i="41"/>
  <c r="E107" i="41"/>
  <c r="D107" i="41"/>
  <c r="N106" i="41"/>
  <c r="O106" i="41" s="1"/>
  <c r="L106" i="41"/>
  <c r="K106" i="41"/>
  <c r="J106" i="41"/>
  <c r="I106" i="41"/>
  <c r="H106" i="41"/>
  <c r="G106" i="41"/>
  <c r="M106" i="41" s="1"/>
  <c r="F106" i="41"/>
  <c r="E106" i="41"/>
  <c r="D106" i="41"/>
  <c r="N105" i="41"/>
  <c r="L105" i="41"/>
  <c r="K105" i="41"/>
  <c r="J105" i="41"/>
  <c r="I105" i="41"/>
  <c r="H105" i="41"/>
  <c r="G105" i="41"/>
  <c r="M105" i="41" s="1"/>
  <c r="F105" i="41"/>
  <c r="E105" i="41"/>
  <c r="D105" i="41"/>
  <c r="N104" i="41"/>
  <c r="O104" i="41" s="1"/>
  <c r="L104" i="41"/>
  <c r="K104" i="41"/>
  <c r="J104" i="41"/>
  <c r="I104" i="41"/>
  <c r="H104" i="41"/>
  <c r="G104" i="41"/>
  <c r="M104" i="41" s="1"/>
  <c r="F104" i="41"/>
  <c r="E104" i="41"/>
  <c r="D104" i="41"/>
  <c r="N103" i="41"/>
  <c r="L103" i="41"/>
  <c r="K103" i="41"/>
  <c r="J103" i="41"/>
  <c r="I103" i="41"/>
  <c r="H103" i="41"/>
  <c r="G103" i="41"/>
  <c r="M103" i="41" s="1"/>
  <c r="F103" i="41"/>
  <c r="E103" i="41"/>
  <c r="D103" i="41"/>
  <c r="N102" i="41"/>
  <c r="O102" i="41" s="1"/>
  <c r="L102" i="41"/>
  <c r="K102" i="41"/>
  <c r="J102" i="41"/>
  <c r="I102" i="41"/>
  <c r="H102" i="41"/>
  <c r="G102" i="41"/>
  <c r="M102" i="41" s="1"/>
  <c r="F102" i="41"/>
  <c r="E102" i="41"/>
  <c r="D102" i="41"/>
  <c r="N101" i="41"/>
  <c r="L101" i="41"/>
  <c r="K101" i="41"/>
  <c r="J101" i="41"/>
  <c r="I101" i="41"/>
  <c r="H101" i="41"/>
  <c r="G101" i="41"/>
  <c r="M101" i="41" s="1"/>
  <c r="F101" i="41"/>
  <c r="E101" i="41"/>
  <c r="D101" i="41"/>
  <c r="N100" i="41"/>
  <c r="O100" i="41" s="1"/>
  <c r="L100" i="41"/>
  <c r="K100" i="41"/>
  <c r="J100" i="41"/>
  <c r="I100" i="41"/>
  <c r="H100" i="41"/>
  <c r="G100" i="41"/>
  <c r="M100" i="41" s="1"/>
  <c r="F100" i="41"/>
  <c r="E100" i="41"/>
  <c r="D100" i="41"/>
  <c r="N99" i="41"/>
  <c r="L99" i="41"/>
  <c r="K99" i="41"/>
  <c r="J99" i="41"/>
  <c r="I99" i="41"/>
  <c r="H99" i="41"/>
  <c r="G99" i="41"/>
  <c r="M99" i="41" s="1"/>
  <c r="F99" i="41"/>
  <c r="E99" i="41"/>
  <c r="D99" i="41"/>
  <c r="N98" i="41"/>
  <c r="O98" i="41" s="1"/>
  <c r="L98" i="41"/>
  <c r="K98" i="41"/>
  <c r="J98" i="41"/>
  <c r="I98" i="41"/>
  <c r="H98" i="41"/>
  <c r="G98" i="41"/>
  <c r="M98" i="41" s="1"/>
  <c r="F98" i="41"/>
  <c r="E98" i="41"/>
  <c r="D98" i="41"/>
  <c r="N97" i="41"/>
  <c r="L97" i="41"/>
  <c r="K97" i="41"/>
  <c r="J97" i="41"/>
  <c r="I97" i="41"/>
  <c r="H97" i="41"/>
  <c r="G97" i="41"/>
  <c r="M97" i="41" s="1"/>
  <c r="F97" i="41"/>
  <c r="E97" i="41"/>
  <c r="D97" i="41"/>
  <c r="N96" i="41"/>
  <c r="O96" i="41" s="1"/>
  <c r="L96" i="41"/>
  <c r="K96" i="41"/>
  <c r="J96" i="41"/>
  <c r="I96" i="41"/>
  <c r="H96" i="41"/>
  <c r="G96" i="41"/>
  <c r="M96" i="41" s="1"/>
  <c r="F96" i="41"/>
  <c r="E96" i="41"/>
  <c r="D96" i="41"/>
  <c r="N95" i="41"/>
  <c r="L95" i="41"/>
  <c r="K95" i="41"/>
  <c r="J95" i="41"/>
  <c r="I95" i="41"/>
  <c r="H95" i="41"/>
  <c r="G95" i="41"/>
  <c r="M95" i="41" s="1"/>
  <c r="F95" i="41"/>
  <c r="E95" i="41"/>
  <c r="D95" i="41"/>
  <c r="N94" i="41"/>
  <c r="O94" i="41" s="1"/>
  <c r="L94" i="41"/>
  <c r="K94" i="41"/>
  <c r="J94" i="41"/>
  <c r="I94" i="41"/>
  <c r="H94" i="41"/>
  <c r="G94" i="41"/>
  <c r="M94" i="41" s="1"/>
  <c r="F94" i="41"/>
  <c r="E94" i="41"/>
  <c r="D94" i="41"/>
  <c r="N93" i="41"/>
  <c r="L93" i="41"/>
  <c r="K93" i="41"/>
  <c r="J93" i="41"/>
  <c r="I93" i="41"/>
  <c r="H93" i="41"/>
  <c r="G93" i="41"/>
  <c r="M93" i="41" s="1"/>
  <c r="F93" i="41"/>
  <c r="E93" i="41"/>
  <c r="D93" i="41"/>
  <c r="N92" i="41"/>
  <c r="O92" i="41" s="1"/>
  <c r="L92" i="41"/>
  <c r="K92" i="41"/>
  <c r="J92" i="41"/>
  <c r="I92" i="41"/>
  <c r="H92" i="41"/>
  <c r="G92" i="41"/>
  <c r="M92" i="41" s="1"/>
  <c r="F92" i="41"/>
  <c r="E92" i="41"/>
  <c r="D92" i="41"/>
  <c r="N91" i="41"/>
  <c r="L91" i="41"/>
  <c r="K91" i="41"/>
  <c r="J91" i="41"/>
  <c r="I91" i="41"/>
  <c r="H91" i="41"/>
  <c r="G91" i="41"/>
  <c r="M91" i="41" s="1"/>
  <c r="F91" i="41"/>
  <c r="E91" i="41"/>
  <c r="D91" i="41"/>
  <c r="N90" i="41"/>
  <c r="O90" i="41" s="1"/>
  <c r="L90" i="41"/>
  <c r="K90" i="41"/>
  <c r="J90" i="41"/>
  <c r="I90" i="41"/>
  <c r="H90" i="41"/>
  <c r="G90" i="41"/>
  <c r="M90" i="41" s="1"/>
  <c r="F90" i="41"/>
  <c r="E90" i="41"/>
  <c r="D90" i="41"/>
  <c r="N89" i="41"/>
  <c r="L89" i="41"/>
  <c r="K89" i="41"/>
  <c r="J89" i="41"/>
  <c r="I89" i="41"/>
  <c r="H89" i="41"/>
  <c r="G89" i="41"/>
  <c r="M89" i="41" s="1"/>
  <c r="F89" i="41"/>
  <c r="E89" i="41"/>
  <c r="D89" i="41"/>
  <c r="N88" i="41"/>
  <c r="O88" i="41" s="1"/>
  <c r="L88" i="41"/>
  <c r="K88" i="41"/>
  <c r="J88" i="41"/>
  <c r="I88" i="41"/>
  <c r="H88" i="41"/>
  <c r="G88" i="41"/>
  <c r="M88" i="41" s="1"/>
  <c r="F88" i="41"/>
  <c r="E88" i="41"/>
  <c r="D88" i="41"/>
  <c r="N87" i="41"/>
  <c r="L87" i="41"/>
  <c r="K87" i="41"/>
  <c r="J87" i="41"/>
  <c r="I87" i="41"/>
  <c r="H87" i="41"/>
  <c r="G87" i="41"/>
  <c r="M87" i="41" s="1"/>
  <c r="F87" i="41"/>
  <c r="E87" i="41"/>
  <c r="D87" i="41"/>
  <c r="N86" i="41"/>
  <c r="O86" i="41" s="1"/>
  <c r="L86" i="41"/>
  <c r="K86" i="41"/>
  <c r="J86" i="41"/>
  <c r="I86" i="41"/>
  <c r="H86" i="41"/>
  <c r="G86" i="41"/>
  <c r="M86" i="41" s="1"/>
  <c r="F86" i="41"/>
  <c r="E86" i="41"/>
  <c r="D86" i="41"/>
  <c r="N85" i="41"/>
  <c r="L85" i="41"/>
  <c r="K85" i="41"/>
  <c r="J85" i="41"/>
  <c r="I85" i="41"/>
  <c r="H85" i="41"/>
  <c r="G85" i="41"/>
  <c r="M85" i="41" s="1"/>
  <c r="F85" i="41"/>
  <c r="E85" i="41"/>
  <c r="D85" i="41"/>
  <c r="N84" i="41"/>
  <c r="O84" i="41" s="1"/>
  <c r="L84" i="41"/>
  <c r="K84" i="41"/>
  <c r="J84" i="41"/>
  <c r="I84" i="41"/>
  <c r="H84" i="41"/>
  <c r="G84" i="41"/>
  <c r="M84" i="41" s="1"/>
  <c r="F84" i="41"/>
  <c r="E84" i="41"/>
  <c r="D84" i="41"/>
  <c r="N83" i="41"/>
  <c r="L83" i="41"/>
  <c r="K83" i="41"/>
  <c r="J83" i="41"/>
  <c r="I83" i="41"/>
  <c r="H83" i="41"/>
  <c r="G83" i="41"/>
  <c r="M83" i="41" s="1"/>
  <c r="F83" i="41"/>
  <c r="E83" i="41"/>
  <c r="D83" i="41"/>
  <c r="N82" i="41"/>
  <c r="O82" i="41" s="1"/>
  <c r="L82" i="41"/>
  <c r="K82" i="41"/>
  <c r="J82" i="41"/>
  <c r="I82" i="41"/>
  <c r="H82" i="41"/>
  <c r="G82" i="41"/>
  <c r="M82" i="41" s="1"/>
  <c r="F82" i="41"/>
  <c r="E82" i="41"/>
  <c r="D82" i="41"/>
  <c r="K81" i="41"/>
  <c r="J81" i="41"/>
  <c r="I81" i="41"/>
  <c r="H81" i="41"/>
  <c r="G81" i="41"/>
  <c r="F81" i="41"/>
  <c r="E81" i="41"/>
  <c r="N81" i="41" s="1"/>
  <c r="O81" i="41" s="1"/>
  <c r="D81" i="41"/>
  <c r="M81" i="41" s="1"/>
  <c r="M80" i="41"/>
  <c r="L80" i="41"/>
  <c r="K80" i="41"/>
  <c r="J80" i="41"/>
  <c r="I80" i="41"/>
  <c r="H80" i="41"/>
  <c r="G80" i="41"/>
  <c r="F80" i="41"/>
  <c r="E80" i="41"/>
  <c r="N80" i="41" s="1"/>
  <c r="O80" i="41" s="1"/>
  <c r="D80" i="41"/>
  <c r="M79" i="41"/>
  <c r="L79" i="41"/>
  <c r="K79" i="41"/>
  <c r="J79" i="41"/>
  <c r="I79" i="41"/>
  <c r="H79" i="41"/>
  <c r="G79" i="41"/>
  <c r="F79" i="41"/>
  <c r="E79" i="41"/>
  <c r="N79" i="41" s="1"/>
  <c r="O79" i="41" s="1"/>
  <c r="D79" i="41"/>
  <c r="M78" i="41"/>
  <c r="L78" i="41"/>
  <c r="K78" i="41"/>
  <c r="J78" i="41"/>
  <c r="I78" i="41"/>
  <c r="H78" i="41"/>
  <c r="G78" i="41"/>
  <c r="F78" i="41"/>
  <c r="E78" i="41"/>
  <c r="N78" i="41" s="1"/>
  <c r="O78" i="41" s="1"/>
  <c r="D78" i="41"/>
  <c r="M77" i="41"/>
  <c r="L77" i="41"/>
  <c r="K77" i="41"/>
  <c r="J77" i="41"/>
  <c r="I77" i="41"/>
  <c r="H77" i="41"/>
  <c r="G77" i="41"/>
  <c r="F77" i="41"/>
  <c r="E77" i="41"/>
  <c r="N77" i="41" s="1"/>
  <c r="O77" i="41" s="1"/>
  <c r="D77" i="41"/>
  <c r="M76" i="41"/>
  <c r="L76" i="41"/>
  <c r="K76" i="41"/>
  <c r="J76" i="41"/>
  <c r="I76" i="41"/>
  <c r="H76" i="41"/>
  <c r="G76" i="41"/>
  <c r="F76" i="41"/>
  <c r="E76" i="41"/>
  <c r="N76" i="41" s="1"/>
  <c r="O76" i="41" s="1"/>
  <c r="D76" i="41"/>
  <c r="M75" i="41"/>
  <c r="L75" i="41"/>
  <c r="K75" i="41"/>
  <c r="J75" i="41"/>
  <c r="I75" i="41"/>
  <c r="H75" i="41"/>
  <c r="G75" i="41"/>
  <c r="F75" i="41"/>
  <c r="E75" i="41"/>
  <c r="N75" i="41" s="1"/>
  <c r="O75" i="41" s="1"/>
  <c r="D75" i="41"/>
  <c r="M74" i="41"/>
  <c r="L74" i="41"/>
  <c r="K74" i="41"/>
  <c r="J74" i="41"/>
  <c r="I74" i="41"/>
  <c r="H74" i="41"/>
  <c r="G74" i="41"/>
  <c r="F74" i="41"/>
  <c r="E74" i="41"/>
  <c r="N74" i="41" s="1"/>
  <c r="O74" i="41" s="1"/>
  <c r="D74" i="41"/>
  <c r="M73" i="41"/>
  <c r="L73" i="41"/>
  <c r="K73" i="41"/>
  <c r="J73" i="41"/>
  <c r="I73" i="41"/>
  <c r="H73" i="41"/>
  <c r="G73" i="41"/>
  <c r="F73" i="41"/>
  <c r="E73" i="41"/>
  <c r="N73" i="41" s="1"/>
  <c r="O73" i="41" s="1"/>
  <c r="D73" i="41"/>
  <c r="M72" i="41"/>
  <c r="L72" i="41"/>
  <c r="K72" i="41"/>
  <c r="J72" i="41"/>
  <c r="I72" i="41"/>
  <c r="H72" i="41"/>
  <c r="G72" i="41"/>
  <c r="F72" i="41"/>
  <c r="E72" i="41"/>
  <c r="N72" i="41" s="1"/>
  <c r="O72" i="41" s="1"/>
  <c r="D72" i="41"/>
  <c r="M71" i="41"/>
  <c r="L71" i="41"/>
  <c r="K71" i="41"/>
  <c r="J71" i="41"/>
  <c r="I71" i="41"/>
  <c r="H71" i="41"/>
  <c r="G71" i="41"/>
  <c r="F71" i="41"/>
  <c r="E71" i="41"/>
  <c r="N71" i="41" s="1"/>
  <c r="O71" i="41" s="1"/>
  <c r="D71" i="41"/>
  <c r="M70" i="41"/>
  <c r="L70" i="41"/>
  <c r="K70" i="41"/>
  <c r="J70" i="41"/>
  <c r="I70" i="41"/>
  <c r="H70" i="41"/>
  <c r="G70" i="41"/>
  <c r="F70" i="41"/>
  <c r="E70" i="41"/>
  <c r="N70" i="41" s="1"/>
  <c r="O70" i="41" s="1"/>
  <c r="D70" i="41"/>
  <c r="M69" i="41"/>
  <c r="L69" i="41"/>
  <c r="K69" i="41"/>
  <c r="J69" i="41"/>
  <c r="I69" i="41"/>
  <c r="H69" i="41"/>
  <c r="G69" i="41"/>
  <c r="F69" i="41"/>
  <c r="E69" i="41"/>
  <c r="N69" i="41" s="1"/>
  <c r="O69" i="41" s="1"/>
  <c r="D69" i="41"/>
  <c r="M68" i="41"/>
  <c r="L68" i="41"/>
  <c r="K68" i="41"/>
  <c r="J68" i="41"/>
  <c r="I68" i="41"/>
  <c r="H68" i="41"/>
  <c r="G68" i="41"/>
  <c r="F68" i="41"/>
  <c r="E68" i="41"/>
  <c r="N68" i="41" s="1"/>
  <c r="O68" i="41" s="1"/>
  <c r="D68" i="41"/>
  <c r="M67" i="41"/>
  <c r="L67" i="41"/>
  <c r="K67" i="41"/>
  <c r="J67" i="41"/>
  <c r="I67" i="41"/>
  <c r="H67" i="41"/>
  <c r="G67" i="41"/>
  <c r="F67" i="41"/>
  <c r="E67" i="41"/>
  <c r="N67" i="41" s="1"/>
  <c r="O67" i="41" s="1"/>
  <c r="D67" i="41"/>
  <c r="M66" i="41"/>
  <c r="L66" i="41"/>
  <c r="K66" i="41"/>
  <c r="J66" i="41"/>
  <c r="I66" i="41"/>
  <c r="H66" i="41"/>
  <c r="G66" i="41"/>
  <c r="F66" i="41"/>
  <c r="E66" i="41"/>
  <c r="N66" i="41" s="1"/>
  <c r="O66" i="41" s="1"/>
  <c r="D66" i="41"/>
  <c r="M65" i="41"/>
  <c r="L65" i="41"/>
  <c r="K65" i="41"/>
  <c r="J65" i="41"/>
  <c r="I65" i="41"/>
  <c r="H65" i="41"/>
  <c r="G65" i="41"/>
  <c r="F65" i="41"/>
  <c r="E65" i="41"/>
  <c r="N65" i="41" s="1"/>
  <c r="O65" i="41" s="1"/>
  <c r="D65" i="41"/>
  <c r="M64" i="41"/>
  <c r="L64" i="41"/>
  <c r="K64" i="41"/>
  <c r="J64" i="41"/>
  <c r="I64" i="41"/>
  <c r="H64" i="41"/>
  <c r="G64" i="41"/>
  <c r="F64" i="41"/>
  <c r="E64" i="41"/>
  <c r="N64" i="41" s="1"/>
  <c r="O64" i="41" s="1"/>
  <c r="D64" i="41"/>
  <c r="M63" i="41"/>
  <c r="L63" i="41"/>
  <c r="K63" i="41"/>
  <c r="J63" i="41"/>
  <c r="I63" i="41"/>
  <c r="H63" i="41"/>
  <c r="G63" i="41"/>
  <c r="F63" i="41"/>
  <c r="E63" i="41"/>
  <c r="N63" i="41" s="1"/>
  <c r="O63" i="41" s="1"/>
  <c r="D63" i="41"/>
  <c r="M62" i="41"/>
  <c r="L62" i="41"/>
  <c r="K62" i="41"/>
  <c r="J62" i="41"/>
  <c r="I62" i="41"/>
  <c r="H62" i="41"/>
  <c r="G62" i="41"/>
  <c r="F62" i="41"/>
  <c r="E62" i="41"/>
  <c r="N62" i="41" s="1"/>
  <c r="O62" i="41" s="1"/>
  <c r="D62" i="41"/>
  <c r="M61" i="41"/>
  <c r="L61" i="41"/>
  <c r="K61" i="41"/>
  <c r="J61" i="41"/>
  <c r="I61" i="41"/>
  <c r="H61" i="41"/>
  <c r="G61" i="41"/>
  <c r="F61" i="41"/>
  <c r="E61" i="41"/>
  <c r="N61" i="41" s="1"/>
  <c r="O61" i="41" s="1"/>
  <c r="D61" i="41"/>
  <c r="M60" i="41"/>
  <c r="L60" i="41"/>
  <c r="K60" i="41"/>
  <c r="J60" i="41"/>
  <c r="I60" i="41"/>
  <c r="H60" i="41"/>
  <c r="G60" i="41"/>
  <c r="F60" i="41"/>
  <c r="E60" i="41"/>
  <c r="N60" i="41" s="1"/>
  <c r="O60" i="41" s="1"/>
  <c r="D60" i="41"/>
  <c r="M59" i="41"/>
  <c r="L59" i="41"/>
  <c r="K59" i="41"/>
  <c r="J59" i="41"/>
  <c r="I59" i="41"/>
  <c r="H59" i="41"/>
  <c r="G59" i="41"/>
  <c r="F59" i="41"/>
  <c r="E59" i="41"/>
  <c r="N59" i="41" s="1"/>
  <c r="O59" i="41" s="1"/>
  <c r="D59" i="41"/>
  <c r="M58" i="41"/>
  <c r="L58" i="41"/>
  <c r="K58" i="41"/>
  <c r="J58" i="41"/>
  <c r="I58" i="41"/>
  <c r="H58" i="41"/>
  <c r="G58" i="41"/>
  <c r="F58" i="41"/>
  <c r="E58" i="41"/>
  <c r="N58" i="41" s="1"/>
  <c r="O58" i="41" s="1"/>
  <c r="D58" i="41"/>
  <c r="M57" i="41"/>
  <c r="L57" i="41"/>
  <c r="K57" i="41"/>
  <c r="J57" i="41"/>
  <c r="I57" i="41"/>
  <c r="H57" i="41"/>
  <c r="G57" i="41"/>
  <c r="F57" i="41"/>
  <c r="E57" i="41"/>
  <c r="N57" i="41" s="1"/>
  <c r="O57" i="41" s="1"/>
  <c r="D57" i="41"/>
  <c r="M56" i="41"/>
  <c r="L56" i="41"/>
  <c r="K56" i="41"/>
  <c r="J56" i="41"/>
  <c r="I56" i="41"/>
  <c r="H56" i="41"/>
  <c r="G56" i="41"/>
  <c r="F56" i="41"/>
  <c r="E56" i="41"/>
  <c r="N56" i="41" s="1"/>
  <c r="O56" i="41" s="1"/>
  <c r="D56" i="41"/>
  <c r="M55" i="41"/>
  <c r="L55" i="41"/>
  <c r="K55" i="41"/>
  <c r="J55" i="41"/>
  <c r="I55" i="41"/>
  <c r="H55" i="41"/>
  <c r="G55" i="41"/>
  <c r="F55" i="41"/>
  <c r="E55" i="41"/>
  <c r="N55" i="41" s="1"/>
  <c r="O55" i="41" s="1"/>
  <c r="D55" i="41"/>
  <c r="M54" i="41"/>
  <c r="L54" i="41"/>
  <c r="K54" i="41"/>
  <c r="J54" i="41"/>
  <c r="I54" i="41"/>
  <c r="H54" i="41"/>
  <c r="G54" i="41"/>
  <c r="F54" i="41"/>
  <c r="E54" i="41"/>
  <c r="N54" i="41" s="1"/>
  <c r="O54" i="41" s="1"/>
  <c r="D54" i="41"/>
  <c r="N53" i="41"/>
  <c r="L53" i="41"/>
  <c r="K53" i="41"/>
  <c r="J53" i="41"/>
  <c r="M53" i="41" s="1"/>
  <c r="I53" i="41"/>
  <c r="H53" i="41"/>
  <c r="G53" i="41"/>
  <c r="F53" i="41"/>
  <c r="E53" i="41"/>
  <c r="D53" i="41"/>
  <c r="M52" i="41"/>
  <c r="L52" i="41"/>
  <c r="K52" i="41"/>
  <c r="J52" i="41"/>
  <c r="I52" i="41"/>
  <c r="H52" i="41"/>
  <c r="G52" i="41"/>
  <c r="F52" i="41"/>
  <c r="E52" i="41"/>
  <c r="N52" i="41" s="1"/>
  <c r="O52" i="41" s="1"/>
  <c r="D52" i="41"/>
  <c r="N51" i="41"/>
  <c r="L51" i="41"/>
  <c r="K51" i="41"/>
  <c r="J51" i="41"/>
  <c r="M51" i="41" s="1"/>
  <c r="I51" i="41"/>
  <c r="H51" i="41"/>
  <c r="G51" i="41"/>
  <c r="F51" i="41"/>
  <c r="E51" i="41"/>
  <c r="D51" i="41"/>
  <c r="M50" i="41"/>
  <c r="L50" i="41"/>
  <c r="K50" i="41"/>
  <c r="J50" i="41"/>
  <c r="I50" i="41"/>
  <c r="H50" i="41"/>
  <c r="G50" i="41"/>
  <c r="F50" i="41"/>
  <c r="E50" i="41"/>
  <c r="N50" i="41" s="1"/>
  <c r="O50" i="41" s="1"/>
  <c r="D50" i="41"/>
  <c r="N49" i="41"/>
  <c r="L49" i="41"/>
  <c r="K49" i="41"/>
  <c r="J49" i="41"/>
  <c r="M49" i="41" s="1"/>
  <c r="I49" i="41"/>
  <c r="H49" i="41"/>
  <c r="G49" i="41"/>
  <c r="F49" i="41"/>
  <c r="E49" i="41"/>
  <c r="D49" i="41"/>
  <c r="M48" i="41"/>
  <c r="L48" i="41"/>
  <c r="K48" i="41"/>
  <c r="J48" i="41"/>
  <c r="I48" i="41"/>
  <c r="H48" i="41"/>
  <c r="G48" i="41"/>
  <c r="F48" i="41"/>
  <c r="E48" i="41"/>
  <c r="N48" i="41" s="1"/>
  <c r="O48" i="41" s="1"/>
  <c r="D48" i="41"/>
  <c r="N47" i="41"/>
  <c r="L47" i="41"/>
  <c r="K47" i="41"/>
  <c r="J47" i="41"/>
  <c r="M47" i="41" s="1"/>
  <c r="I47" i="41"/>
  <c r="H47" i="41"/>
  <c r="G47" i="41"/>
  <c r="F47" i="41"/>
  <c r="E47" i="41"/>
  <c r="D47" i="41"/>
  <c r="M46" i="41"/>
  <c r="L46" i="41"/>
  <c r="K46" i="41"/>
  <c r="J46" i="41"/>
  <c r="I46" i="41"/>
  <c r="H46" i="41"/>
  <c r="G46" i="41"/>
  <c r="F46" i="41"/>
  <c r="E46" i="41"/>
  <c r="N46" i="41" s="1"/>
  <c r="O46" i="41" s="1"/>
  <c r="D46" i="41"/>
  <c r="N45" i="41"/>
  <c r="L45" i="41"/>
  <c r="K45" i="41"/>
  <c r="J45" i="41"/>
  <c r="M45" i="41" s="1"/>
  <c r="I45" i="41"/>
  <c r="H45" i="41"/>
  <c r="G45" i="41"/>
  <c r="F45" i="41"/>
  <c r="E45" i="41"/>
  <c r="D45" i="41"/>
  <c r="M44" i="41"/>
  <c r="L44" i="41"/>
  <c r="K44" i="41"/>
  <c r="J44" i="41"/>
  <c r="I44" i="41"/>
  <c r="H44" i="41"/>
  <c r="G44" i="41"/>
  <c r="F44" i="41"/>
  <c r="E44" i="41"/>
  <c r="N44" i="41" s="1"/>
  <c r="O44" i="41" s="1"/>
  <c r="D44" i="41"/>
  <c r="N43" i="41"/>
  <c r="L43" i="41"/>
  <c r="K43" i="41"/>
  <c r="J43" i="41"/>
  <c r="M43" i="41" s="1"/>
  <c r="I43" i="41"/>
  <c r="H43" i="41"/>
  <c r="G43" i="41"/>
  <c r="F43" i="41"/>
  <c r="E43" i="41"/>
  <c r="D43" i="41"/>
  <c r="M42" i="41"/>
  <c r="L42" i="41"/>
  <c r="K42" i="41"/>
  <c r="J42" i="41"/>
  <c r="I42" i="41"/>
  <c r="H42" i="41"/>
  <c r="G42" i="41"/>
  <c r="F42" i="41"/>
  <c r="E42" i="41"/>
  <c r="N42" i="41" s="1"/>
  <c r="O42" i="41" s="1"/>
  <c r="D42" i="41"/>
  <c r="N41" i="41"/>
  <c r="L41" i="41"/>
  <c r="K41" i="41"/>
  <c r="J41" i="41"/>
  <c r="M41" i="41" s="1"/>
  <c r="I41" i="41"/>
  <c r="H41" i="41"/>
  <c r="G41" i="41"/>
  <c r="F41" i="41"/>
  <c r="E41" i="41"/>
  <c r="D41" i="41"/>
  <c r="M40" i="41"/>
  <c r="L40" i="41"/>
  <c r="K40" i="41"/>
  <c r="J40" i="41"/>
  <c r="I40" i="41"/>
  <c r="H40" i="41"/>
  <c r="G40" i="41"/>
  <c r="F40" i="41"/>
  <c r="E40" i="41"/>
  <c r="N40" i="41" s="1"/>
  <c r="O40" i="41" s="1"/>
  <c r="D40" i="41"/>
  <c r="N39" i="41"/>
  <c r="L39" i="41"/>
  <c r="K39" i="41"/>
  <c r="J39" i="41"/>
  <c r="M39" i="41" s="1"/>
  <c r="I39" i="41"/>
  <c r="H39" i="41"/>
  <c r="G39" i="41"/>
  <c r="F39" i="41"/>
  <c r="E39" i="41"/>
  <c r="D39" i="41"/>
  <c r="M38" i="41"/>
  <c r="L38" i="41"/>
  <c r="K38" i="41"/>
  <c r="J38" i="41"/>
  <c r="I38" i="41"/>
  <c r="H38" i="41"/>
  <c r="G38" i="41"/>
  <c r="F38" i="41"/>
  <c r="E38" i="41"/>
  <c r="N38" i="41" s="1"/>
  <c r="O38" i="41" s="1"/>
  <c r="D38" i="41"/>
  <c r="N37" i="41"/>
  <c r="L37" i="41"/>
  <c r="K37" i="41"/>
  <c r="J37" i="41"/>
  <c r="M37" i="41" s="1"/>
  <c r="I37" i="41"/>
  <c r="H37" i="41"/>
  <c r="G37" i="41"/>
  <c r="F37" i="41"/>
  <c r="E37" i="41"/>
  <c r="D37" i="41"/>
  <c r="M36" i="41"/>
  <c r="L36" i="41"/>
  <c r="K36" i="41"/>
  <c r="J36" i="41"/>
  <c r="I36" i="41"/>
  <c r="H36" i="41"/>
  <c r="G36" i="41"/>
  <c r="F36" i="41"/>
  <c r="E36" i="41"/>
  <c r="N36" i="41" s="1"/>
  <c r="O36" i="41" s="1"/>
  <c r="D36" i="41"/>
  <c r="N35" i="41"/>
  <c r="L35" i="41"/>
  <c r="K35" i="41"/>
  <c r="J35" i="41"/>
  <c r="M35" i="41" s="1"/>
  <c r="I35" i="41"/>
  <c r="H35" i="41"/>
  <c r="G35" i="41"/>
  <c r="F35" i="41"/>
  <c r="E35" i="41"/>
  <c r="D35" i="41"/>
  <c r="M34" i="41"/>
  <c r="L34" i="41"/>
  <c r="K34" i="41"/>
  <c r="J34" i="41"/>
  <c r="I34" i="41"/>
  <c r="H34" i="41"/>
  <c r="G34" i="41"/>
  <c r="F34" i="41"/>
  <c r="E34" i="41"/>
  <c r="N34" i="41" s="1"/>
  <c r="O34" i="41" s="1"/>
  <c r="D34" i="41"/>
  <c r="N33" i="41"/>
  <c r="L33" i="41"/>
  <c r="K33" i="41"/>
  <c r="J33" i="41"/>
  <c r="M33" i="41" s="1"/>
  <c r="I33" i="41"/>
  <c r="H33" i="41"/>
  <c r="G33" i="41"/>
  <c r="F33" i="41"/>
  <c r="E33" i="41"/>
  <c r="D33" i="41"/>
  <c r="M32" i="41"/>
  <c r="L32" i="41"/>
  <c r="K32" i="41"/>
  <c r="J32" i="41"/>
  <c r="I32" i="41"/>
  <c r="H32" i="41"/>
  <c r="G32" i="41"/>
  <c r="F32" i="41"/>
  <c r="E32" i="41"/>
  <c r="N32" i="41" s="1"/>
  <c r="O32" i="41" s="1"/>
  <c r="D32" i="41"/>
  <c r="N31" i="41"/>
  <c r="L31" i="41"/>
  <c r="K31" i="41"/>
  <c r="J31" i="41"/>
  <c r="M31" i="41" s="1"/>
  <c r="I31" i="41"/>
  <c r="H31" i="41"/>
  <c r="G31" i="41"/>
  <c r="F31" i="41"/>
  <c r="E31" i="41"/>
  <c r="D31" i="41"/>
  <c r="M30" i="41"/>
  <c r="L30" i="41"/>
  <c r="K30" i="41"/>
  <c r="J30" i="41"/>
  <c r="I30" i="41"/>
  <c r="H30" i="41"/>
  <c r="G30" i="41"/>
  <c r="F30" i="41"/>
  <c r="E30" i="41"/>
  <c r="N30" i="41" s="1"/>
  <c r="O30" i="41" s="1"/>
  <c r="D30" i="41"/>
  <c r="N29" i="41"/>
  <c r="L29" i="41"/>
  <c r="K29" i="41"/>
  <c r="J29" i="41"/>
  <c r="M29" i="41" s="1"/>
  <c r="I29" i="41"/>
  <c r="H29" i="41"/>
  <c r="G29" i="41"/>
  <c r="F29" i="41"/>
  <c r="E29" i="41"/>
  <c r="D29" i="41"/>
  <c r="M28" i="41"/>
  <c r="L28" i="41"/>
  <c r="K28" i="41"/>
  <c r="J28" i="41"/>
  <c r="I28" i="41"/>
  <c r="H28" i="41"/>
  <c r="G28" i="41"/>
  <c r="F28" i="41"/>
  <c r="E28" i="41"/>
  <c r="N28" i="41" s="1"/>
  <c r="O28" i="41" s="1"/>
  <c r="D28" i="41"/>
  <c r="N27" i="41"/>
  <c r="L27" i="41"/>
  <c r="K27" i="41"/>
  <c r="J27" i="41"/>
  <c r="M27" i="41" s="1"/>
  <c r="I27" i="41"/>
  <c r="H27" i="41"/>
  <c r="G27" i="41"/>
  <c r="F27" i="41"/>
  <c r="E27" i="41"/>
  <c r="D27" i="41"/>
  <c r="M26" i="41"/>
  <c r="L26" i="41"/>
  <c r="K26" i="41"/>
  <c r="J26" i="41"/>
  <c r="I26" i="41"/>
  <c r="H26" i="41"/>
  <c r="G26" i="41"/>
  <c r="F26" i="41"/>
  <c r="E26" i="41"/>
  <c r="N26" i="41" s="1"/>
  <c r="O26" i="41" s="1"/>
  <c r="D26" i="41"/>
  <c r="N25" i="41"/>
  <c r="L25" i="41"/>
  <c r="K25" i="41"/>
  <c r="J25" i="41"/>
  <c r="M25" i="41" s="1"/>
  <c r="I25" i="41"/>
  <c r="H25" i="41"/>
  <c r="G25" i="41"/>
  <c r="F25" i="41"/>
  <c r="E25" i="41"/>
  <c r="D25" i="41"/>
  <c r="M24" i="41"/>
  <c r="L24" i="41"/>
  <c r="K24" i="41"/>
  <c r="J24" i="41"/>
  <c r="I24" i="41"/>
  <c r="H24" i="41"/>
  <c r="G24" i="41"/>
  <c r="F24" i="41"/>
  <c r="E24" i="41"/>
  <c r="N24" i="41" s="1"/>
  <c r="O24" i="41" s="1"/>
  <c r="D24" i="41"/>
  <c r="N23" i="41"/>
  <c r="L23" i="41"/>
  <c r="K23" i="41"/>
  <c r="J23" i="41"/>
  <c r="M23" i="41" s="1"/>
  <c r="I23" i="41"/>
  <c r="H23" i="41"/>
  <c r="G23" i="41"/>
  <c r="F23" i="41"/>
  <c r="E23" i="41"/>
  <c r="D23" i="41"/>
  <c r="M22" i="41"/>
  <c r="L22" i="41"/>
  <c r="K22" i="41"/>
  <c r="J22" i="41"/>
  <c r="I22" i="41"/>
  <c r="H22" i="41"/>
  <c r="G22" i="41"/>
  <c r="F22" i="41"/>
  <c r="E22" i="41"/>
  <c r="N22" i="41" s="1"/>
  <c r="O22" i="41" s="1"/>
  <c r="D22" i="41"/>
  <c r="N21" i="41"/>
  <c r="L21" i="41"/>
  <c r="K21" i="41"/>
  <c r="J21" i="41"/>
  <c r="M21" i="41" s="1"/>
  <c r="I21" i="41"/>
  <c r="H21" i="41"/>
  <c r="G21" i="41"/>
  <c r="F21" i="41"/>
  <c r="E21" i="41"/>
  <c r="D21" i="41"/>
  <c r="M20" i="41"/>
  <c r="L20" i="41"/>
  <c r="K20" i="41"/>
  <c r="J20" i="41"/>
  <c r="I20" i="41"/>
  <c r="H20" i="41"/>
  <c r="G20" i="41"/>
  <c r="F20" i="41"/>
  <c r="E20" i="41"/>
  <c r="N20" i="41" s="1"/>
  <c r="O20" i="41" s="1"/>
  <c r="D20" i="41"/>
  <c r="N19" i="41"/>
  <c r="L19" i="41"/>
  <c r="K19" i="41"/>
  <c r="J19" i="41"/>
  <c r="M19" i="41" s="1"/>
  <c r="I19" i="41"/>
  <c r="H19" i="41"/>
  <c r="G19" i="41"/>
  <c r="F19" i="41"/>
  <c r="E19" i="41"/>
  <c r="D19" i="41"/>
  <c r="M18" i="41"/>
  <c r="L18" i="41"/>
  <c r="K18" i="41"/>
  <c r="J18" i="41"/>
  <c r="I18" i="41"/>
  <c r="H18" i="41"/>
  <c r="G18" i="41"/>
  <c r="F18" i="41"/>
  <c r="E18" i="41"/>
  <c r="N18" i="41" s="1"/>
  <c r="O18" i="41" s="1"/>
  <c r="D18" i="41"/>
  <c r="N17" i="41"/>
  <c r="L17" i="41"/>
  <c r="K17" i="41"/>
  <c r="J17" i="41"/>
  <c r="M17" i="41" s="1"/>
  <c r="I17" i="41"/>
  <c r="H17" i="41"/>
  <c r="G17" i="41"/>
  <c r="F17" i="41"/>
  <c r="E17" i="41"/>
  <c r="D17" i="41"/>
  <c r="M16" i="41"/>
  <c r="L16" i="41"/>
  <c r="K16" i="41"/>
  <c r="J16" i="41"/>
  <c r="I16" i="41"/>
  <c r="H16" i="41"/>
  <c r="G16" i="41"/>
  <c r="F16" i="41"/>
  <c r="E16" i="41"/>
  <c r="N16" i="41" s="1"/>
  <c r="O16" i="41" s="1"/>
  <c r="D16" i="41"/>
  <c r="N15" i="41"/>
  <c r="L15" i="41"/>
  <c r="K15" i="41"/>
  <c r="J15" i="41"/>
  <c r="M15" i="41" s="1"/>
  <c r="I15" i="41"/>
  <c r="H15" i="41"/>
  <c r="G15" i="41"/>
  <c r="F15" i="41"/>
  <c r="E15" i="41"/>
  <c r="D15" i="41"/>
  <c r="M14" i="41"/>
  <c r="L14" i="41"/>
  <c r="K14" i="41"/>
  <c r="J14" i="41"/>
  <c r="I14" i="41"/>
  <c r="H14" i="41"/>
  <c r="G14" i="41"/>
  <c r="F14" i="41"/>
  <c r="E14" i="41"/>
  <c r="N14" i="41" s="1"/>
  <c r="O14" i="41" s="1"/>
  <c r="D14" i="41"/>
  <c r="N13" i="41"/>
  <c r="L13" i="41"/>
  <c r="K13" i="41"/>
  <c r="J13" i="41"/>
  <c r="M13" i="41" s="1"/>
  <c r="I13" i="41"/>
  <c r="H13" i="41"/>
  <c r="G13" i="41"/>
  <c r="F13" i="41"/>
  <c r="E13" i="41"/>
  <c r="D13" i="41"/>
  <c r="M12" i="41"/>
  <c r="L12" i="41"/>
  <c r="K12" i="41"/>
  <c r="J12" i="41"/>
  <c r="I12" i="41"/>
  <c r="H12" i="41"/>
  <c r="G12" i="41"/>
  <c r="F12" i="41"/>
  <c r="E12" i="41"/>
  <c r="N12" i="41" s="1"/>
  <c r="O12" i="41" s="1"/>
  <c r="D12" i="41"/>
  <c r="J10" i="41"/>
  <c r="G10" i="41"/>
  <c r="D10" i="41"/>
  <c r="N7" i="41"/>
  <c r="M7" i="41"/>
  <c r="O7" i="41" s="1"/>
  <c r="L7" i="41"/>
  <c r="K7" i="41"/>
  <c r="J7" i="41"/>
  <c r="I7" i="41"/>
  <c r="H7" i="41"/>
  <c r="G7" i="41"/>
  <c r="E7" i="41"/>
  <c r="D7" i="41"/>
  <c r="F7" i="41" s="1"/>
  <c r="J5" i="41"/>
  <c r="G5" i="41"/>
  <c r="D5" i="41"/>
  <c r="O19" i="41" l="1"/>
  <c r="O23" i="41"/>
  <c r="O27" i="41"/>
  <c r="O31" i="41"/>
  <c r="O35" i="41"/>
  <c r="O39" i="41"/>
  <c r="O43" i="41"/>
  <c r="O47" i="41"/>
  <c r="O51" i="41"/>
  <c r="O83" i="41"/>
  <c r="O85" i="41"/>
  <c r="O87" i="41"/>
  <c r="O89" i="41"/>
  <c r="O91" i="41"/>
  <c r="O93" i="41"/>
  <c r="O95" i="41"/>
  <c r="O97" i="41"/>
  <c r="O99" i="41"/>
  <c r="O101" i="41"/>
  <c r="O103" i="41"/>
  <c r="O105" i="41"/>
  <c r="O107" i="41"/>
  <c r="O109" i="41"/>
  <c r="O111" i="41"/>
  <c r="O113" i="41"/>
  <c r="O115" i="41"/>
  <c r="O117" i="41"/>
  <c r="O119" i="41"/>
  <c r="O15" i="41"/>
  <c r="O21" i="41"/>
  <c r="O41" i="41"/>
  <c r="O45" i="41"/>
  <c r="O49" i="41"/>
  <c r="O13" i="41"/>
  <c r="O17" i="41"/>
  <c r="O25" i="41"/>
  <c r="O29" i="41"/>
  <c r="O33" i="41"/>
  <c r="O37" i="41"/>
  <c r="O53" i="41"/>
  <c r="O211" i="41"/>
  <c r="O215" i="41"/>
  <c r="O192" i="41"/>
  <c r="O219" i="41"/>
  <c r="N121" i="41"/>
  <c r="O121" i="41" s="1"/>
  <c r="N125" i="41"/>
  <c r="O125" i="41" s="1"/>
  <c r="N129" i="41"/>
  <c r="O129" i="41" s="1"/>
  <c r="N133" i="41"/>
  <c r="O133" i="41" s="1"/>
  <c r="N137" i="41"/>
  <c r="O137" i="41" s="1"/>
  <c r="N141" i="41"/>
  <c r="O141" i="41" s="1"/>
  <c r="N145" i="41"/>
  <c r="O145" i="41" s="1"/>
  <c r="N149" i="41"/>
  <c r="O149" i="41" s="1"/>
  <c r="N152" i="41"/>
  <c r="O152" i="41" s="1"/>
  <c r="N154" i="41"/>
  <c r="O154" i="41" s="1"/>
  <c r="N156" i="41"/>
  <c r="O156" i="41" s="1"/>
  <c r="N158" i="41"/>
  <c r="O158" i="41" s="1"/>
  <c r="N160" i="41"/>
  <c r="O160" i="41" s="1"/>
  <c r="N162" i="41"/>
  <c r="O162" i="41" s="1"/>
  <c r="N164" i="41"/>
  <c r="O164" i="41" s="1"/>
  <c r="O184" i="41"/>
  <c r="O186" i="41"/>
  <c r="O195" i="41"/>
  <c r="O230" i="41"/>
  <c r="O282" i="41"/>
  <c r="O298" i="41"/>
  <c r="O314" i="41"/>
  <c r="N120" i="41"/>
  <c r="O120" i="41" s="1"/>
  <c r="N124" i="41"/>
  <c r="O124" i="41" s="1"/>
  <c r="N128" i="41"/>
  <c r="O128" i="41" s="1"/>
  <c r="N132" i="41"/>
  <c r="O132" i="41" s="1"/>
  <c r="N136" i="41"/>
  <c r="O136" i="41" s="1"/>
  <c r="N140" i="41"/>
  <c r="O140" i="41" s="1"/>
  <c r="N144" i="41"/>
  <c r="O144" i="41" s="1"/>
  <c r="N148" i="41"/>
  <c r="O148" i="41" s="1"/>
  <c r="N191" i="41"/>
  <c r="O191" i="41" s="1"/>
  <c r="O203" i="41"/>
  <c r="O234" i="41"/>
  <c r="O250" i="41"/>
  <c r="O266" i="41"/>
  <c r="N166" i="41"/>
  <c r="O166" i="41" s="1"/>
  <c r="N170" i="41"/>
  <c r="O170" i="41" s="1"/>
  <c r="N185" i="41"/>
  <c r="O185" i="41" s="1"/>
  <c r="M190" i="41"/>
  <c r="O190" i="41" s="1"/>
  <c r="N194" i="41"/>
  <c r="O194" i="41" s="1"/>
  <c r="M201" i="41"/>
  <c r="O201" i="41" s="1"/>
  <c r="N202" i="41"/>
  <c r="O202" i="41" s="1"/>
  <c r="M209" i="41"/>
  <c r="N210" i="41"/>
  <c r="O210" i="41" s="1"/>
  <c r="M217" i="41"/>
  <c r="O217" i="41" s="1"/>
  <c r="N218" i="41"/>
  <c r="O218" i="41" s="1"/>
  <c r="M224" i="41"/>
  <c r="O224" i="41" s="1"/>
  <c r="O225" i="41"/>
  <c r="N229" i="41"/>
  <c r="O229" i="41" s="1"/>
  <c r="N243" i="41"/>
  <c r="O243" i="41" s="1"/>
  <c r="M246" i="41"/>
  <c r="O246" i="41" s="1"/>
  <c r="N259" i="41"/>
  <c r="O259" i="41" s="1"/>
  <c r="M262" i="41"/>
  <c r="O262" i="41" s="1"/>
  <c r="O278" i="41"/>
  <c r="O294" i="41"/>
  <c r="O310" i="41"/>
  <c r="O318" i="41"/>
  <c r="O326" i="41"/>
  <c r="O334" i="41"/>
  <c r="N165" i="41"/>
  <c r="O165" i="41" s="1"/>
  <c r="N169" i="41"/>
  <c r="O169" i="41" s="1"/>
  <c r="M178" i="41"/>
  <c r="O178" i="41" s="1"/>
  <c r="N189" i="41"/>
  <c r="O189" i="41" s="1"/>
  <c r="M192" i="41"/>
  <c r="N193" i="41"/>
  <c r="O193" i="41" s="1"/>
  <c r="M199" i="41"/>
  <c r="O199" i="41" s="1"/>
  <c r="N200" i="41"/>
  <c r="O200" i="41" s="1"/>
  <c r="M207" i="41"/>
  <c r="O207" i="41" s="1"/>
  <c r="N208" i="41"/>
  <c r="O208" i="41" s="1"/>
  <c r="O209" i="41"/>
  <c r="M215" i="41"/>
  <c r="N216" i="41"/>
  <c r="O216" i="41" s="1"/>
  <c r="M223" i="41"/>
  <c r="M232" i="41"/>
  <c r="O232" i="41" s="1"/>
  <c r="N239" i="41"/>
  <c r="O239" i="41" s="1"/>
  <c r="M242" i="41"/>
  <c r="O242" i="41"/>
  <c r="N255" i="41"/>
  <c r="O255" i="41" s="1"/>
  <c r="M258" i="41"/>
  <c r="O258" i="41" s="1"/>
  <c r="N271" i="41"/>
  <c r="O271" i="41" s="1"/>
  <c r="M274" i="41"/>
  <c r="O274" i="41" s="1"/>
  <c r="N287" i="41"/>
  <c r="O287" i="41" s="1"/>
  <c r="M290" i="41"/>
  <c r="O290" i="41" s="1"/>
  <c r="N303" i="41"/>
  <c r="O303" i="41" s="1"/>
  <c r="M306" i="41"/>
  <c r="O306" i="41"/>
  <c r="N168" i="41"/>
  <c r="O168" i="41" s="1"/>
  <c r="N172" i="41"/>
  <c r="O172" i="41" s="1"/>
  <c r="M182" i="41"/>
  <c r="O182" i="41" s="1"/>
  <c r="O238" i="41"/>
  <c r="O254" i="41"/>
  <c r="O267" i="41"/>
  <c r="O270" i="41"/>
  <c r="N283" i="41"/>
  <c r="O283" i="41" s="1"/>
  <c r="M286" i="41"/>
  <c r="O286" i="41" s="1"/>
  <c r="N299" i="41"/>
  <c r="O299" i="41" s="1"/>
  <c r="M302" i="41"/>
  <c r="O302" i="41" s="1"/>
  <c r="N223" i="41"/>
  <c r="M228" i="41"/>
  <c r="O228" i="41" s="1"/>
  <c r="N315" i="41"/>
  <c r="O315" i="41" s="1"/>
  <c r="M322" i="41"/>
  <c r="O322" i="41" s="1"/>
  <c r="N323" i="41"/>
  <c r="O323" i="41" s="1"/>
  <c r="M330" i="41"/>
  <c r="O330" i="41" s="1"/>
  <c r="N331" i="41"/>
  <c r="O331" i="41" s="1"/>
  <c r="N231" i="41"/>
  <c r="O231" i="41" s="1"/>
  <c r="N233" i="41"/>
  <c r="O233" i="41" s="1"/>
  <c r="N241" i="41"/>
  <c r="O241" i="41" s="1"/>
  <c r="M335" i="41"/>
  <c r="O335" i="41" s="1"/>
  <c r="O223" i="41" l="1"/>
</calcChain>
</file>

<file path=xl/sharedStrings.xml><?xml version="1.0" encoding="utf-8"?>
<sst xmlns="http://schemas.openxmlformats.org/spreadsheetml/2006/main" count="906" uniqueCount="696">
  <si>
    <t>NT210</t>
  </si>
  <si>
    <t>NUFFIELD HEALTH, THE GROSVENOR HOSPITAL, CHESTER</t>
  </si>
  <si>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</si>
  <si>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</si>
  <si>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</si>
  <si>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</si>
  <si>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</si>
  <si>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</si>
  <si>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</si>
  <si>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</si>
  <si>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</si>
  <si>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</si>
  <si>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</si>
  <si>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</si>
  <si>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</si>
  <si>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</si>
  <si>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</si>
  <si>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</si>
  <si>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</si>
  <si>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</si>
  <si>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</si>
  <si>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</si>
  <si>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</si>
  <si>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</si>
  <si>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</si>
  <si>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</si>
  <si>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</si>
  <si>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</si>
  <si>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</si>
  <si>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</si>
  <si>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</si>
  <si>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</si>
  <si>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</si>
  <si>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</si>
  <si>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</si>
  <si>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</si>
  <si>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</si>
  <si>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</si>
  <si>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</si>
  <si>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</si>
  <si>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</si>
  <si>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</si>
  <si>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</si>
  <si>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</si>
  <si>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</si>
  <si>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</si>
  <si>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</si>
  <si>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</si>
  <si>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</si>
  <si>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</si>
  <si>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</si>
  <si>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</si>
  <si>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</si>
  <si>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</si>
  <si>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</si>
  <si>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</si>
  <si>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</si>
  <si>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</si>
  <si>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</si>
  <si>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</si>
  <si>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</si>
  <si>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</si>
  <si>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</si>
  <si>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</si>
  <si>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</si>
  <si>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</si>
  <si>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</si>
  <si>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</si>
  <si>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</si>
  <si>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</si>
  <si>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</si>
  <si>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</si>
  <si>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</si>
  <si>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</si>
  <si>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</si>
  <si>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</si>
  <si>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</si>
  <si>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</si>
  <si>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</si>
  <si>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</si>
  <si>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</si>
  <si>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</si>
  <si>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</si>
  <si>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</si>
  <si>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</si>
  <si>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</si>
  <si>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</si>
  <si>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</si>
  <si>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</si>
  <si>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</si>
  <si>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</si>
  <si>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</si>
  <si>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</si>
  <si>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</si>
  <si>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</si>
  <si>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</si>
  <si>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</si>
  <si>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</si>
  <si>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</si>
  <si>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</si>
  <si>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</si>
  <si>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</si>
  <si>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</si>
  <si>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</si>
  <si>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</si>
  <si>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</si>
  <si>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</si>
  <si>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</si>
  <si>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</si>
  <si>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</si>
  <si>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</si>
  <si>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</si>
  <si>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</si>
  <si>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</si>
  <si>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</si>
  <si>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</si>
  <si>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</si>
  <si>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</si>
  <si>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</si>
  <si>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</si>
  <si>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</si>
  <si>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</si>
  <si>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</si>
  <si>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</si>
  <si>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</si>
  <si>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</si>
  <si>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</si>
  <si>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</si>
  <si>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</si>
  <si>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</si>
  <si>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</si>
  <si>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</si>
  <si>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</si>
  <si>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</si>
  <si>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</si>
  <si>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</si>
  <si>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</si>
  <si>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</si>
  <si>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</si>
  <si>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NT225</t>
  </si>
  <si>
    <t>NUFFIELD HEALTH, LEEDS HOSPITAL</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</si>
  <si>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</si>
  <si>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</si>
  <si>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</si>
  <si>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</si>
  <si>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</si>
  <si>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</si>
  <si>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</si>
  <si>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</si>
  <si>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</si>
  <si>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</si>
  <si>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</si>
  <si>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</si>
  <si>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</si>
  <si>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</si>
  <si>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</si>
  <si>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</si>
  <si>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</si>
  <si>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</si>
  <si>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</si>
  <si>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NT219</t>
  </si>
  <si>
    <t>NUFFIELD HEALTH, HEREFORD HOSPITAL</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</si>
  <si>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</si>
  <si>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</si>
  <si>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</si>
  <si>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</si>
  <si>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</si>
  <si>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</si>
  <si>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</si>
  <si>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</si>
  <si>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</si>
  <si>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</si>
  <si>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</si>
  <si>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</si>
  <si>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</si>
  <si>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</si>
  <si>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</si>
  <si>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</si>
  <si>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</si>
  <si>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</si>
  <si>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NT242</t>
  </si>
  <si>
    <t>NUFFIELD HEALTH, WOLVERHAMPTON HOSPITAL</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</si>
  <si>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</si>
  <si>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</si>
  <si>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</si>
  <si>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</si>
  <si>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</si>
  <si>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</si>
  <si>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</si>
  <si>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</si>
  <si>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</si>
  <si>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</si>
  <si>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</si>
  <si>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</si>
  <si>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</si>
  <si>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</si>
  <si>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</si>
  <si>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</si>
  <si>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</si>
  <si>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</si>
  <si>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</si>
  <si>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</si>
  <si>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</si>
  <si>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</si>
  <si>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</si>
  <si>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</si>
  <si>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</si>
  <si>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</si>
  <si>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</si>
  <si>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</si>
  <si>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</si>
  <si>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</si>
  <si>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</si>
  <si>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</si>
  <si>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</si>
  <si>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</si>
  <si>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</si>
  <si>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</si>
  <si>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</si>
  <si>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</si>
  <si>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</si>
  <si>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</si>
  <si>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</si>
  <si>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NQM01</t>
  </si>
  <si>
    <t>ORTHOPAEDICS &amp; SPINE SPECIALIST HOSPITAL SITE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</si>
  <si>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</si>
  <si>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</si>
  <si>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</si>
  <si>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</si>
  <si>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</si>
  <si>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</si>
  <si>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</si>
  <si>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</si>
  <si>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</si>
  <si>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</si>
  <si>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</si>
  <si>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</si>
  <si>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</si>
  <si>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</si>
  <si>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</si>
  <si>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</si>
  <si>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</si>
  <si>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</si>
  <si>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</si>
  <si>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</si>
  <si>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</si>
  <si>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</si>
  <si>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</si>
  <si>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</si>
  <si>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</si>
  <si>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</si>
  <si>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</si>
  <si>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</si>
  <si>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</si>
  <si>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</si>
  <si>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RYV</t>
  </si>
  <si>
    <t>CAMBRIDGESHIRE COMMUNITY SERVICES NHS TRUST</t>
  </si>
  <si>
    <t>NQ1</t>
  </si>
  <si>
    <t>ANGLIAN COMMUNITY ENTERPRISE COMMUNITY INTEREST COMPANY (ACE CIC)</t>
  </si>
  <si>
    <t>NQA</t>
  </si>
  <si>
    <t>PROVIDE</t>
  </si>
  <si>
    <t>NT204</t>
  </si>
  <si>
    <t>NUFFIELD HEALTH, BRENTWOOD HOSPITAL</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</si>
  <si>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</si>
  <si>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</si>
  <si>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</si>
  <si>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</si>
  <si>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</si>
  <si>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</si>
  <si>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</si>
  <si>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</si>
  <si>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</si>
  <si>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</si>
  <si>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</si>
  <si>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</si>
  <si>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</si>
  <si>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</si>
  <si>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</si>
  <si>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</si>
  <si>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</si>
  <si>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</si>
  <si>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</si>
  <si>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</si>
  <si>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</si>
  <si>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</si>
  <si>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</si>
  <si>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</si>
  <si>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</si>
  <si>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</si>
  <si>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</si>
  <si>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</si>
  <si>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</si>
  <si>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</si>
  <si>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</si>
  <si>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</si>
  <si>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</si>
  <si>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</si>
  <si>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</si>
  <si>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</si>
  <si>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</si>
  <si>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</si>
  <si>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</si>
  <si>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</si>
  <si>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</si>
  <si>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</si>
  <si>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</si>
  <si>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</si>
  <si>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</si>
  <si>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</si>
  <si>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</si>
  <si>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</si>
  <si>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</si>
  <si>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</si>
  <si>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</si>
  <si>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</si>
  <si>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</si>
  <si>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</si>
  <si>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</si>
  <si>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</si>
  <si>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</si>
  <si>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</si>
  <si>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</si>
  <si>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</si>
  <si>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</si>
  <si>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</si>
  <si>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</si>
  <si>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</si>
  <si>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</si>
  <si>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</si>
  <si>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NT235</t>
  </si>
  <si>
    <t>NUFFIELD HEALTH, SHREWSBURY HOSPITAL</t>
  </si>
  <si>
    <t>NT321</t>
  </si>
  <si>
    <t>SPIRE LITTLE ASTON HOSPITAL</t>
  </si>
  <si>
    <t>NVC17</t>
  </si>
  <si>
    <t>ROWLEY HALL HOSPITAL</t>
  </si>
  <si>
    <t>R1D</t>
  </si>
  <si>
    <t>SHROPSHIRE COMMUNITY HEALTH NHS TRUST</t>
  </si>
  <si>
    <t>RJD</t>
  </si>
  <si>
    <t>MID STAFFORDSHIRE NHS FOUNDATION TRUST</t>
  </si>
  <si>
    <t>RJE</t>
  </si>
  <si>
    <t>RJF</t>
  </si>
  <si>
    <t>BURTON HOSPITALS NHS FOUNDATION TRUST</t>
  </si>
  <si>
    <t>RL1</t>
  </si>
  <si>
    <t>THE ROBERT JONES AND AGNES HUNT ORTHOPAEDIC HOSPITAL NHS FOUNDATION TRUST</t>
  </si>
  <si>
    <t>RXW</t>
  </si>
  <si>
    <t>SHREWSBURY AND TELFORD HOSPITAL NHS TRUST</t>
  </si>
  <si>
    <t>NT211</t>
  </si>
  <si>
    <t>NUFFIELD HEALTH, CHELTENHAM HOSPITAL</t>
  </si>
  <si>
    <t>NT402</t>
  </si>
  <si>
    <t>BMI - BATH CLINIC</t>
  </si>
  <si>
    <t>NT430</t>
  </si>
  <si>
    <t>BMI - THE RIDGEWAY HOSPITAL</t>
  </si>
  <si>
    <t>DEVIZES NHS TREATMENT CENTRE</t>
  </si>
  <si>
    <t>CIRENCESTER NHS TREATMENT CENTRE</t>
  </si>
  <si>
    <t>NV302</t>
  </si>
  <si>
    <t>NVC09</t>
  </si>
  <si>
    <t>NEW HALL HOSPITAL</t>
  </si>
  <si>
    <t>NVC22</t>
  </si>
  <si>
    <t>WINFIELD HOSPITAL</t>
  </si>
  <si>
    <t>RBB</t>
  </si>
  <si>
    <t>ROYAL NATIONAL HOSPITAL FOR RHEUMATIC DISEASES NHS FOUNDATION TRUST</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</si>
  <si>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</si>
  <si>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</si>
  <si>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</si>
  <si>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</si>
  <si>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</si>
  <si>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</si>
  <si>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</si>
  <si>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</si>
  <si>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</si>
  <si>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</si>
  <si>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</si>
  <si>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</si>
  <si>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</si>
  <si>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</si>
  <si>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</si>
  <si>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</si>
  <si>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</si>
  <si>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</si>
  <si>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</si>
  <si>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</si>
  <si>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</si>
  <si>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</si>
  <si>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</si>
  <si>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</si>
  <si>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</si>
  <si>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</si>
  <si>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</si>
  <si>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</si>
  <si>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</si>
  <si>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</si>
  <si>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</si>
  <si>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</si>
  <si>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</si>
  <si>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</si>
  <si>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</si>
  <si>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</si>
  <si>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SOUTH DEVON HEALTHCARE NHS FOUNDATION TRUST</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</si>
  <si>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</si>
  <si>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</si>
  <si>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</si>
  <si>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</si>
  <si>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</si>
  <si>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</si>
  <si>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</si>
  <si>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</si>
  <si>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</si>
  <si>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</si>
  <si>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</si>
  <si>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</si>
  <si>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NT346</t>
  </si>
  <si>
    <t>SPIRE ST SAVIOURS HOSPITAL</t>
  </si>
  <si>
    <t>NT408</t>
  </si>
  <si>
    <t>BMI - THE CHAUCER HOSPITAL</t>
  </si>
  <si>
    <t>NT414</t>
  </si>
  <si>
    <t>BMI - FAWKHAM MANOR HOSPITAL</t>
  </si>
  <si>
    <t>NT438</t>
  </si>
  <si>
    <t>BMI - THE SOMERFIELD HOSPITAL</t>
  </si>
  <si>
    <t>NTP16</t>
  </si>
  <si>
    <t>WILL ADAMS NHS TREATMENT CENTRE</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</si>
  <si>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</si>
  <si>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</si>
  <si>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</si>
  <si>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</si>
  <si>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</si>
  <si>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</si>
  <si>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</si>
  <si>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</si>
  <si>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</si>
  <si>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</si>
  <si>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</si>
  <si>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</si>
  <si>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</si>
  <si>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</si>
  <si>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NT218</t>
  </si>
  <si>
    <t>NUFFIELD HEALTH, HAYWARDS HEATH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</si>
  <si>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</si>
  <si>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</si>
  <si>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</si>
  <si>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</si>
  <si>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</si>
  <si>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</si>
  <si>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</si>
  <si>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</si>
  <si>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</si>
  <si>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</si>
  <si>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</si>
  <si>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</si>
  <si>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</si>
  <si>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</si>
  <si>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</si>
  <si>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</si>
  <si>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</si>
  <si>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</si>
  <si>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</si>
  <si>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</si>
  <si>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</si>
  <si>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</si>
  <si>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</si>
  <si>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</si>
  <si>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</si>
  <si>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</si>
  <si>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</si>
  <si>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</si>
  <si>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</si>
  <si>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</si>
  <si>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</si>
  <si>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</si>
  <si>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</si>
  <si>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</si>
  <si>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</si>
  <si>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</si>
  <si>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</si>
  <si>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</si>
  <si>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</si>
  <si>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</si>
  <si>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</si>
  <si>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</si>
  <si>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</si>
  <si>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</si>
  <si>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</si>
  <si>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</si>
  <si>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</si>
  <si>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</si>
  <si>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</si>
  <si>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</si>
  <si>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</si>
  <si>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</si>
  <si>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</si>
  <si>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</si>
  <si>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</si>
  <si>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</si>
  <si>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</si>
  <si>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</si>
  <si>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</si>
  <si>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</si>
  <si>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</si>
  <si>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</si>
  <si>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</si>
  <si>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</si>
  <si>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</si>
  <si>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</si>
  <si>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</si>
  <si>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</si>
  <si>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</si>
  <si>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</si>
  <si>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</si>
  <si>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</si>
  <si>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</si>
  <si>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</si>
  <si>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NTPAD</t>
  </si>
  <si>
    <t>ST MARY'S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</si>
  <si>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</si>
  <si>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</si>
  <si>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</si>
  <si>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</si>
  <si>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</si>
  <si>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</si>
  <si>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</si>
  <si>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</si>
  <si>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</si>
  <si>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</si>
  <si>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</si>
  <si>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</si>
  <si>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</si>
  <si>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</si>
  <si>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</si>
  <si>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</si>
  <si>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</si>
  <si>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</si>
  <si>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</si>
  <si>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</si>
  <si>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</si>
  <si>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</si>
  <si>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</si>
  <si>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</si>
  <si>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</si>
  <si>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</si>
  <si>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</si>
  <si>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</si>
  <si>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</si>
  <si>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</si>
  <si>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</si>
  <si>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</si>
  <si>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</si>
  <si>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</si>
  <si>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</si>
  <si>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</si>
  <si>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</si>
  <si>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</si>
  <si>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</si>
  <si>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</si>
  <si>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</si>
  <si>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</si>
  <si>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</si>
  <si>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</si>
  <si>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</si>
  <si>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</si>
  <si>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</si>
  <si>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</si>
  <si>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</si>
  <si>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RFW</t>
  </si>
  <si>
    <t>WEST MIDDLESEX UNIVERSITY HOSPITAL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</si>
  <si>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</si>
  <si>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</si>
  <si>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</si>
  <si>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</si>
  <si>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</si>
  <si>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</si>
  <si>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</si>
  <si>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</si>
  <si>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</si>
  <si>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</si>
  <si>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</si>
  <si>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</si>
  <si>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</si>
  <si>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</si>
  <si>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</si>
  <si>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</si>
  <si>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</si>
  <si>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</si>
  <si>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</si>
  <si>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</si>
  <si>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</si>
  <si>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</si>
  <si>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</si>
  <si>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</si>
  <si>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</si>
  <si>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</si>
  <si>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</si>
  <si>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</si>
  <si>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</si>
  <si>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</si>
  <si>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</si>
  <si>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</si>
  <si>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</si>
  <si>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</si>
  <si>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</si>
  <si>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Organisation Name</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</si>
  <si>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</si>
  <si>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</si>
  <si>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</si>
  <si>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</si>
  <si>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</si>
  <si>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</si>
  <si>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</si>
  <si>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</si>
  <si>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</si>
  <si>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</si>
  <si>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</si>
  <si>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</si>
  <si>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</si>
  <si>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</si>
  <si>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</si>
  <si>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</si>
  <si>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</si>
  <si>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</si>
  <si>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Organisation Code</t>
  </si>
  <si>
    <t>NFH</t>
  </si>
  <si>
    <t>SOMERSET SURGICAL SERVICES HQ</t>
  </si>
  <si>
    <t>Percentage of admitted patients risk-assessed for VTE</t>
  </si>
  <si>
    <t xml:space="preserve"> VTE Risk Assessed Admissions </t>
  </si>
  <si>
    <t>TOTAL</t>
  </si>
  <si>
    <t>NT455</t>
  </si>
  <si>
    <t>April 2014</t>
  </si>
  <si>
    <t>May 2014</t>
  </si>
  <si>
    <t>June 2014</t>
  </si>
  <si>
    <t>* Entries have been marked as ' - ' where the provider either did not submit a return for that specific month or was not recording the assessments carried out for the data collection</t>
  </si>
  <si>
    <t>* Entries have been marked as " Nil return " where the Provider submitted a data return, but was unable to provide figures bases on a census of all patients, or where there were no admissions during the quarter</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</si>
  <si>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</si>
  <si>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</si>
  <si>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</si>
  <si>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</si>
  <si>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</si>
  <si>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</si>
  <si>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</si>
  <si>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</si>
  <si>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</si>
  <si>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</si>
  <si>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http://webarchive.nationalarchives.gov.uk/20130402145952/http://media.dh.gov.uk/network/261/files/2012/01/guidance-notes-for-vte-data-collection-updated-march-2013.pdf</t>
  </si>
  <si>
    <t>Contact</t>
  </si>
  <si>
    <t>Independent Sector Providers</t>
  </si>
  <si>
    <t>Month</t>
  </si>
  <si>
    <t>Org Code</t>
  </si>
  <si>
    <t>Org Name</t>
  </si>
  <si>
    <t>List of providers with revised figures in Q1 2014/15</t>
  </si>
  <si>
    <t>4th December 2015</t>
  </si>
  <si>
    <t>Revised on 4th December 2015</t>
  </si>
  <si>
    <t>University College London Hospitals NHS Foundation Trust</t>
  </si>
  <si>
    <t>North Cumbria University Hospitals NHS Trust</t>
  </si>
  <si>
    <t>England Total</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</si>
  <si>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</si>
  <si>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</si>
  <si>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</si>
  <si>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</si>
  <si>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</si>
  <si>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</si>
  <si>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</si>
  <si>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</si>
  <si>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</si>
  <si>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</si>
  <si>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</si>
  <si>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</si>
  <si>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</si>
  <si>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</si>
  <si>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</si>
  <si>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</si>
  <si>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BATH HOSPITAL</t>
  </si>
  <si>
    <t>CIRCLE READING HOSPITAL</t>
  </si>
  <si>
    <t>NTPH4</t>
  </si>
  <si>
    <t>CLIFTON PARK HOSPITAL</t>
  </si>
  <si>
    <t>COBALT HOSPITAL</t>
  </si>
  <si>
    <t>NTPH3</t>
  </si>
  <si>
    <t>NTPH2</t>
  </si>
  <si>
    <t>NORTH EAST LONDON TREATMENT CENTRE CARE UK</t>
  </si>
  <si>
    <t>NTPH5</t>
  </si>
  <si>
    <t>PIONEER HEALTHCARE LIMITED</t>
  </si>
  <si>
    <t>NTPH1</t>
  </si>
  <si>
    <t xml:space="preserve">The senior analyst with overall responsibility for this report is:
Lorna Langdon
Email: england.vte@nhs.net
</t>
  </si>
  <si>
    <t xml:space="preserve">VTE Risk Assessment Data Collection Quarter 3 (October to December) 2014/15 </t>
  </si>
  <si>
    <t>Quarter 3 (October to December) 2014/15 (REVISED)</t>
  </si>
  <si>
    <t>VTE Risk Assessment Quarter 3 2014/15 (October to December 2014)</t>
  </si>
  <si>
    <t>Q3 2014/15</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</si>
  <si>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</si>
  <si>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</si>
  <si>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</si>
  <si>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</si>
  <si>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</si>
  <si>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</si>
  <si>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</si>
  <si>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</si>
  <si>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October 2014</t>
  </si>
  <si>
    <t>Novemeber 2014</t>
  </si>
  <si>
    <t>December 2014</t>
  </si>
  <si>
    <t>Revised on 1st May 2015</t>
  </si>
  <si>
    <t>December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</si>
</sst>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_(* #,##0_);_(* \(#,##0\);_(* &quot;-&quot;??_);_(@_)"/>
    <numFmt numFmtId="166" formatCode="0.0%"/>
  </numFmts>
  <fonts count="17" x14ac:knownFonts="1">
    <font>
      <sz val="10"/>
      <name val="Arial"/>
      <family val="2"/>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b/>
      <sz val="11"/>
      <color theme="1"/>
      <name val="Arial"/>
      <family val="2"/>
    </font>
    <font>
      <sz val="10"/>
      <color theme="1"/>
      <name val="Arial"/>
      <family val="2"/>
    </font>
    <font>
      <sz val="11"/>
      <color indexed="8"/>
      <name val="Arial"/>
      <family val="2"/>
    </font>
    <font>
      <b/>
      <u/>
      <sz val="11"/>
      <name val="Arial"/>
      <family val="2"/>
    </font>
    <font>
      <u/>
      <sz val="10"/>
      <color theme="10"/>
      <name val="Arial"/>
      <family val="2"/>
    </font>
    <font>
      <u/>
      <sz val="11"/>
      <name val="Arial"/>
      <family val="2"/>
    </font>
    <font>
      <b/>
      <sz val="10"/>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s>
  <cellStyleXfs count="17">
    <xf numFmtId="0" fontId="0" fillId="0" borderId="0"/>
    <xf numFmtId="164"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3" fillId="0" borderId="0" applyFont="0" applyFill="0" applyBorder="0" applyAlignment="0" applyProtection="0"/>
    <xf numFmtId="0" fontId="2" fillId="0" borderId="0"/>
    <xf numFmtId="164" fontId="3" fillId="0" borderId="0" applyFont="0" applyFill="0" applyBorder="0" applyAlignment="0" applyProtection="0"/>
    <xf numFmtId="9" fontId="3" fillId="0" borderId="0" applyFont="0" applyFill="0" applyBorder="0" applyAlignment="0" applyProtection="0"/>
    <xf numFmtId="0" fontId="10" fillId="0" borderId="0"/>
    <xf numFmtId="9" fontId="6"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cellStyleXfs>
  <cellXfs count="107">
    <xf numFmtId="0" fontId="0" fillId="0" borderId="0" xfId="0"/>
    <xf numFmtId="0" fontId="5" fillId="2" borderId="0" xfId="0" applyFont="1" applyFill="1" applyBorder="1" applyAlignment="1">
      <alignment horizontal="left" vertical="top"/>
    </xf>
    <xf numFmtId="0" fontId="12" fillId="2" borderId="0" xfId="0" applyFont="1" applyFill="1" applyBorder="1" applyAlignment="1">
      <alignment horizontal="left" vertical="top"/>
    </xf>
    <xf numFmtId="0" fontId="8" fillId="2" borderId="0" xfId="0" applyFont="1" applyFill="1" applyBorder="1" applyAlignment="1">
      <alignment horizontal="left" vertical="center"/>
    </xf>
    <xf numFmtId="0" fontId="8" fillId="2" borderId="0" xfId="0" quotePrefix="1" applyFont="1" applyFill="1" applyBorder="1" applyAlignment="1">
      <alignment horizontal="left" vertical="top"/>
    </xf>
    <xf numFmtId="0" fontId="7" fillId="2" borderId="0" xfId="0" quotePrefix="1" applyFont="1" applyFill="1" applyBorder="1" applyAlignment="1">
      <alignment horizontal="left" vertical="top" wrapText="1"/>
    </xf>
    <xf numFmtId="0" fontId="7" fillId="2" borderId="0" xfId="0" applyFont="1" applyFill="1" applyBorder="1" applyAlignment="1">
      <alignment horizontal="left" vertical="center"/>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12" fillId="3" borderId="0" xfId="0" applyFont="1" applyFill="1" applyBorder="1" applyAlignment="1">
      <alignment horizontal="left" vertical="top"/>
    </xf>
    <xf numFmtId="0" fontId="8" fillId="3" borderId="0" xfId="0" applyFont="1" applyFill="1" applyBorder="1" applyAlignment="1">
      <alignment horizontal="left" vertical="center"/>
    </xf>
    <xf numFmtId="0" fontId="7" fillId="3" borderId="0" xfId="0" applyFont="1" applyFill="1" applyBorder="1" applyAlignment="1">
      <alignment horizontal="left" vertical="top"/>
    </xf>
    <xf numFmtId="0" fontId="14" fillId="3" borderId="0" xfId="13" quotePrefix="1" applyFont="1" applyFill="1" applyBorder="1" applyAlignment="1" applyProtection="1">
      <alignment horizontal="left" vertical="top"/>
    </xf>
    <xf numFmtId="0" fontId="8" fillId="3" borderId="0" xfId="0" applyFont="1" applyFill="1" applyBorder="1" applyAlignment="1">
      <alignment horizontal="left" vertical="top"/>
    </xf>
    <xf numFmtId="0" fontId="15" fillId="2" borderId="0" xfId="0" applyFont="1" applyFill="1" applyBorder="1"/>
    <xf numFmtId="0" fontId="10" fillId="2" borderId="0" xfId="0" applyFont="1" applyFill="1"/>
    <xf numFmtId="0" fontId="10" fillId="2" borderId="0" xfId="0" applyFont="1" applyFill="1" applyBorder="1"/>
    <xf numFmtId="0" fontId="15" fillId="2" borderId="1" xfId="0" applyFont="1" applyFill="1" applyBorder="1"/>
    <xf numFmtId="165" fontId="15" fillId="2" borderId="1" xfId="1" applyNumberFormat="1" applyFont="1" applyFill="1" applyBorder="1" applyAlignment="1">
      <alignment horizontal="center"/>
    </xf>
    <xf numFmtId="17" fontId="10" fillId="2" borderId="1" xfId="0" quotePrefix="1" applyNumberFormat="1" applyFont="1" applyFill="1" applyBorder="1"/>
    <xf numFmtId="165" fontId="15" fillId="2" borderId="0" xfId="1" applyNumberFormat="1" applyFont="1" applyFill="1" applyBorder="1" applyAlignment="1">
      <alignment horizontal="center"/>
    </xf>
    <xf numFmtId="17" fontId="10" fillId="2" borderId="0" xfId="0" quotePrefix="1" applyNumberFormat="1" applyFont="1" applyFill="1" applyBorder="1"/>
    <xf numFmtId="0" fontId="0" fillId="2" borderId="1" xfId="0" applyFont="1" applyFill="1" applyBorder="1" applyAlignment="1">
      <alignment vertical="top"/>
    </xf>
    <xf numFmtId="0" fontId="0" fillId="2" borderId="1" xfId="0" applyFont="1" applyFill="1" applyBorder="1" applyAlignment="1">
      <alignment vertical="top" wrapText="1"/>
    </xf>
    <xf numFmtId="0" fontId="0" fillId="2" borderId="0" xfId="0" applyFont="1" applyFill="1" applyBorder="1"/>
    <xf numFmtId="0" fontId="7" fillId="0" borderId="0" xfId="0" applyFont="1" applyFill="1" applyBorder="1" applyAlignment="1">
      <alignment horizontal="left" vertical="top"/>
    </xf>
    <xf numFmtId="0" fontId="8" fillId="0" borderId="0" xfId="0" applyFont="1" applyFill="1" applyBorder="1" applyAlignment="1">
      <alignment horizontal="left" vertical="center"/>
    </xf>
    <xf numFmtId="0" fontId="0" fillId="0" borderId="0" xfId="0" applyFill="1"/>
    <xf numFmtId="0" fontId="5" fillId="2" borderId="0" xfId="2" applyFont="1" applyFill="1" applyAlignment="1">
      <alignment vertical="top"/>
    </xf>
    <xf numFmtId="0" fontId="7" fillId="2" borderId="0" xfId="3" applyFont="1" applyFill="1" applyBorder="1" applyAlignment="1">
      <alignment vertical="top"/>
    </xf>
    <xf numFmtId="0" fontId="7" fillId="2" borderId="0" xfId="3" applyFont="1" applyFill="1" applyAlignment="1">
      <alignment vertical="top"/>
    </xf>
    <xf numFmtId="0" fontId="7" fillId="2" borderId="0" xfId="2" applyFont="1" applyFill="1" applyAlignment="1">
      <alignment vertical="top"/>
    </xf>
    <xf numFmtId="0" fontId="5" fillId="2" borderId="5" xfId="0" applyFont="1" applyFill="1" applyBorder="1" applyAlignment="1">
      <alignment vertical="top"/>
    </xf>
    <xf numFmtId="0" fontId="5" fillId="2" borderId="6" xfId="0" applyFont="1" applyFill="1" applyBorder="1" applyAlignment="1">
      <alignment vertical="top"/>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0" xfId="0" applyFont="1" applyFill="1" applyBorder="1" applyAlignment="1">
      <alignment vertical="top"/>
    </xf>
    <xf numFmtId="0" fontId="5" fillId="2" borderId="9" xfId="0" applyFont="1" applyFill="1" applyBorder="1" applyAlignment="1">
      <alignment vertical="top"/>
    </xf>
    <xf numFmtId="165" fontId="5" fillId="2" borderId="4" xfId="15" applyNumberFormat="1" applyFont="1" applyFill="1" applyBorder="1" applyAlignment="1">
      <alignment horizontal="center" vertical="top" wrapText="1"/>
    </xf>
    <xf numFmtId="165" fontId="5" fillId="2" borderId="1" xfId="15" applyNumberFormat="1" applyFont="1" applyFill="1" applyBorder="1" applyAlignment="1">
      <alignment horizontal="center" vertical="top" wrapText="1"/>
    </xf>
    <xf numFmtId="166" fontId="5" fillId="2" borderId="1" xfId="16" applyNumberFormat="1" applyFont="1" applyFill="1" applyBorder="1" applyAlignment="1">
      <alignment horizontal="center" vertical="top" wrapText="1"/>
    </xf>
    <xf numFmtId="165" fontId="9" fillId="0" borderId="1" xfId="0" applyNumberFormat="1" applyFont="1" applyBorder="1"/>
    <xf numFmtId="9" fontId="9" fillId="0" borderId="1" xfId="16" applyFont="1" applyBorder="1"/>
    <xf numFmtId="165" fontId="5" fillId="0" borderId="1" xfId="15" applyNumberFormat="1" applyFont="1" applyFill="1" applyBorder="1" applyAlignment="1">
      <alignment vertical="top"/>
    </xf>
    <xf numFmtId="9" fontId="5" fillId="0" borderId="1" xfId="16" applyFont="1" applyFill="1" applyBorder="1" applyAlignment="1">
      <alignment vertical="top"/>
    </xf>
    <xf numFmtId="10" fontId="5" fillId="0" borderId="1" xfId="16" applyNumberFormat="1" applyFont="1" applyFill="1" applyBorder="1" applyAlignment="1">
      <alignment vertical="top"/>
    </xf>
    <xf numFmtId="165" fontId="16" fillId="2" borderId="1" xfId="15" applyNumberFormat="1" applyFont="1" applyFill="1" applyBorder="1" applyAlignment="1">
      <alignment horizontal="center" wrapText="1"/>
    </xf>
    <xf numFmtId="165" fontId="5" fillId="2" borderId="1" xfId="11" applyNumberFormat="1" applyFont="1" applyFill="1" applyBorder="1" applyAlignment="1">
      <alignment horizontal="center" vertical="top" wrapText="1"/>
    </xf>
    <xf numFmtId="10" fontId="5" fillId="2" borderId="1" xfId="12" applyNumberFormat="1" applyFont="1" applyFill="1" applyBorder="1" applyAlignment="1">
      <alignment horizontal="center" vertical="top" wrapText="1"/>
    </xf>
    <xf numFmtId="0" fontId="5" fillId="2" borderId="1" xfId="16" applyNumberFormat="1" applyFont="1" applyFill="1" applyBorder="1" applyAlignment="1">
      <alignment horizontal="center" vertical="top" wrapText="1"/>
    </xf>
    <xf numFmtId="0" fontId="5" fillId="2" borderId="1" xfId="11" applyNumberFormat="1" applyFont="1" applyFill="1" applyBorder="1" applyAlignment="1">
      <alignment horizontal="center" vertical="top" wrapText="1"/>
    </xf>
    <xf numFmtId="165" fontId="4" fillId="2" borderId="1" xfId="15" applyNumberFormat="1" applyFont="1" applyFill="1" applyBorder="1" applyAlignment="1"/>
    <xf numFmtId="165" fontId="4" fillId="0" borderId="1" xfId="15" applyNumberFormat="1" applyFont="1" applyBorder="1" applyAlignment="1"/>
    <xf numFmtId="9" fontId="4" fillId="0" borderId="1" xfId="16" applyFont="1" applyBorder="1" applyAlignment="1"/>
    <xf numFmtId="0" fontId="4" fillId="0" borderId="1" xfId="16" applyNumberFormat="1" applyFont="1" applyBorder="1" applyAlignment="1"/>
    <xf numFmtId="165" fontId="4" fillId="0" borderId="1" xfId="15" applyNumberFormat="1" applyFont="1" applyFill="1" applyBorder="1" applyAlignment="1"/>
    <xf numFmtId="10" fontId="4" fillId="0" borderId="1" xfId="16" applyNumberFormat="1" applyFont="1" applyFill="1" applyBorder="1" applyAlignment="1"/>
    <xf numFmtId="165" fontId="11" fillId="2" borderId="1" xfId="15" applyNumberFormat="1" applyFont="1" applyFill="1" applyBorder="1" applyAlignment="1">
      <alignment horizontal="left"/>
    </xf>
    <xf numFmtId="165" fontId="11" fillId="0" borderId="1" xfId="15" applyNumberFormat="1" applyFont="1" applyFill="1" applyBorder="1" applyAlignment="1">
      <alignment horizontal="left"/>
    </xf>
    <xf numFmtId="0" fontId="11" fillId="3" borderId="1" xfId="0" applyFont="1" applyFill="1" applyBorder="1" applyAlignment="1">
      <alignment horizontal="left" vertical="top"/>
    </xf>
    <xf numFmtId="0" fontId="0" fillId="0" borderId="1" xfId="0" applyFont="1" applyBorder="1"/>
    <xf numFmtId="0" fontId="4" fillId="0" borderId="1" xfId="16" applyNumberFormat="1" applyFont="1" applyFill="1" applyBorder="1" applyAlignment="1"/>
    <xf numFmtId="9" fontId="4" fillId="0" borderId="1" xfId="16" applyFont="1" applyFill="1" applyBorder="1" applyAlignment="1"/>
    <xf numFmtId="165" fontId="4" fillId="0" borderId="10" xfId="15" applyNumberFormat="1" applyFont="1" applyFill="1" applyBorder="1" applyAlignment="1"/>
    <xf numFmtId="165" fontId="0" fillId="2" borderId="1" xfId="15" applyNumberFormat="1" applyFont="1" applyFill="1" applyBorder="1" applyAlignment="1"/>
    <xf numFmtId="165" fontId="9" fillId="2" borderId="1" xfId="15" applyNumberFormat="1" applyFont="1" applyFill="1" applyBorder="1" applyAlignment="1">
      <alignment horizontal="center" wrapText="1"/>
    </xf>
    <xf numFmtId="165" fontId="9" fillId="2" borderId="1" xfId="15" applyNumberFormat="1" applyFont="1" applyFill="1" applyBorder="1" applyAlignment="1">
      <alignment horizontal="center"/>
    </xf>
    <xf numFmtId="166" fontId="5" fillId="2" borderId="1" xfId="12" applyNumberFormat="1" applyFont="1" applyFill="1" applyBorder="1" applyAlignment="1">
      <alignment horizontal="center" vertical="top" wrapText="1"/>
    </xf>
    <xf numFmtId="0" fontId="0" fillId="0" borderId="1" xfId="0" applyFill="1" applyBorder="1"/>
    <xf numFmtId="165" fontId="4" fillId="0" borderId="4" xfId="15" applyNumberFormat="1" applyFont="1" applyBorder="1" applyAlignment="1"/>
    <xf numFmtId="9" fontId="4" fillId="0" borderId="1" xfId="16" applyNumberFormat="1" applyFont="1" applyFill="1" applyBorder="1" applyAlignment="1"/>
    <xf numFmtId="3" fontId="15" fillId="2" borderId="1" xfId="0" applyNumberFormat="1" applyFont="1" applyFill="1" applyBorder="1"/>
    <xf numFmtId="166" fontId="15" fillId="2" borderId="1" xfId="0" applyNumberFormat="1" applyFont="1" applyFill="1" applyBorder="1"/>
    <xf numFmtId="166" fontId="15" fillId="2" borderId="1" xfId="16" applyNumberFormat="1" applyFont="1" applyFill="1" applyBorder="1"/>
    <xf numFmtId="0" fontId="0" fillId="0" borderId="0" xfId="0" applyFill="1" applyBorder="1"/>
    <xf numFmtId="165" fontId="4" fillId="0" borderId="0" xfId="15" applyNumberFormat="1" applyFont="1" applyFill="1" applyBorder="1" applyAlignment="1"/>
    <xf numFmtId="9" fontId="4" fillId="0" borderId="0" xfId="16" applyFont="1" applyFill="1" applyBorder="1" applyAlignment="1"/>
    <xf numFmtId="10" fontId="4" fillId="0" borderId="0" xfId="16" applyNumberFormat="1" applyFont="1" applyFill="1" applyBorder="1" applyAlignment="1"/>
    <xf numFmtId="0" fontId="5" fillId="0" borderId="0" xfId="0" applyFont="1" applyFill="1" applyBorder="1" applyAlignment="1">
      <alignment horizontal="center"/>
    </xf>
    <xf numFmtId="165" fontId="5" fillId="0" borderId="0" xfId="0" applyNumberFormat="1" applyFont="1" applyFill="1" applyBorder="1"/>
    <xf numFmtId="166" fontId="5" fillId="0" borderId="0" xfId="16" applyNumberFormat="1" applyFont="1" applyFill="1" applyBorder="1"/>
    <xf numFmtId="165" fontId="5" fillId="2" borderId="2" xfId="15" quotePrefix="1" applyNumberFormat="1" applyFont="1" applyFill="1" applyBorder="1" applyAlignment="1">
      <alignment horizontal="center"/>
    </xf>
    <xf numFmtId="165" fontId="5" fillId="2" borderId="2" xfId="15" applyNumberFormat="1" applyFont="1" applyFill="1" applyBorder="1" applyAlignment="1">
      <alignment horizontal="center"/>
    </xf>
    <xf numFmtId="165" fontId="5" fillId="2" borderId="4" xfId="15" applyNumberFormat="1" applyFont="1" applyFill="1" applyBorder="1" applyAlignment="1">
      <alignment horizontal="center"/>
    </xf>
    <xf numFmtId="0" fontId="5" fillId="2" borderId="1" xfId="0" applyFont="1" applyFill="1" applyBorder="1" applyAlignment="1">
      <alignment horizontal="center"/>
    </xf>
    <xf numFmtId="165" fontId="5" fillId="2" borderId="3" xfId="15" applyNumberFormat="1" applyFont="1" applyFill="1" applyBorder="1" applyAlignment="1">
      <alignment horizontal="center" vertical="top"/>
    </xf>
    <xf numFmtId="165" fontId="5" fillId="2" borderId="2" xfId="15" applyNumberFormat="1" applyFont="1" applyFill="1" applyBorder="1" applyAlignment="1">
      <alignment horizontal="center" vertical="top"/>
    </xf>
    <xf numFmtId="165" fontId="5" fillId="2" borderId="4" xfId="15" applyNumberFormat="1" applyFont="1" applyFill="1" applyBorder="1" applyAlignment="1">
      <alignment horizontal="center" vertical="top"/>
    </xf>
    <xf numFmtId="0" fontId="5" fillId="2" borderId="3" xfId="0" applyFont="1" applyFill="1" applyBorder="1" applyAlignment="1">
      <alignment horizontal="center"/>
    </xf>
    <xf numFmtId="0" fontId="5" fillId="2" borderId="2" xfId="0" applyFont="1" applyFill="1" applyBorder="1" applyAlignment="1">
      <alignment horizontal="center"/>
    </xf>
    <xf numFmtId="0" fontId="5" fillId="2" borderId="4" xfId="0" applyFont="1" applyFill="1" applyBorder="1" applyAlignment="1">
      <alignment horizontal="center"/>
    </xf>
    <xf numFmtId="165" fontId="15" fillId="2" borderId="3" xfId="15" quotePrefix="1" applyNumberFormat="1" applyFont="1" applyFill="1" applyBorder="1" applyAlignment="1">
      <alignment horizontal="center"/>
    </xf>
    <xf numFmtId="165" fontId="15" fillId="2" borderId="2" xfId="15" quotePrefix="1" applyNumberFormat="1" applyFont="1" applyFill="1" applyBorder="1" applyAlignment="1">
      <alignment horizontal="center"/>
    </xf>
    <xf numFmtId="165" fontId="15" fillId="2" borderId="4" xfId="15" quotePrefix="1" applyNumberFormat="1" applyFont="1" applyFill="1" applyBorder="1" applyAlignment="1">
      <alignment horizontal="center"/>
    </xf>
    <xf numFmtId="165" fontId="5" fillId="2" borderId="3" xfId="15" quotePrefix="1" applyNumberFormat="1" applyFont="1" applyFill="1" applyBorder="1" applyAlignment="1">
      <alignment horizontal="center"/>
    </xf>
    <xf numFmtId="165" fontId="5" fillId="2" borderId="4" xfId="15" quotePrefix="1" applyNumberFormat="1" applyFont="1" applyFill="1" applyBorder="1" applyAlignment="1">
      <alignment horizontal="center"/>
    </xf>
    <xf numFmtId="0" fontId="15" fillId="0" borderId="3" xfId="0" applyFont="1" applyBorder="1" applyAlignment="1">
      <alignment horizontal="center"/>
    </xf>
    <xf numFmtId="0" fontId="15" fillId="0" borderId="2" xfId="0" applyFont="1" applyBorder="1" applyAlignment="1">
      <alignment horizontal="center"/>
    </xf>
    <xf numFmtId="0" fontId="15" fillId="0" borderId="4" xfId="0" applyFont="1" applyBorder="1" applyAlignment="1">
      <alignment horizontal="center"/>
    </xf>
    <xf numFmtId="165" fontId="15" fillId="2" borderId="2" xfId="15" applyNumberFormat="1" applyFont="1" applyFill="1" applyBorder="1" applyAlignment="1">
      <alignment horizontal="center"/>
    </xf>
    <xf numFmtId="165" fontId="15" fillId="2" borderId="4" xfId="15" applyNumberFormat="1" applyFont="1" applyFill="1" applyBorder="1" applyAlignment="1">
      <alignment horizontal="center"/>
    </xf>
    <xf numFmtId="0" fontId="5" fillId="0" borderId="1" xfId="0" applyFont="1" applyFill="1" applyBorder="1" applyAlignment="1">
      <alignment horizontal="center" vertical="top"/>
    </xf>
    <xf numFmtId="0" fontId="10" fillId="2" borderId="1" xfId="0" applyFont="1" applyFill="1" applyBorder="1"/>
    <xf numFmtId="165" fontId="4" fillId="0" borderId="1" xfId="1" applyNumberFormat="1" applyFont="1" applyFill="1" applyBorder="1" applyAlignment="1"/>
    <xf numFmtId="0" fontId="4" fillId="0" borderId="1" xfId="1" applyNumberFormat="1" applyFont="1" applyFill="1" applyBorder="1" applyAlignment="1"/>
  </cellXfs>
  <cellStyles count="17">
    <cellStyle name="Comma" xfId="15" builtinId="3"/>
    <cellStyle name="Comma 2" xfId="1"/>
    <cellStyle name="Comma 3" xfId="7"/>
    <cellStyle name="Comma 4" xfId="11"/>
    <cellStyle name="Hyperlink" xfId="13" builtinId="8"/>
    <cellStyle name="Normal" xfId="0" builtinId="0"/>
    <cellStyle name="Normal 11" xfId="14"/>
    <cellStyle name="Normal 2" xfId="2"/>
    <cellStyle name="Normal 2 2" xfId="9"/>
    <cellStyle name="Normal 3" xfId="3"/>
    <cellStyle name="Normal 4" xfId="6"/>
    <cellStyle name="Percent" xfId="16" builtinId="5"/>
    <cellStyle name="Percent 2" xfId="4"/>
    <cellStyle name="Percent 3" xfId="5"/>
    <cellStyle name="Percent 3 2" xfId="10"/>
    <cellStyle name="Percent 4" xfId="8"/>
    <cellStyle name="Percent 5"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3%202014-15%20Revised%20Spreadsheet%20-%20data%20in%20acute%20quar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preston3\AppData\Local\Microsoft\Windows\Temporary%20Internet%20Files\Content.Outlook\0SCICR3Y\Unify%20vs%20template%20vs%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mp; Explanations"/>
      <sheetName val="Email Templates "/>
      <sheetName val="Issues Log"/>
      <sheetName val="Macro1"/>
      <sheetName val="Acute Trust Validations "/>
      <sheetName val="IS Trust Validation "/>
      <sheetName val="October data"/>
      <sheetName val="November data"/>
      <sheetName val="December data "/>
      <sheetName val="Acute Quarter Data "/>
      <sheetName val="Independent Quarter Data"/>
      <sheetName val="Summary Tables"/>
      <sheetName val="Indep providers full year"/>
      <sheetName val="Acute Trusts Full Year Data"/>
      <sheetName val="Check - no data submitted"/>
      <sheetName val="Published data (monthly)"/>
      <sheetName val="Published data (quarterly)"/>
      <sheetName val="October Extract"/>
      <sheetName val="November Extract"/>
      <sheetName val="December Extract"/>
      <sheetName val="Previous Month Data - November "/>
      <sheetName val="Contact details"/>
      <sheetName val="Averages for Regions "/>
      <sheetName val="Sheet1"/>
    </sheetNames>
    <sheetDataSet>
      <sheetData sheetId="0" refreshError="1"/>
      <sheetData sheetId="1" refreshError="1"/>
      <sheetData sheetId="2" refreshError="1"/>
      <sheetData sheetId="3" refreshError="1"/>
      <sheetData sheetId="4" refreshError="1"/>
      <sheetData sheetId="5" refreshError="1"/>
      <sheetData sheetId="6" refreshError="1">
        <row r="1">
          <cell r="A1" t="str">
            <v>Month</v>
          </cell>
          <cell r="B1" t="str">
            <v>October</v>
          </cell>
        </row>
        <row r="2">
          <cell r="A2" t="str">
            <v>Year</v>
          </cell>
          <cell r="B2">
            <v>2014</v>
          </cell>
        </row>
        <row r="5">
          <cell r="A5" t="str">
            <v>England</v>
          </cell>
          <cell r="D5" t="str">
            <v>October 2014</v>
          </cell>
        </row>
        <row r="6">
          <cell r="D6" t="str">
            <v xml:space="preserve"> VTE Risk Assessed Admissions </v>
          </cell>
          <cell r="E6" t="str">
            <v xml:space="preserve"> Total Admissions </v>
          </cell>
          <cell r="F6" t="str">
            <v>Percentage of admitted patients risk-assessed for VTE</v>
          </cell>
        </row>
        <row r="7">
          <cell r="D7">
            <v>1203557</v>
          </cell>
          <cell r="E7">
            <v>1251280</v>
          </cell>
          <cell r="F7">
            <v>0.9618606546895978</v>
          </cell>
        </row>
        <row r="8">
          <cell r="D8">
            <v>1198493</v>
          </cell>
          <cell r="E8">
            <v>1246465</v>
          </cell>
          <cell r="F8">
            <v>0.96151356034866597</v>
          </cell>
        </row>
        <row r="10">
          <cell r="A10" t="str">
            <v>Acute Trusts</v>
          </cell>
          <cell r="D10" t="str">
            <v>October 2014</v>
          </cell>
        </row>
        <row r="11">
          <cell r="A11" t="str">
            <v>Organisation Code</v>
          </cell>
          <cell r="B11" t="str">
            <v>Region</v>
          </cell>
          <cell r="C11" t="str">
            <v>Organisation Name</v>
          </cell>
          <cell r="D11" t="str">
            <v xml:space="preserve"> VTE Risk Assessed Admissions </v>
          </cell>
          <cell r="E11" t="str">
            <v xml:space="preserve"> Total Admissions </v>
          </cell>
          <cell r="F11" t="str">
            <v>Percentage of admitted patients risk-assessed for VTE</v>
          </cell>
        </row>
        <row r="12">
          <cell r="A12" t="str">
            <v>REM</v>
          </cell>
          <cell r="B12" t="str">
            <v xml:space="preserve">North of England </v>
          </cell>
          <cell r="C12" t="str">
            <v>AINTREE UNIVERSITY HOSPITAL NHS FOUNDATION TRUST</v>
          </cell>
          <cell r="D12">
            <v>6685</v>
          </cell>
          <cell r="E12">
            <v>7047</v>
          </cell>
          <cell r="F12">
            <v>0.94863062296012501</v>
          </cell>
        </row>
        <row r="13">
          <cell r="A13" t="str">
            <v>RCF</v>
          </cell>
          <cell r="B13" t="str">
            <v xml:space="preserve">North of England </v>
          </cell>
          <cell r="C13" t="str">
            <v>AIREDALE NHS FOUNDATION TRUST</v>
          </cell>
          <cell r="D13">
            <v>4474</v>
          </cell>
          <cell r="E13">
            <v>4673</v>
          </cell>
          <cell r="F13">
            <v>0.95741493687138901</v>
          </cell>
        </row>
        <row r="14">
          <cell r="A14" t="str">
            <v>RTK</v>
          </cell>
          <cell r="B14" t="str">
            <v>South of England</v>
          </cell>
          <cell r="C14" t="str">
            <v>ASHFORD AND ST PETER'S HOSPITALS NHS FOUNDATION TRUST</v>
          </cell>
          <cell r="D14">
            <v>5192</v>
          </cell>
          <cell r="E14">
            <v>5325</v>
          </cell>
          <cell r="F14">
            <v>0.97502347417840407</v>
          </cell>
        </row>
        <row r="15">
          <cell r="A15" t="str">
            <v>RF4</v>
          </cell>
          <cell r="B15" t="str">
            <v>London</v>
          </cell>
          <cell r="C15" t="str">
            <v>BARKING, HAVERING AND REDBRIDGE UNIVERSITY HOSPITALS NHS TRUST</v>
          </cell>
          <cell r="D15">
            <v>11346</v>
          </cell>
          <cell r="E15">
            <v>11593</v>
          </cell>
          <cell r="F15">
            <v>0.97869403950659906</v>
          </cell>
        </row>
        <row r="16">
          <cell r="A16" t="str">
            <v>RFF</v>
          </cell>
          <cell r="B16" t="str">
            <v xml:space="preserve">North of England </v>
          </cell>
          <cell r="C16" t="str">
            <v>BARNSLEY HOSPITAL NHS FOUNDATION TRUST</v>
          </cell>
          <cell r="D16">
            <v>4349</v>
          </cell>
          <cell r="E16">
            <v>4525</v>
          </cell>
          <cell r="F16">
            <v>0.96110497237569115</v>
          </cell>
        </row>
        <row r="17">
          <cell r="A17" t="str">
            <v>R1H</v>
          </cell>
          <cell r="B17" t="str">
            <v>London</v>
          </cell>
          <cell r="C17" t="str">
            <v>BARTS HEALTH NHS TRUST</v>
          </cell>
          <cell r="D17">
            <v>30830</v>
          </cell>
          <cell r="E17">
            <v>32393</v>
          </cell>
          <cell r="F17">
            <v>0.95174883462476501</v>
          </cell>
        </row>
        <row r="18">
          <cell r="A18" t="str">
            <v>RDD</v>
          </cell>
          <cell r="B18" t="str">
            <v>Midlands and East of England</v>
          </cell>
          <cell r="C18" t="str">
            <v>BASILDON AND THURROCK UNIVERSITY HOSPITALS NHS FOUNDATION TRUST</v>
          </cell>
          <cell r="D18">
            <v>6247</v>
          </cell>
          <cell r="E18">
            <v>6261</v>
          </cell>
          <cell r="F18">
            <v>0.99776393547356701</v>
          </cell>
        </row>
        <row r="19">
          <cell r="A19" t="str">
            <v>RC1</v>
          </cell>
          <cell r="B19" t="str">
            <v>Midlands and East of England</v>
          </cell>
          <cell r="C19" t="str">
            <v>BEDFORD HOSPITAL NHS TRUST</v>
          </cell>
          <cell r="D19">
            <v>3711</v>
          </cell>
          <cell r="E19">
            <v>3848</v>
          </cell>
          <cell r="F19">
            <v>0.96439708939708901</v>
          </cell>
        </row>
        <row r="20">
          <cell r="A20" t="str">
            <v>RLU</v>
          </cell>
          <cell r="B20" t="str">
            <v>Midlands and East of England</v>
          </cell>
          <cell r="C20" t="str">
            <v>BIRMINGHAM WOMEN'S NHS FOUNDATION TRUST</v>
          </cell>
          <cell r="D20">
            <v>1269</v>
          </cell>
          <cell r="E20">
            <v>1294</v>
          </cell>
          <cell r="F20">
            <v>0.98068006182380207</v>
          </cell>
        </row>
        <row r="21">
          <cell r="A21" t="str">
            <v>RXL</v>
          </cell>
          <cell r="B21" t="str">
            <v xml:space="preserve">North of England </v>
          </cell>
          <cell r="C21" t="str">
            <v>BLACKPOOL TEACHING HOSPITALS NHS FOUNDATION TRUST</v>
          </cell>
          <cell r="D21">
            <v>8661</v>
          </cell>
          <cell r="E21">
            <v>8673</v>
          </cell>
          <cell r="F21">
            <v>0.99861639571082705</v>
          </cell>
        </row>
        <row r="22">
          <cell r="A22" t="str">
            <v>RMC</v>
          </cell>
          <cell r="B22" t="str">
            <v xml:space="preserve">North of England </v>
          </cell>
          <cell r="C22" t="str">
            <v>BOLTON NHS FOUNDATION TRUST</v>
          </cell>
          <cell r="D22">
            <v>6300</v>
          </cell>
          <cell r="E22">
            <v>6459</v>
          </cell>
          <cell r="F22">
            <v>0.97538318625174203</v>
          </cell>
        </row>
        <row r="23">
          <cell r="A23" t="str">
            <v>RAE</v>
          </cell>
          <cell r="B23" t="str">
            <v xml:space="preserve">North of England </v>
          </cell>
          <cell r="C23" t="str">
            <v>BRADFORD TEACHING HOSPITALS NHS FOUNDATION TRUST</v>
          </cell>
          <cell r="D23">
            <v>8531</v>
          </cell>
          <cell r="E23">
            <v>8771</v>
          </cell>
          <cell r="F23">
            <v>0.97263709953254995</v>
          </cell>
        </row>
        <row r="24">
          <cell r="A24" t="str">
            <v>RY2</v>
          </cell>
          <cell r="B24" t="str">
            <v xml:space="preserve">North of England </v>
          </cell>
          <cell r="C24" t="str">
            <v>BRIDGEWATER COMMUNITY HEALTHCARE NHS TRUST</v>
          </cell>
          <cell r="D24">
            <v>77</v>
          </cell>
          <cell r="E24">
            <v>77</v>
          </cell>
          <cell r="F24">
            <v>1</v>
          </cell>
        </row>
        <row r="25">
          <cell r="A25" t="str">
            <v>RXH</v>
          </cell>
          <cell r="B25" t="str">
            <v>South of England</v>
          </cell>
          <cell r="C25" t="str">
            <v>BRIGHTON AND SUSSEX UNIVERSITY HOSPITALS NHS TRUST</v>
          </cell>
          <cell r="D25">
            <v>4069</v>
          </cell>
          <cell r="E25">
            <v>4267</v>
          </cell>
          <cell r="F25">
            <v>0.95359737520506194</v>
          </cell>
        </row>
        <row r="26">
          <cell r="A26" t="str">
            <v>RXQ</v>
          </cell>
          <cell r="B26" t="str">
            <v>South of England</v>
          </cell>
          <cell r="C26" t="str">
            <v>BUCKINGHAMSHIRE HEALTHCARE NHS TRUST</v>
          </cell>
          <cell r="D26">
            <v>5269</v>
          </cell>
          <cell r="E26">
            <v>5522</v>
          </cell>
          <cell r="F26">
            <v>0.95418326693227096</v>
          </cell>
        </row>
        <row r="27">
          <cell r="A27" t="str">
            <v>RJF</v>
          </cell>
          <cell r="B27" t="str">
            <v>Midlands and East of England</v>
          </cell>
          <cell r="C27" t="str">
            <v>BURTON HOSPITALS NHS FOUNDATION TRUST</v>
          </cell>
          <cell r="D27">
            <v>4415</v>
          </cell>
          <cell r="E27">
            <v>4477</v>
          </cell>
          <cell r="F27">
            <v>0.98615144069689498</v>
          </cell>
        </row>
        <row r="28">
          <cell r="A28" t="str">
            <v>RWY</v>
          </cell>
          <cell r="B28" t="str">
            <v xml:space="preserve">North of England </v>
          </cell>
          <cell r="C28" t="str">
            <v>CALDERDALE AND HUDDERSFIELD NHS FOUNDATION TRUST</v>
          </cell>
          <cell r="D28">
            <v>8535</v>
          </cell>
          <cell r="E28">
            <v>8970</v>
          </cell>
          <cell r="F28">
            <v>0.95150501672240795</v>
          </cell>
        </row>
        <row r="29">
          <cell r="A29" t="str">
            <v>RGT</v>
          </cell>
          <cell r="B29" t="str">
            <v>Midlands and East of England</v>
          </cell>
          <cell r="C29" t="str">
            <v>CAMBRIDGE UNIVERSITY HOSPITALS NHS FOUNDATION TRUST</v>
          </cell>
          <cell r="D29">
            <v>11197</v>
          </cell>
          <cell r="E29">
            <v>11567</v>
          </cell>
          <cell r="F29">
            <v>0.96801244920895702</v>
          </cell>
        </row>
        <row r="30">
          <cell r="A30" t="str">
            <v>RYV</v>
          </cell>
          <cell r="B30" t="str">
            <v>Midlands and East of England</v>
          </cell>
          <cell r="C30" t="str">
            <v>CAMBRIDGESHIRE COMMUNITY SERVICES NHS TRUST</v>
          </cell>
          <cell r="D30">
            <v>143</v>
          </cell>
          <cell r="E30">
            <v>145</v>
          </cell>
          <cell r="F30">
            <v>0.986206896551724</v>
          </cell>
        </row>
        <row r="31">
          <cell r="A31" t="str">
            <v>RW3</v>
          </cell>
          <cell r="B31" t="str">
            <v xml:space="preserve">North of England </v>
          </cell>
          <cell r="C31" t="str">
            <v>CENTRAL MANCHESTER UNIVERSITY HOSPITALS NHS FOUNDATION TRUST</v>
          </cell>
          <cell r="D31">
            <v>11031</v>
          </cell>
          <cell r="E31">
            <v>11499</v>
          </cell>
          <cell r="F31">
            <v>0.95930080876598012</v>
          </cell>
        </row>
        <row r="32">
          <cell r="A32" t="str">
            <v>RQM</v>
          </cell>
          <cell r="B32" t="str">
            <v>London</v>
          </cell>
          <cell r="C32" t="str">
            <v>CHELSEA AND WESTMINSTER HOSPITAL NHS FOUNDATION TRUST</v>
          </cell>
          <cell r="D32">
            <v>4551</v>
          </cell>
          <cell r="E32">
            <v>4673</v>
          </cell>
          <cell r="F32">
            <v>0.97389257436336407</v>
          </cell>
        </row>
        <row r="33">
          <cell r="A33" t="str">
            <v>RFS</v>
          </cell>
          <cell r="B33" t="str">
            <v>Midlands and East of England</v>
          </cell>
          <cell r="C33" t="str">
            <v>CHESTERFIELD ROYAL HOSPITAL NHS FOUNDATION TRUST</v>
          </cell>
          <cell r="D33">
            <v>5467</v>
          </cell>
          <cell r="E33">
            <v>5533</v>
          </cell>
          <cell r="F33">
            <v>0.98807157057654105</v>
          </cell>
        </row>
        <row r="34">
          <cell r="A34" t="str">
            <v>RLN</v>
          </cell>
          <cell r="B34" t="str">
            <v xml:space="preserve">North of England </v>
          </cell>
          <cell r="C34" t="str">
            <v>CITY HOSPITALS SUNDERLAND NHS FOUNDATION TRUST</v>
          </cell>
          <cell r="D34">
            <v>9789</v>
          </cell>
          <cell r="E34">
            <v>9982</v>
          </cell>
          <cell r="F34">
            <v>0.98066519735523905</v>
          </cell>
        </row>
        <row r="35">
          <cell r="A35" t="str">
            <v>RDE</v>
          </cell>
          <cell r="B35" t="str">
            <v>Midlands and East of England</v>
          </cell>
          <cell r="C35" t="str">
            <v>COLCHESTER HOSPITAL UNIVERSITY NHS FOUNDATION TRUST</v>
          </cell>
          <cell r="D35">
            <v>6679</v>
          </cell>
          <cell r="E35">
            <v>7114</v>
          </cell>
          <cell r="F35">
            <v>0.93885296598257018</v>
          </cell>
        </row>
        <row r="36">
          <cell r="A36" t="str">
            <v>RJR</v>
          </cell>
          <cell r="B36" t="str">
            <v xml:space="preserve">North of England </v>
          </cell>
          <cell r="C36" t="str">
            <v>COUNTESS OF CHESTER HOSPITAL NHS FOUNDATION TRUST</v>
          </cell>
          <cell r="D36">
            <v>6621</v>
          </cell>
          <cell r="E36">
            <v>6724</v>
          </cell>
          <cell r="F36">
            <v>0.98468173706127304</v>
          </cell>
        </row>
        <row r="37">
          <cell r="A37" t="str">
            <v>RXP</v>
          </cell>
          <cell r="B37" t="str">
            <v xml:space="preserve">North of England </v>
          </cell>
          <cell r="C37" t="str">
            <v>COUNTY DURHAM AND DARLINGTON NHS FOUNDATION TRUST</v>
          </cell>
          <cell r="D37">
            <v>10978</v>
          </cell>
          <cell r="E37">
            <v>11346</v>
          </cell>
          <cell r="F37">
            <v>0.96756566190727999</v>
          </cell>
        </row>
        <row r="38">
          <cell r="A38" t="str">
            <v>RJ6</v>
          </cell>
          <cell r="B38" t="str">
            <v>London</v>
          </cell>
          <cell r="C38" t="str">
            <v>CROYDON HEALTH SERVICES NHS TRUST</v>
          </cell>
          <cell r="D38">
            <v>5291</v>
          </cell>
          <cell r="E38">
            <v>5420</v>
          </cell>
          <cell r="F38">
            <v>0.97619926199261997</v>
          </cell>
        </row>
        <row r="39">
          <cell r="A39" t="str">
            <v>RN7</v>
          </cell>
          <cell r="B39" t="str">
            <v>South of England</v>
          </cell>
          <cell r="C39" t="str">
            <v>DARTFORD AND GRAVESHAM NHS TRUST</v>
          </cell>
          <cell r="D39">
            <v>5753</v>
          </cell>
          <cell r="E39">
            <v>5995</v>
          </cell>
          <cell r="F39">
            <v>0.95963302752293611</v>
          </cell>
        </row>
        <row r="40">
          <cell r="A40" t="str">
            <v>RTG</v>
          </cell>
          <cell r="B40" t="str">
            <v>Midlands and East of England</v>
          </cell>
          <cell r="C40" t="str">
            <v>DERBY HOSPITALS NHS FOUNDATION TRUST</v>
          </cell>
          <cell r="D40">
            <v>11036</v>
          </cell>
          <cell r="E40">
            <v>11571</v>
          </cell>
          <cell r="F40">
            <v>0.95376371964393702</v>
          </cell>
        </row>
        <row r="41">
          <cell r="A41" t="str">
            <v>RY8</v>
          </cell>
          <cell r="B41" t="str">
            <v>Midlands and East of England</v>
          </cell>
          <cell r="C41" t="str">
            <v>DERBYSHIRE COMMUNITY HEALTH SERVICES NHS TRUST</v>
          </cell>
          <cell r="D41">
            <v>760</v>
          </cell>
          <cell r="E41">
            <v>765</v>
          </cell>
          <cell r="F41">
            <v>0.99346405228758206</v>
          </cell>
        </row>
        <row r="42">
          <cell r="A42" t="str">
            <v>RP5</v>
          </cell>
          <cell r="B42" t="str">
            <v xml:space="preserve">North of England </v>
          </cell>
          <cell r="C42" t="str">
            <v>DONCASTER AND BASSETLAW HOSPITALS NHS FOUNDATION TRUST</v>
          </cell>
          <cell r="D42">
            <v>8814</v>
          </cell>
          <cell r="E42">
            <v>9275</v>
          </cell>
          <cell r="F42">
            <v>0.95029649595687304</v>
          </cell>
        </row>
        <row r="43">
          <cell r="A43" t="str">
            <v>RBD</v>
          </cell>
          <cell r="B43" t="str">
            <v>South of England</v>
          </cell>
          <cell r="C43" t="str">
            <v>DORSET COUNTY HOSPITAL NHS FOUNDATION TRUST</v>
          </cell>
          <cell r="D43">
            <v>7530</v>
          </cell>
          <cell r="E43">
            <v>7854</v>
          </cell>
          <cell r="F43">
            <v>0.95874713521772292</v>
          </cell>
        </row>
        <row r="44">
          <cell r="A44" t="str">
            <v>RWH</v>
          </cell>
          <cell r="B44" t="str">
            <v>Midlands and East of England</v>
          </cell>
          <cell r="C44" t="str">
            <v>EAST AND NORTH HERTFORDSHIRE NHS TRUST</v>
          </cell>
          <cell r="D44">
            <v>6133</v>
          </cell>
          <cell r="E44">
            <v>6240</v>
          </cell>
          <cell r="F44">
            <v>0.98285256410256394</v>
          </cell>
        </row>
        <row r="45">
          <cell r="A45" t="str">
            <v>RJN</v>
          </cell>
          <cell r="B45" t="str">
            <v xml:space="preserve">North of England </v>
          </cell>
          <cell r="C45" t="str">
            <v>EAST CHESHIRE NHS TRUST</v>
          </cell>
          <cell r="D45">
            <v>2687</v>
          </cell>
          <cell r="E45">
            <v>2751</v>
          </cell>
          <cell r="F45">
            <v>0.97673573246092305</v>
          </cell>
        </row>
        <row r="46">
          <cell r="A46" t="str">
            <v>RVV</v>
          </cell>
          <cell r="B46" t="str">
            <v>South of England</v>
          </cell>
          <cell r="C46" t="str">
            <v>EAST KENT HOSPITALS UNIVERSITY NHS FOUNDATION TRUST</v>
          </cell>
          <cell r="D46">
            <v>7689</v>
          </cell>
          <cell r="E46">
            <v>8149</v>
          </cell>
          <cell r="F46">
            <v>0.94355135599460105</v>
          </cell>
        </row>
        <row r="47">
          <cell r="A47" t="str">
            <v>RXR</v>
          </cell>
          <cell r="B47" t="str">
            <v xml:space="preserve">North of England </v>
          </cell>
          <cell r="C47" t="str">
            <v>EAST LANCASHIRE HOSPITALS NHS TRUST</v>
          </cell>
          <cell r="D47">
            <v>9815</v>
          </cell>
          <cell r="E47">
            <v>10040</v>
          </cell>
          <cell r="F47">
            <v>0.97758964143426308</v>
          </cell>
        </row>
        <row r="48">
          <cell r="A48" t="str">
            <v>RXC</v>
          </cell>
          <cell r="B48" t="str">
            <v>South of England</v>
          </cell>
          <cell r="C48" t="str">
            <v>EAST SUSSEX HEALTHCARE NHS TRUST</v>
          </cell>
          <cell r="D48">
            <v>7552</v>
          </cell>
          <cell r="E48">
            <v>7652</v>
          </cell>
          <cell r="F48">
            <v>0.98693152117093608</v>
          </cell>
        </row>
        <row r="49">
          <cell r="A49" t="str">
            <v>RVR</v>
          </cell>
          <cell r="B49" t="str">
            <v>London</v>
          </cell>
          <cell r="C49" t="str">
            <v>EPSOM AND ST HELIER UNIVERSITY HOSPITALS NHS TRUST</v>
          </cell>
          <cell r="D49">
            <v>7416</v>
          </cell>
          <cell r="E49">
            <v>7891</v>
          </cell>
          <cell r="F49">
            <v>0.93980484095805294</v>
          </cell>
        </row>
        <row r="50">
          <cell r="A50" t="str">
            <v>RDU</v>
          </cell>
          <cell r="B50" t="str">
            <v>South of England</v>
          </cell>
          <cell r="C50" t="str">
            <v>FRIMLEY PARK HOSPITAL NHS FOUNDATION TRUST</v>
          </cell>
          <cell r="D50">
            <v>14628</v>
          </cell>
          <cell r="E50">
            <v>15038</v>
          </cell>
          <cell r="F50">
            <v>0.97273573613512399</v>
          </cell>
        </row>
        <row r="51">
          <cell r="A51" t="str">
            <v>RR7</v>
          </cell>
          <cell r="B51" t="str">
            <v xml:space="preserve">North of England </v>
          </cell>
          <cell r="C51" t="str">
            <v>GATESHEAD HEALTH NHS FOUNDATION TRUST</v>
          </cell>
          <cell r="D51">
            <v>4852</v>
          </cell>
          <cell r="E51">
            <v>5105</v>
          </cell>
          <cell r="F51">
            <v>0.95044074436826598</v>
          </cell>
        </row>
        <row r="52">
          <cell r="A52" t="str">
            <v>RLT</v>
          </cell>
          <cell r="B52" t="str">
            <v>Midlands and East of England</v>
          </cell>
          <cell r="C52" t="str">
            <v>GEORGE ELIOT HOSPITAL NHS TRUST</v>
          </cell>
          <cell r="D52">
            <v>2885</v>
          </cell>
          <cell r="E52">
            <v>3030</v>
          </cell>
          <cell r="F52">
            <v>0.95214521452145207</v>
          </cell>
        </row>
        <row r="53">
          <cell r="A53" t="str">
            <v>RTE</v>
          </cell>
          <cell r="B53" t="str">
            <v>South of England</v>
          </cell>
          <cell r="C53" t="str">
            <v>GLOUCESTERSHIRE HOSPITALS NHS FOUNDATION TRUST</v>
          </cell>
          <cell r="D53">
            <v>5832</v>
          </cell>
          <cell r="E53">
            <v>6269</v>
          </cell>
          <cell r="F53">
            <v>0.93029191258573896</v>
          </cell>
        </row>
        <row r="54">
          <cell r="A54" t="str">
            <v>RN3</v>
          </cell>
          <cell r="B54" t="str">
            <v>South of England</v>
          </cell>
          <cell r="C54" t="str">
            <v>GREAT WESTERN HOSPITALS NHS FOUNDATION TRUST</v>
          </cell>
          <cell r="D54">
            <v>6479</v>
          </cell>
          <cell r="E54">
            <v>6664</v>
          </cell>
          <cell r="F54">
            <v>0.97223889555822296</v>
          </cell>
        </row>
        <row r="55">
          <cell r="A55" t="str">
            <v>RJ1</v>
          </cell>
          <cell r="B55" t="str">
            <v>London</v>
          </cell>
          <cell r="C55" t="str">
            <v>GUY'S AND ST THOMAS' NHS FOUNDATION TRUST</v>
          </cell>
          <cell r="D55">
            <v>19849</v>
          </cell>
          <cell r="E55">
            <v>20474</v>
          </cell>
          <cell r="F55">
            <v>0.96947347855817101</v>
          </cell>
        </row>
        <row r="56">
          <cell r="A56" t="str">
            <v>RN5</v>
          </cell>
          <cell r="B56" t="str">
            <v>South of England</v>
          </cell>
          <cell r="C56" t="str">
            <v>HAMPSHIRE HOSPITALS NHS FOUNDATION TRUST</v>
          </cell>
          <cell r="D56">
            <v>8546</v>
          </cell>
          <cell r="E56">
            <v>8885</v>
          </cell>
          <cell r="F56">
            <v>0.96184580754079896</v>
          </cell>
        </row>
        <row r="57">
          <cell r="A57" t="str">
            <v>RCD</v>
          </cell>
          <cell r="B57" t="str">
            <v xml:space="preserve">North of England </v>
          </cell>
          <cell r="C57" t="str">
            <v>HARROGATE AND DISTRICT NHS FOUNDATION TRUST</v>
          </cell>
          <cell r="D57">
            <v>3885</v>
          </cell>
          <cell r="E57">
            <v>3928</v>
          </cell>
          <cell r="F57">
            <v>0.98905295315682307</v>
          </cell>
        </row>
        <row r="58">
          <cell r="A58" t="str">
            <v>RR1</v>
          </cell>
          <cell r="B58" t="str">
            <v>Midlands and East of England</v>
          </cell>
          <cell r="C58" t="str">
            <v>HEART OF ENGLAND NHS FOUNDATION TRUST</v>
          </cell>
          <cell r="D58">
            <v>16737</v>
          </cell>
          <cell r="E58">
            <v>17703</v>
          </cell>
          <cell r="F58">
            <v>0.94543297746144705</v>
          </cell>
        </row>
        <row r="59">
          <cell r="A59" t="str">
            <v>RQQ</v>
          </cell>
          <cell r="B59" t="str">
            <v>Midlands and East of England</v>
          </cell>
          <cell r="C59" t="str">
            <v>HINCHINGBROOKE HEALTH CARE NHS TRUST</v>
          </cell>
          <cell r="D59">
            <v>3500</v>
          </cell>
          <cell r="E59">
            <v>3567</v>
          </cell>
          <cell r="F59">
            <v>0.98121670871881106</v>
          </cell>
        </row>
        <row r="60">
          <cell r="A60" t="str">
            <v>RQX</v>
          </cell>
          <cell r="B60" t="str">
            <v>London</v>
          </cell>
          <cell r="C60" t="str">
            <v>HOMERTON UNIVERSITY HOSPITAL NHS FOUNDATION TRUST</v>
          </cell>
          <cell r="D60">
            <v>2309</v>
          </cell>
          <cell r="E60">
            <v>2402</v>
          </cell>
          <cell r="F60">
            <v>0.96128226477935108</v>
          </cell>
        </row>
        <row r="61">
          <cell r="A61" t="str">
            <v>RWA</v>
          </cell>
          <cell r="B61" t="str">
            <v xml:space="preserve">North of England </v>
          </cell>
          <cell r="C61" t="str">
            <v>HULL AND EAST YORKSHIRE HOSPITALS NHS TRUST</v>
          </cell>
          <cell r="D61">
            <v>11657</v>
          </cell>
          <cell r="E61">
            <v>12254</v>
          </cell>
          <cell r="F61">
            <v>0.951281214297372</v>
          </cell>
        </row>
        <row r="62">
          <cell r="A62" t="str">
            <v>RYJ</v>
          </cell>
          <cell r="B62" t="str">
            <v>London</v>
          </cell>
          <cell r="C62" t="str">
            <v>IMPERIAL COLLEGE HEALTHCARE NHS TRUST</v>
          </cell>
          <cell r="D62">
            <v>13526</v>
          </cell>
          <cell r="E62">
            <v>14076</v>
          </cell>
          <cell r="F62">
            <v>0.96092639954532499</v>
          </cell>
        </row>
        <row r="63">
          <cell r="A63" t="str">
            <v>RGQ</v>
          </cell>
          <cell r="B63" t="str">
            <v>Midlands and East of England</v>
          </cell>
          <cell r="C63" t="str">
            <v>IPSWICH HOSPITAL NHS TRUST</v>
          </cell>
          <cell r="D63">
            <v>6423</v>
          </cell>
          <cell r="E63">
            <v>6610</v>
          </cell>
          <cell r="F63">
            <v>0.97170953101361612</v>
          </cell>
        </row>
        <row r="64">
          <cell r="A64" t="str">
            <v>R1F</v>
          </cell>
          <cell r="B64" t="str">
            <v>South of England</v>
          </cell>
          <cell r="C64" t="str">
            <v>ISLE OF WIGHT NHS TRUST</v>
          </cell>
          <cell r="D64">
            <v>865</v>
          </cell>
          <cell r="E64">
            <v>866</v>
          </cell>
          <cell r="F64">
            <v>0.99884526558891518</v>
          </cell>
        </row>
        <row r="65">
          <cell r="A65" t="str">
            <v>RGP</v>
          </cell>
          <cell r="B65" t="str">
            <v>Midlands and East of England</v>
          </cell>
          <cell r="C65" t="str">
            <v>JAMES PAGET UNIVERSITY HOSPITALS NHS FOUNDATION TRUST</v>
          </cell>
          <cell r="D65">
            <v>4608</v>
          </cell>
          <cell r="E65">
            <v>4705</v>
          </cell>
          <cell r="F65">
            <v>0.97938363443145604</v>
          </cell>
        </row>
        <row r="66">
          <cell r="A66" t="str">
            <v>RNQ</v>
          </cell>
          <cell r="B66" t="str">
            <v>Midlands and East of England</v>
          </cell>
          <cell r="C66" t="str">
            <v>KETTERING GENERAL HOSPITAL NHS FOUNDATION TRUST</v>
          </cell>
          <cell r="D66">
            <v>6041</v>
          </cell>
          <cell r="E66">
            <v>6087</v>
          </cell>
          <cell r="F66">
            <v>0.99244291112206307</v>
          </cell>
        </row>
        <row r="67">
          <cell r="A67" t="str">
            <v>RJZ</v>
          </cell>
          <cell r="B67" t="str">
            <v>London</v>
          </cell>
          <cell r="C67" t="str">
            <v>KING'S COLLEGE HOSPITAL NHS FOUNDATION TRUST</v>
          </cell>
          <cell r="D67">
            <v>21304</v>
          </cell>
          <cell r="E67">
            <v>21854</v>
          </cell>
          <cell r="F67">
            <v>0.97483298252036199</v>
          </cell>
        </row>
        <row r="68">
          <cell r="A68" t="str">
            <v>RAX</v>
          </cell>
          <cell r="B68" t="str">
            <v>London</v>
          </cell>
          <cell r="C68" t="str">
            <v>KINGSTON HOSPITAL NHS TRUST</v>
          </cell>
          <cell r="D68">
            <v>4968</v>
          </cell>
          <cell r="E68">
            <v>5145</v>
          </cell>
          <cell r="F68">
            <v>0.96559766763848398</v>
          </cell>
        </row>
        <row r="69">
          <cell r="A69" t="str">
            <v>RXN</v>
          </cell>
          <cell r="B69" t="str">
            <v xml:space="preserve">North of England </v>
          </cell>
          <cell r="C69" t="str">
            <v>LANCASHIRE TEACHING HOSPITALS NHS FOUNDATION TRUST</v>
          </cell>
          <cell r="D69">
            <v>19336</v>
          </cell>
          <cell r="E69">
            <v>20037</v>
          </cell>
          <cell r="F69">
            <v>0.96501472276288902</v>
          </cell>
        </row>
        <row r="70">
          <cell r="A70" t="str">
            <v>RR8</v>
          </cell>
          <cell r="B70" t="str">
            <v xml:space="preserve">North of England </v>
          </cell>
          <cell r="C70" t="str">
            <v>LEEDS TEACHING HOSPITALS NHS TRUST</v>
          </cell>
          <cell r="D70">
            <v>16203</v>
          </cell>
          <cell r="E70">
            <v>16724</v>
          </cell>
          <cell r="F70">
            <v>0.9688471657498211</v>
          </cell>
        </row>
        <row r="71">
          <cell r="A71" t="str">
            <v>RJ2</v>
          </cell>
          <cell r="B71" t="str">
            <v>London</v>
          </cell>
          <cell r="C71" t="str">
            <v xml:space="preserve">LEWISHAM AND GREENWICH NHS TRUST </v>
          </cell>
          <cell r="D71">
            <v>7783</v>
          </cell>
          <cell r="E71">
            <v>8159</v>
          </cell>
          <cell r="F71">
            <v>0.953915921068758</v>
          </cell>
        </row>
        <row r="72">
          <cell r="A72" t="str">
            <v>RY5</v>
          </cell>
          <cell r="B72" t="str">
            <v>Midlands and East of England</v>
          </cell>
          <cell r="C72" t="str">
            <v>LINCOLNSHIRE COMMUNITY HEALTH SERVICES NHS TRUST</v>
          </cell>
          <cell r="D72">
            <v>103</v>
          </cell>
          <cell r="E72">
            <v>105</v>
          </cell>
          <cell r="F72">
            <v>0.98095238095238113</v>
          </cell>
        </row>
        <row r="73">
          <cell r="A73" t="str">
            <v>RBQ</v>
          </cell>
          <cell r="B73" t="str">
            <v xml:space="preserve">North of England </v>
          </cell>
          <cell r="C73" t="str">
            <v>LIVERPOOL HEART AND CHEST NHS FOUNDATION TRUST</v>
          </cell>
          <cell r="D73">
            <v>1058</v>
          </cell>
          <cell r="E73">
            <v>1141</v>
          </cell>
          <cell r="F73">
            <v>0.92725679228746705</v>
          </cell>
        </row>
        <row r="74">
          <cell r="A74" t="str">
            <v>REP</v>
          </cell>
          <cell r="B74" t="str">
            <v xml:space="preserve">North of England </v>
          </cell>
          <cell r="C74" t="str">
            <v>LIVERPOOL WOMEN'S NHS FOUNDATION TRUST</v>
          </cell>
          <cell r="D74">
            <v>1752</v>
          </cell>
          <cell r="E74">
            <v>1795</v>
          </cell>
          <cell r="F74">
            <v>0.97604456824512498</v>
          </cell>
        </row>
        <row r="75">
          <cell r="A75" t="str">
            <v>R1K</v>
          </cell>
          <cell r="B75" t="str">
            <v>London</v>
          </cell>
          <cell r="C75" t="str">
            <v xml:space="preserve">LONDON NORTH WEST HEALTHCARE NHS TRUST </v>
          </cell>
          <cell r="D75">
            <v>9250</v>
          </cell>
          <cell r="E75">
            <v>9776</v>
          </cell>
          <cell r="F75">
            <v>0.94619476268412395</v>
          </cell>
        </row>
        <row r="76">
          <cell r="A76" t="str">
            <v>RC9</v>
          </cell>
          <cell r="B76" t="str">
            <v>Midlands and East of England</v>
          </cell>
          <cell r="C76" t="str">
            <v>LUTON AND DUNSTABLE HOSPITAL NHS FOUNDATION TRUST</v>
          </cell>
          <cell r="D76">
            <v>6298</v>
          </cell>
          <cell r="E76">
            <v>6629</v>
          </cell>
          <cell r="F76">
            <v>0.95006788354201199</v>
          </cell>
        </row>
        <row r="77">
          <cell r="A77" t="str">
            <v>RWF</v>
          </cell>
          <cell r="B77" t="str">
            <v>South of England</v>
          </cell>
          <cell r="C77" t="str">
            <v>MAIDSTONE AND TUNBRIDGE WELLS NHS TRUST</v>
          </cell>
          <cell r="D77">
            <v>9565</v>
          </cell>
          <cell r="E77">
            <v>9996</v>
          </cell>
          <cell r="F77">
            <v>0.95688275310123994</v>
          </cell>
        </row>
        <row r="78">
          <cell r="A78" t="str">
            <v>RPA</v>
          </cell>
          <cell r="B78" t="str">
            <v>South of England</v>
          </cell>
          <cell r="C78" t="str">
            <v>MEDWAY NHS FOUNDATION TRUST</v>
          </cell>
          <cell r="D78">
            <v>3285</v>
          </cell>
          <cell r="E78">
            <v>3412</v>
          </cell>
          <cell r="F78">
            <v>0.96277842907385702</v>
          </cell>
        </row>
        <row r="79">
          <cell r="A79" t="str">
            <v>RBT</v>
          </cell>
          <cell r="B79" t="str">
            <v xml:space="preserve">North of England </v>
          </cell>
          <cell r="C79" t="str">
            <v>MID CHESHIRE HOSPITALS NHS FOUNDATION TRUST</v>
          </cell>
          <cell r="D79">
            <v>5330</v>
          </cell>
          <cell r="E79">
            <v>5567</v>
          </cell>
          <cell r="F79">
            <v>0.95742769894018298</v>
          </cell>
        </row>
        <row r="80">
          <cell r="A80" t="str">
            <v>RQ8</v>
          </cell>
          <cell r="B80" t="str">
            <v>Midlands and East of England</v>
          </cell>
          <cell r="C80" t="str">
            <v>MID ESSEX HOSPITAL SERVICES NHS TRUST</v>
          </cell>
          <cell r="D80">
            <v>6572</v>
          </cell>
          <cell r="E80">
            <v>6689</v>
          </cell>
          <cell r="F80">
            <v>0.98250859620272102</v>
          </cell>
        </row>
        <row r="81">
          <cell r="A81" t="str">
            <v>RJD</v>
          </cell>
          <cell r="B81" t="str">
            <v>Midlands and East of England</v>
          </cell>
          <cell r="C81" t="str">
            <v>MID STAFFORDSHIRE NHS FOUNDATION TRUST</v>
          </cell>
          <cell r="D81">
            <v>4176</v>
          </cell>
          <cell r="E81">
            <v>4350</v>
          </cell>
          <cell r="F81">
            <v>0.96</v>
          </cell>
        </row>
        <row r="82">
          <cell r="A82" t="str">
            <v>RXF</v>
          </cell>
          <cell r="B82" t="str">
            <v xml:space="preserve">North of England </v>
          </cell>
          <cell r="C82" t="str">
            <v>MID YORKSHIRE HOSPITALS NHS TRUST</v>
          </cell>
          <cell r="D82">
            <v>12128</v>
          </cell>
          <cell r="E82">
            <v>12739</v>
          </cell>
          <cell r="F82">
            <v>0.95203705157390706</v>
          </cell>
        </row>
        <row r="83">
          <cell r="A83" t="str">
            <v>RD8</v>
          </cell>
          <cell r="B83" t="str">
            <v>Midlands and East of England</v>
          </cell>
          <cell r="C83" t="str">
            <v>MILTON KEYNES HOSPITAL NHS FOUNDATION TRUST</v>
          </cell>
          <cell r="D83">
            <v>4132</v>
          </cell>
          <cell r="E83">
            <v>4297</v>
          </cell>
          <cell r="F83">
            <v>0.96160111705841311</v>
          </cell>
        </row>
        <row r="84">
          <cell r="A84" t="str">
            <v>RP6</v>
          </cell>
          <cell r="B84" t="str">
            <v>London</v>
          </cell>
          <cell r="C84" t="str">
            <v>MOORFIELDS EYE HOSPITAL NHS FOUNDATION TRUST</v>
          </cell>
          <cell r="D84">
            <v>2793</v>
          </cell>
          <cell r="E84">
            <v>2848</v>
          </cell>
          <cell r="F84">
            <v>0.980688202247191</v>
          </cell>
        </row>
        <row r="85">
          <cell r="A85" t="str">
            <v>RM1</v>
          </cell>
          <cell r="B85" t="str">
            <v>Midlands and East of England</v>
          </cell>
          <cell r="C85" t="str">
            <v>NORFOLK AND NORWICH UNIVERSITY HOSPITALS NHS FOUNDATION TRUST</v>
          </cell>
          <cell r="D85">
            <v>15890</v>
          </cell>
          <cell r="E85">
            <v>16250</v>
          </cell>
          <cell r="F85">
            <v>0.97784615384615403</v>
          </cell>
        </row>
        <row r="86">
          <cell r="A86" t="str">
            <v>RY3</v>
          </cell>
          <cell r="B86" t="str">
            <v>Midlands and East of England</v>
          </cell>
          <cell r="C86" t="str">
            <v>NORFOLK COMMUNITY HEALTH AND CARE NHS TRUST</v>
          </cell>
          <cell r="D86">
            <v>263</v>
          </cell>
          <cell r="E86">
            <v>270</v>
          </cell>
          <cell r="F86">
            <v>0.97407407407407398</v>
          </cell>
        </row>
        <row r="87">
          <cell r="A87" t="str">
            <v>RVJ</v>
          </cell>
          <cell r="B87" t="str">
            <v>South of England</v>
          </cell>
          <cell r="C87" t="str">
            <v>NORTH BRISTOL NHS TRUST</v>
          </cell>
          <cell r="D87">
            <v>14498</v>
          </cell>
          <cell r="E87">
            <v>15439</v>
          </cell>
          <cell r="F87">
            <v>0.9390504566357919</v>
          </cell>
        </row>
        <row r="88">
          <cell r="A88" t="str">
            <v>RNL</v>
          </cell>
          <cell r="B88" t="str">
            <v xml:space="preserve">North of England </v>
          </cell>
          <cell r="C88" t="str">
            <v>NORTH CUMBRIA UNIVERSITY HOSPITALS NHS TRUST</v>
          </cell>
          <cell r="D88">
            <v>7336</v>
          </cell>
          <cell r="E88">
            <v>7651</v>
          </cell>
          <cell r="F88">
            <v>0.95882891125343106</v>
          </cell>
        </row>
        <row r="89">
          <cell r="A89" t="str">
            <v>RAP</v>
          </cell>
          <cell r="B89" t="str">
            <v>London</v>
          </cell>
          <cell r="C89" t="str">
            <v>NORTH MIDDLESEX UNIVERSITY HOSPITAL NHS TRUST</v>
          </cell>
          <cell r="D89">
            <v>6415</v>
          </cell>
          <cell r="E89">
            <v>6696</v>
          </cell>
          <cell r="F89">
            <v>0.95803464755077705</v>
          </cell>
        </row>
        <row r="90">
          <cell r="A90" t="str">
            <v>RVW</v>
          </cell>
          <cell r="B90" t="str">
            <v xml:space="preserve">North of England </v>
          </cell>
          <cell r="C90" t="str">
            <v>NORTH TEES AND HARTLEPOOL NHS FOUNDATION TRUST</v>
          </cell>
          <cell r="D90">
            <v>6059</v>
          </cell>
          <cell r="E90">
            <v>6347</v>
          </cell>
          <cell r="F90">
            <v>0.95462423192059198</v>
          </cell>
        </row>
        <row r="91">
          <cell r="A91" t="str">
            <v>RNS</v>
          </cell>
          <cell r="B91" t="str">
            <v>Midlands and East of England</v>
          </cell>
          <cell r="C91" t="str">
            <v>NORTHAMPTON GENERAL HOSPITAL NHS TRUST</v>
          </cell>
          <cell r="D91">
            <v>6723</v>
          </cell>
          <cell r="E91">
            <v>6938</v>
          </cell>
          <cell r="F91">
            <v>0.96901124243297809</v>
          </cell>
        </row>
        <row r="92">
          <cell r="A92" t="str">
            <v>RBZ</v>
          </cell>
          <cell r="B92" t="str">
            <v>South of England</v>
          </cell>
          <cell r="C92" t="str">
            <v>NORTHERN DEVON HEALTHCARE NHS TRUST</v>
          </cell>
          <cell r="D92">
            <v>3782</v>
          </cell>
          <cell r="E92">
            <v>3965</v>
          </cell>
          <cell r="F92">
            <v>0.95384615384615412</v>
          </cell>
        </row>
        <row r="93">
          <cell r="A93" t="str">
            <v>RJL</v>
          </cell>
          <cell r="B93" t="str">
            <v xml:space="preserve">North of England </v>
          </cell>
          <cell r="C93" t="str">
            <v>NORTHERN LINCOLNSHIRE AND GOOLE HOSPITALS NHS FOUNDATION TRUST</v>
          </cell>
          <cell r="D93">
            <v>9422</v>
          </cell>
          <cell r="E93">
            <v>9799</v>
          </cell>
          <cell r="F93">
            <v>0.96152668639657102</v>
          </cell>
        </row>
        <row r="94">
          <cell r="A94" t="str">
            <v>RTF</v>
          </cell>
          <cell r="B94" t="str">
            <v xml:space="preserve">North of England </v>
          </cell>
          <cell r="C94" t="str">
            <v>NORTHUMBRIA HEALTHCARE NHS FOUNDATION TRUST</v>
          </cell>
          <cell r="D94">
            <v>9241</v>
          </cell>
          <cell r="E94">
            <v>9714</v>
          </cell>
          <cell r="F94">
            <v>0.951307391393865</v>
          </cell>
        </row>
        <row r="95">
          <cell r="A95" t="str">
            <v>RX1</v>
          </cell>
          <cell r="B95" t="str">
            <v>Midlands and East of England</v>
          </cell>
          <cell r="C95" t="str">
            <v>NOTTINGHAM UNIVERSITY HOSPITALS NHS TRUST</v>
          </cell>
          <cell r="D95">
            <v>12725</v>
          </cell>
          <cell r="E95">
            <v>13519</v>
          </cell>
          <cell r="F95">
            <v>0.94126784525482698</v>
          </cell>
        </row>
        <row r="96">
          <cell r="A96" t="str">
            <v>RTH</v>
          </cell>
          <cell r="B96" t="str">
            <v>South of England</v>
          </cell>
          <cell r="C96" t="str">
            <v>OXFORD UNIVERSITY HOSPITALS NHS TRUST</v>
          </cell>
          <cell r="D96">
            <v>19195</v>
          </cell>
          <cell r="E96">
            <v>20262</v>
          </cell>
          <cell r="F96">
            <v>0.9473398479913141</v>
          </cell>
        </row>
        <row r="97">
          <cell r="A97" t="str">
            <v>RGM</v>
          </cell>
          <cell r="B97" t="str">
            <v>Midlands and East of England</v>
          </cell>
          <cell r="C97" t="str">
            <v>PAPWORTH HOSPITAL NHS FOUNDATION TRUST</v>
          </cell>
          <cell r="D97">
            <v>1742</v>
          </cell>
          <cell r="E97">
            <v>1769</v>
          </cell>
          <cell r="F97">
            <v>0.98473713962690812</v>
          </cell>
        </row>
        <row r="98">
          <cell r="A98" t="str">
            <v>RW6</v>
          </cell>
          <cell r="B98" t="str">
            <v xml:space="preserve">North of England </v>
          </cell>
          <cell r="C98" t="str">
            <v>PENNINE ACUTE HOSPITALS NHS TRUST</v>
          </cell>
          <cell r="D98">
            <v>14281</v>
          </cell>
          <cell r="E98">
            <v>14847</v>
          </cell>
          <cell r="F98">
            <v>0.96187782043510506</v>
          </cell>
        </row>
        <row r="99">
          <cell r="A99" t="str">
            <v>RGN</v>
          </cell>
          <cell r="B99" t="str">
            <v>Midlands and East of England</v>
          </cell>
          <cell r="C99" t="str">
            <v>PETERBOROUGH AND STAMFORD HOSPITALS NHS FOUNDATION TRUST</v>
          </cell>
          <cell r="D99">
            <v>5937</v>
          </cell>
          <cell r="E99">
            <v>6235</v>
          </cell>
          <cell r="F99">
            <v>0.95220529270248599</v>
          </cell>
        </row>
        <row r="100">
          <cell r="A100" t="str">
            <v>RK9</v>
          </cell>
          <cell r="B100" t="str">
            <v>South of England</v>
          </cell>
          <cell r="C100" t="str">
            <v>PLYMOUTH HOSPITALS NHS TRUST</v>
          </cell>
          <cell r="D100">
            <v>8453</v>
          </cell>
          <cell r="E100">
            <v>8871</v>
          </cell>
          <cell r="F100">
            <v>0.95288017134483094</v>
          </cell>
        </row>
        <row r="101">
          <cell r="A101" t="str">
            <v>RD3</v>
          </cell>
          <cell r="B101" t="str">
            <v>South of England</v>
          </cell>
          <cell r="C101" t="str">
            <v>POOLE HOSPITAL NHS FOUNDATION TRUST</v>
          </cell>
          <cell r="D101">
            <v>2311</v>
          </cell>
          <cell r="E101">
            <v>2374</v>
          </cell>
          <cell r="F101">
            <v>0.97346251053075006</v>
          </cell>
        </row>
        <row r="102">
          <cell r="A102" t="str">
            <v>RHU</v>
          </cell>
          <cell r="B102" t="str">
            <v>South of England</v>
          </cell>
          <cell r="C102" t="str">
            <v>PORTSMOUTH HOSPITALS NHS TRUST</v>
          </cell>
          <cell r="D102">
            <v>11037</v>
          </cell>
          <cell r="E102">
            <v>11317</v>
          </cell>
          <cell r="F102">
            <v>0.97525846072280598</v>
          </cell>
        </row>
        <row r="103">
          <cell r="A103" t="str">
            <v>RPC</v>
          </cell>
          <cell r="B103" t="str">
            <v>South of England</v>
          </cell>
          <cell r="C103" t="str">
            <v>QUEEN VICTORIA HOSPITAL NHS FOUNDATION TRUST</v>
          </cell>
          <cell r="D103">
            <v>37</v>
          </cell>
          <cell r="E103">
            <v>37</v>
          </cell>
          <cell r="F103">
            <v>1</v>
          </cell>
        </row>
        <row r="104">
          <cell r="A104" t="str">
            <v>RHW</v>
          </cell>
          <cell r="B104" t="str">
            <v>South of England</v>
          </cell>
          <cell r="C104" t="str">
            <v>ROYAL BERKSHIRE NHS FOUNDATION TRUST</v>
          </cell>
          <cell r="D104">
            <v>11792</v>
          </cell>
          <cell r="E104">
            <v>12168</v>
          </cell>
          <cell r="F104">
            <v>0.96909927679158403</v>
          </cell>
        </row>
        <row r="105">
          <cell r="A105" t="str">
            <v>RT3</v>
          </cell>
          <cell r="B105" t="str">
            <v>London</v>
          </cell>
          <cell r="C105" t="str">
            <v>ROYAL BROMPTON AND HAREFIELD NHS FOUNDATION TRUST</v>
          </cell>
          <cell r="D105">
            <v>2586</v>
          </cell>
          <cell r="E105">
            <v>2716</v>
          </cell>
          <cell r="F105">
            <v>0.95213549337260706</v>
          </cell>
        </row>
        <row r="106">
          <cell r="A106" t="str">
            <v>REF</v>
          </cell>
          <cell r="B106" t="str">
            <v>South of England</v>
          </cell>
          <cell r="C106" t="str">
            <v>ROYAL CORNWALL HOSPITALS NHS TRUST</v>
          </cell>
          <cell r="D106">
            <v>10603</v>
          </cell>
          <cell r="E106">
            <v>10840</v>
          </cell>
          <cell r="F106">
            <v>0.97813653136531409</v>
          </cell>
        </row>
        <row r="107">
          <cell r="A107" t="str">
            <v>RH8</v>
          </cell>
          <cell r="B107" t="str">
            <v>South of England</v>
          </cell>
          <cell r="C107" t="str">
            <v>ROYAL DEVON AND EXETER NHS FOUNDATION TRUST</v>
          </cell>
          <cell r="D107">
            <v>9289</v>
          </cell>
          <cell r="E107">
            <v>9698</v>
          </cell>
          <cell r="F107">
            <v>0.95782635594968002</v>
          </cell>
        </row>
        <row r="108">
          <cell r="A108" t="str">
            <v>RAL</v>
          </cell>
          <cell r="B108" t="str">
            <v>London</v>
          </cell>
          <cell r="C108" t="str">
            <v>ROYAL FREE LONDON NHS FOUNDATION TRUST</v>
          </cell>
          <cell r="D108">
            <v>22241</v>
          </cell>
          <cell r="E108">
            <v>23226</v>
          </cell>
          <cell r="F108">
            <v>0.95759063118918508</v>
          </cell>
        </row>
        <row r="109">
          <cell r="A109" t="str">
            <v>RQ6</v>
          </cell>
          <cell r="B109" t="str">
            <v xml:space="preserve">North of England </v>
          </cell>
          <cell r="C109" t="str">
            <v>ROYAL LIVERPOOL AND BROADGREEN UNIVERSITY HOSPITALS NHS TRUST</v>
          </cell>
          <cell r="D109">
            <v>9918</v>
          </cell>
          <cell r="E109">
            <v>10396</v>
          </cell>
          <cell r="F109">
            <v>0.95402077722200807</v>
          </cell>
        </row>
        <row r="110">
          <cell r="A110" t="str">
            <v>RBB</v>
          </cell>
          <cell r="B110" t="str">
            <v>South of England</v>
          </cell>
          <cell r="C110" t="str">
            <v>ROYAL NATIONAL HOSPITAL FOR RHEUMATIC DISEASES NHS FOUNDATION TRUST</v>
          </cell>
          <cell r="D110">
            <v>242</v>
          </cell>
          <cell r="E110">
            <v>242</v>
          </cell>
          <cell r="F110">
            <v>1</v>
          </cell>
        </row>
        <row r="111">
          <cell r="A111" t="str">
            <v>RAN</v>
          </cell>
          <cell r="B111" t="str">
            <v>London</v>
          </cell>
          <cell r="C111" t="str">
            <v>ROYAL NATIONAL ORTHOPAEDIC HOSPITAL NHS TRUST</v>
          </cell>
          <cell r="D111">
            <v>741</v>
          </cell>
          <cell r="E111">
            <v>745</v>
          </cell>
          <cell r="F111">
            <v>0.99463087248322102</v>
          </cell>
        </row>
        <row r="112">
          <cell r="A112" t="str">
            <v>RA2</v>
          </cell>
          <cell r="B112" t="str">
            <v>South of England</v>
          </cell>
          <cell r="C112" t="str">
            <v>ROYAL SURREY COUNTY HOSPITAL NHS FOUNDATION TRUST</v>
          </cell>
          <cell r="D112">
            <v>6178</v>
          </cell>
          <cell r="E112">
            <v>6466</v>
          </cell>
          <cell r="F112">
            <v>0.95545932570368108</v>
          </cell>
        </row>
        <row r="113">
          <cell r="A113" t="str">
            <v>RD1</v>
          </cell>
          <cell r="B113" t="str">
            <v>South of England</v>
          </cell>
          <cell r="C113" t="str">
            <v>ROYAL UNITED HOSPITAL BATH NHS TRUST</v>
          </cell>
          <cell r="D113">
            <v>5780</v>
          </cell>
          <cell r="E113">
            <v>5966</v>
          </cell>
          <cell r="F113">
            <v>0.96882333221589001</v>
          </cell>
        </row>
        <row r="114">
          <cell r="A114" t="str">
            <v>RM3</v>
          </cell>
          <cell r="B114" t="str">
            <v xml:space="preserve">North of England </v>
          </cell>
          <cell r="C114" t="str">
            <v>SALFORD ROYAL NHS FOUNDATION TRUST</v>
          </cell>
          <cell r="D114">
            <v>11737</v>
          </cell>
          <cell r="E114">
            <v>12292</v>
          </cell>
          <cell r="F114">
            <v>0.95484868206963902</v>
          </cell>
        </row>
        <row r="115">
          <cell r="A115" t="str">
            <v>RNZ</v>
          </cell>
          <cell r="B115" t="str">
            <v>South of England</v>
          </cell>
          <cell r="C115" t="str">
            <v>SALISBURY NHS FOUNDATION TRUST</v>
          </cell>
          <cell r="D115">
            <v>4269</v>
          </cell>
          <cell r="E115">
            <v>4312</v>
          </cell>
          <cell r="F115">
            <v>0.99002782931354405</v>
          </cell>
        </row>
        <row r="116">
          <cell r="A116" t="str">
            <v>RXK</v>
          </cell>
          <cell r="B116" t="str">
            <v>Midlands and East of England</v>
          </cell>
          <cell r="C116" t="str">
            <v>SANDWELL AND WEST BIRMINGHAM HOSPITALS NHS TRUST</v>
          </cell>
          <cell r="D116">
            <v>8356</v>
          </cell>
          <cell r="E116">
            <v>8708</v>
          </cell>
          <cell r="F116">
            <v>0.95957740009187009</v>
          </cell>
        </row>
        <row r="117">
          <cell r="A117" t="str">
            <v>RHQ</v>
          </cell>
          <cell r="B117" t="str">
            <v xml:space="preserve">North of England </v>
          </cell>
          <cell r="C117" t="str">
            <v>SHEFFIELD TEACHING HOSPITALS NHS FOUNDATION TRUST</v>
          </cell>
          <cell r="D117">
            <v>26356</v>
          </cell>
          <cell r="E117">
            <v>27711</v>
          </cell>
          <cell r="F117">
            <v>0.951102450290498</v>
          </cell>
        </row>
        <row r="118">
          <cell r="A118" t="str">
            <v>RK5</v>
          </cell>
          <cell r="B118" t="str">
            <v>Midlands and East of England</v>
          </cell>
          <cell r="C118" t="str">
            <v>SHERWOOD FOREST HOSPITALS NHS FOUNDATION TRUST</v>
          </cell>
          <cell r="D118">
            <v>5883</v>
          </cell>
          <cell r="E118">
            <v>6189</v>
          </cell>
          <cell r="F118">
            <v>0.950557440620456</v>
          </cell>
        </row>
        <row r="119">
          <cell r="A119" t="str">
            <v>RXW</v>
          </cell>
          <cell r="B119" t="str">
            <v>Midlands and East of England</v>
          </cell>
          <cell r="C119" t="str">
            <v>SHREWSBURY AND TELFORD HOSPITAL NHS TRUST</v>
          </cell>
          <cell r="D119">
            <v>10278</v>
          </cell>
          <cell r="E119">
            <v>10812</v>
          </cell>
          <cell r="F119">
            <v>0.950610432852386</v>
          </cell>
        </row>
        <row r="120">
          <cell r="A120" t="str">
            <v>R1D</v>
          </cell>
          <cell r="B120" t="str">
            <v>Midlands and East of England</v>
          </cell>
          <cell r="C120" t="str">
            <v>SHROPSHIRE COMMUNITY HEALTH NHS TRUST</v>
          </cell>
          <cell r="D120">
            <v>137</v>
          </cell>
          <cell r="E120">
            <v>144</v>
          </cell>
          <cell r="F120">
            <v>0.95138888888888906</v>
          </cell>
        </row>
        <row r="121">
          <cell r="A121" t="str">
            <v>RA9</v>
          </cell>
          <cell r="B121" t="str">
            <v>South of England</v>
          </cell>
          <cell r="C121" t="str">
            <v>SOUTH DEVON HEALTHCARE NHS FOUNDATION TRUST</v>
          </cell>
          <cell r="D121">
            <v>5312</v>
          </cell>
          <cell r="E121">
            <v>5872</v>
          </cell>
          <cell r="F121">
            <v>0.904632152588556</v>
          </cell>
        </row>
        <row r="122">
          <cell r="A122" t="str">
            <v>RWN</v>
          </cell>
          <cell r="B122" t="str">
            <v>Midlands and East of England</v>
          </cell>
          <cell r="C122" t="str">
            <v>SOUTH ESSEX PARTNERSHIP UNIVERSITY NHS FOUNDATION TRUST</v>
          </cell>
          <cell r="D122">
            <v>121</v>
          </cell>
          <cell r="E122">
            <v>121</v>
          </cell>
          <cell r="F122">
            <v>1</v>
          </cell>
        </row>
        <row r="123">
          <cell r="A123" t="str">
            <v>RTR</v>
          </cell>
          <cell r="B123" t="str">
            <v xml:space="preserve">North of England </v>
          </cell>
          <cell r="C123" t="str">
            <v>SOUTH TEES HOSPITALS NHS FOUNDATION TRUST</v>
          </cell>
          <cell r="D123">
            <v>10458</v>
          </cell>
          <cell r="E123">
            <v>10966</v>
          </cell>
          <cell r="F123">
            <v>0.95367499544045198</v>
          </cell>
        </row>
        <row r="124">
          <cell r="A124" t="str">
            <v>RE9</v>
          </cell>
          <cell r="B124" t="str">
            <v xml:space="preserve">North of England </v>
          </cell>
          <cell r="C124" t="str">
            <v>SOUTH TYNESIDE NHS FOUNDATION TRUST</v>
          </cell>
          <cell r="D124">
            <v>2353</v>
          </cell>
          <cell r="E124">
            <v>2474</v>
          </cell>
          <cell r="F124">
            <v>0.95109135004042</v>
          </cell>
        </row>
        <row r="125">
          <cell r="A125" t="str">
            <v>RJC</v>
          </cell>
          <cell r="B125" t="str">
            <v>Midlands and East of England</v>
          </cell>
          <cell r="C125" t="str">
            <v>SOUTH WARWICKSHIRE NHS FOUNDATION TRUST</v>
          </cell>
          <cell r="D125">
            <v>4334</v>
          </cell>
          <cell r="E125">
            <v>4605</v>
          </cell>
          <cell r="F125">
            <v>0.941150922909881</v>
          </cell>
        </row>
        <row r="126">
          <cell r="A126" t="str">
            <v>RAJ</v>
          </cell>
          <cell r="B126" t="str">
            <v>Midlands and East of England</v>
          </cell>
          <cell r="C126" t="str">
            <v>SOUTHEND UNIVERSITY HOSPITAL NHS FOUNDATION TRUST</v>
          </cell>
          <cell r="D126">
            <v>6449</v>
          </cell>
          <cell r="E126">
            <v>6744</v>
          </cell>
          <cell r="F126">
            <v>0.95625741399762798</v>
          </cell>
        </row>
        <row r="127">
          <cell r="A127" t="str">
            <v>RW1</v>
          </cell>
          <cell r="B127" t="str">
            <v>South of England</v>
          </cell>
          <cell r="C127" t="str">
            <v>SOUTHERN HEALTH NHS FOUNDATION TRUST</v>
          </cell>
          <cell r="D127">
            <v>418</v>
          </cell>
          <cell r="E127">
            <v>426</v>
          </cell>
          <cell r="F127">
            <v>0.98122065727699503</v>
          </cell>
        </row>
        <row r="128">
          <cell r="A128" t="str">
            <v>RVY</v>
          </cell>
          <cell r="B128" t="str">
            <v xml:space="preserve">North of England </v>
          </cell>
          <cell r="C128" t="str">
            <v>SOUTHPORT AND ORMSKIRK HOSPITAL NHS TRUST</v>
          </cell>
          <cell r="D128">
            <v>4138</v>
          </cell>
          <cell r="E128">
            <v>4280</v>
          </cell>
          <cell r="F128">
            <v>0.9668224299065421</v>
          </cell>
        </row>
        <row r="129">
          <cell r="A129" t="str">
            <v>RJ7</v>
          </cell>
          <cell r="B129" t="str">
            <v>London</v>
          </cell>
          <cell r="C129" t="str">
            <v>ST GEORGE'S HEALTHCARE NHS TRUST</v>
          </cell>
          <cell r="D129">
            <v>10198</v>
          </cell>
          <cell r="E129">
            <v>10745</v>
          </cell>
          <cell r="F129">
            <v>0.94909260120986505</v>
          </cell>
        </row>
        <row r="130">
          <cell r="A130" t="str">
            <v>RBN</v>
          </cell>
          <cell r="B130" t="str">
            <v xml:space="preserve">North of England </v>
          </cell>
          <cell r="C130" t="str">
            <v>ST HELENS AND KNOWSLEY HOSPITALS NHS TRUST</v>
          </cell>
          <cell r="D130">
            <v>7330</v>
          </cell>
          <cell r="E130">
            <v>7970</v>
          </cell>
          <cell r="F130">
            <v>0.91969887076537005</v>
          </cell>
        </row>
        <row r="131">
          <cell r="A131" t="str">
            <v>RWJ</v>
          </cell>
          <cell r="B131" t="str">
            <v xml:space="preserve">North of England </v>
          </cell>
          <cell r="C131" t="str">
            <v>STOCKPORT NHS FOUNDATION TRUST</v>
          </cell>
          <cell r="D131">
            <v>6921</v>
          </cell>
          <cell r="E131">
            <v>7207</v>
          </cell>
          <cell r="F131">
            <v>0.96031635909532409</v>
          </cell>
        </row>
        <row r="132">
          <cell r="A132" t="str">
            <v>RTP</v>
          </cell>
          <cell r="B132" t="str">
            <v>South of England</v>
          </cell>
          <cell r="C132" t="str">
            <v>SURREY AND SUSSEX HEALTHCARE NHS TRUST</v>
          </cell>
          <cell r="D132">
            <v>5865</v>
          </cell>
          <cell r="E132">
            <v>6155</v>
          </cell>
          <cell r="F132">
            <v>0.95288383428107193</v>
          </cell>
        </row>
        <row r="133">
          <cell r="A133" t="str">
            <v>RMP</v>
          </cell>
          <cell r="B133" t="str">
            <v xml:space="preserve">North of England </v>
          </cell>
          <cell r="C133" t="str">
            <v>TAMESIDE HOSPITAL NHS FOUNDATION TRUST</v>
          </cell>
          <cell r="D133">
            <v>3559</v>
          </cell>
          <cell r="E133">
            <v>3624</v>
          </cell>
          <cell r="F133">
            <v>0.98206401766004403</v>
          </cell>
        </row>
        <row r="134">
          <cell r="A134" t="str">
            <v>RBA</v>
          </cell>
          <cell r="B134" t="str">
            <v>South of England</v>
          </cell>
          <cell r="C134" t="str">
            <v>TAUNTON AND SOMERSET NHS FOUNDATION TRUST</v>
          </cell>
          <cell r="D134">
            <v>5621</v>
          </cell>
          <cell r="E134">
            <v>6047</v>
          </cell>
          <cell r="F134">
            <v>0.92955184388953205</v>
          </cell>
        </row>
        <row r="135">
          <cell r="A135" t="str">
            <v>RBV</v>
          </cell>
          <cell r="B135" t="str">
            <v xml:space="preserve">North of England </v>
          </cell>
          <cell r="C135" t="str">
            <v>THE CHRISTIE NHS FOUNDATION TRUST</v>
          </cell>
          <cell r="D135">
            <v>1622</v>
          </cell>
          <cell r="E135">
            <v>1705</v>
          </cell>
          <cell r="F135">
            <v>0.95131964809384206</v>
          </cell>
        </row>
        <row r="136">
          <cell r="A136" t="str">
            <v>REN</v>
          </cell>
          <cell r="B136" t="str">
            <v xml:space="preserve">North of England </v>
          </cell>
          <cell r="C136" t="str">
            <v>THE CLATTERBRIDGE CANCER CENTRE NHS FOUNDATION TRUST</v>
          </cell>
          <cell r="D136">
            <v>287</v>
          </cell>
          <cell r="E136">
            <v>291</v>
          </cell>
          <cell r="F136">
            <v>0.98625429553264599</v>
          </cell>
        </row>
        <row r="137">
          <cell r="A137" t="str">
            <v>RNA</v>
          </cell>
          <cell r="B137" t="str">
            <v>Midlands and East of England</v>
          </cell>
          <cell r="C137" t="str">
            <v>THE DUDLEY GROUP OF HOSPITALS NHS FOUNDATION TRUST</v>
          </cell>
          <cell r="D137">
            <v>9895</v>
          </cell>
          <cell r="E137">
            <v>10420</v>
          </cell>
          <cell r="F137">
            <v>0.94961612284069108</v>
          </cell>
        </row>
        <row r="138">
          <cell r="A138" t="str">
            <v>RAS</v>
          </cell>
          <cell r="B138" t="str">
            <v>London</v>
          </cell>
          <cell r="C138" t="str">
            <v>THE HILLINGDON HOSPITALS NHS FOUNDATION TRUST</v>
          </cell>
          <cell r="D138">
            <v>4218</v>
          </cell>
          <cell r="E138">
            <v>4530</v>
          </cell>
          <cell r="F138">
            <v>0.9311258278145701</v>
          </cell>
        </row>
        <row r="139">
          <cell r="A139" t="str">
            <v>RTD</v>
          </cell>
          <cell r="B139" t="str">
            <v xml:space="preserve">North of England </v>
          </cell>
          <cell r="C139" t="str">
            <v>THE NEWCASTLE UPON TYNE HOSPITALS NHS FOUNDATION TRUST</v>
          </cell>
          <cell r="D139">
            <v>11387</v>
          </cell>
          <cell r="E139">
            <v>11962</v>
          </cell>
          <cell r="F139">
            <v>0.9519311151981269</v>
          </cell>
        </row>
        <row r="140">
          <cell r="A140" t="str">
            <v>RQW</v>
          </cell>
          <cell r="B140" t="str">
            <v>Midlands and East of England</v>
          </cell>
          <cell r="C140" t="str">
            <v>THE PRINCESS ALEXANDRA HOSPITAL NHS TRUST</v>
          </cell>
          <cell r="D140">
            <v>4137</v>
          </cell>
          <cell r="E140">
            <v>4197</v>
          </cell>
          <cell r="F140">
            <v>0.98570407433881302</v>
          </cell>
        </row>
        <row r="141">
          <cell r="A141" t="str">
            <v>RCX</v>
          </cell>
          <cell r="B141" t="str">
            <v>Midlands and East of England</v>
          </cell>
          <cell r="C141" t="str">
            <v>THE QUEEN ELIZABETH HOSPITAL, KING'S LYNN. NHS FOUNDATION TRUST</v>
          </cell>
          <cell r="D141">
            <v>5720</v>
          </cell>
          <cell r="E141">
            <v>5848</v>
          </cell>
          <cell r="F141">
            <v>0.97811217510259907</v>
          </cell>
        </row>
        <row r="142">
          <cell r="A142" t="str">
            <v>RL1</v>
          </cell>
          <cell r="B142" t="str">
            <v>Midlands and East of England</v>
          </cell>
          <cell r="C142" t="str">
            <v>THE ROBERT JONES AND AGNES HUNT ORTHOPAEDIC HOSPITAL NHS FOUNDATION TRUST</v>
          </cell>
          <cell r="D142">
            <v>1225</v>
          </cell>
          <cell r="E142">
            <v>1228</v>
          </cell>
          <cell r="F142">
            <v>0.99755700325732899</v>
          </cell>
        </row>
        <row r="143">
          <cell r="A143" t="str">
            <v>RFR</v>
          </cell>
          <cell r="B143" t="str">
            <v xml:space="preserve">North of England </v>
          </cell>
          <cell r="C143" t="str">
            <v>THE ROTHERHAM NHS FOUNDATION TRUST</v>
          </cell>
          <cell r="D143">
            <v>4822</v>
          </cell>
          <cell r="E143">
            <v>4934</v>
          </cell>
          <cell r="F143">
            <v>0.97730036481556493</v>
          </cell>
        </row>
        <row r="144">
          <cell r="A144" t="str">
            <v>RDZ</v>
          </cell>
          <cell r="B144" t="str">
            <v>South of England</v>
          </cell>
          <cell r="C144" t="str">
            <v>THE ROYAL BOURNEMOUTH AND CHRISTCHURCH HOSPITALS NHS FOUNDATION TRUST</v>
          </cell>
          <cell r="D144">
            <v>9151</v>
          </cell>
          <cell r="E144">
            <v>9710</v>
          </cell>
          <cell r="F144">
            <v>0.94243048403707508</v>
          </cell>
        </row>
        <row r="145">
          <cell r="A145" t="str">
            <v>RPY</v>
          </cell>
          <cell r="B145" t="str">
            <v>London</v>
          </cell>
          <cell r="C145" t="str">
            <v>THE ROYAL MARSDEN NHS FOUNDATION TRUST</v>
          </cell>
          <cell r="D145">
            <v>1407</v>
          </cell>
          <cell r="E145">
            <v>1441</v>
          </cell>
          <cell r="F145">
            <v>0.97640527411519806</v>
          </cell>
        </row>
        <row r="146">
          <cell r="A146" t="str">
            <v>RRJ</v>
          </cell>
          <cell r="B146" t="str">
            <v>Midlands and East of England</v>
          </cell>
          <cell r="C146" t="str">
            <v>THE ROYAL ORTHOPAEDIC HOSPITAL NHS FOUNDATION TRUST</v>
          </cell>
          <cell r="D146">
            <v>1061</v>
          </cell>
          <cell r="E146">
            <v>1116</v>
          </cell>
          <cell r="F146">
            <v>0.95071684587813599</v>
          </cell>
        </row>
        <row r="147">
          <cell r="A147" t="str">
            <v>RL4</v>
          </cell>
          <cell r="B147" t="str">
            <v>Midlands and East of England</v>
          </cell>
          <cell r="C147" t="str">
            <v>THE ROYAL WOLVERHAMPTON HOSPITALS NHS TRUST</v>
          </cell>
          <cell r="D147">
            <v>9679</v>
          </cell>
          <cell r="E147">
            <v>9951</v>
          </cell>
          <cell r="F147">
            <v>0.97266606371219</v>
          </cell>
        </row>
        <row r="148">
          <cell r="A148" t="str">
            <v>RET</v>
          </cell>
          <cell r="B148" t="str">
            <v xml:space="preserve">North of England </v>
          </cell>
          <cell r="C148" t="str">
            <v>THE WALTON CENTRE NHS FOUNDATION TRUST</v>
          </cell>
          <cell r="D148">
            <v>509</v>
          </cell>
          <cell r="E148">
            <v>517</v>
          </cell>
          <cell r="F148">
            <v>0.98452611218568709</v>
          </cell>
        </row>
        <row r="149">
          <cell r="A149" t="str">
            <v>RKE</v>
          </cell>
          <cell r="B149" t="str">
            <v>London</v>
          </cell>
          <cell r="C149" t="str">
            <v>THE WHITTINGTON HOSPITAL NHS TRUST</v>
          </cell>
          <cell r="D149">
            <v>3825</v>
          </cell>
          <cell r="E149">
            <v>4022</v>
          </cell>
          <cell r="F149">
            <v>0.95101939333664798</v>
          </cell>
        </row>
        <row r="150">
          <cell r="A150" t="str">
            <v>RWD</v>
          </cell>
          <cell r="B150" t="str">
            <v>Midlands and East of England</v>
          </cell>
          <cell r="C150" t="str">
            <v>UNITED LINCOLNSHIRE HOSPITALS NHS TRUST</v>
          </cell>
          <cell r="D150" t="str">
            <v>No Data</v>
          </cell>
          <cell r="E150" t="str">
            <v>No Data</v>
          </cell>
          <cell r="F150" t="str">
            <v>No Data</v>
          </cell>
        </row>
        <row r="151">
          <cell r="A151" t="str">
            <v>RRV</v>
          </cell>
          <cell r="B151" t="str">
            <v>London</v>
          </cell>
          <cell r="C151" t="str">
            <v>UNIVERSITY COLLEGE LONDON HOSPITALS NHS FOUNDATION TRUST</v>
          </cell>
          <cell r="D151">
            <v>12639</v>
          </cell>
          <cell r="E151">
            <v>13267</v>
          </cell>
          <cell r="F151">
            <v>0.95266450591693708</v>
          </cell>
        </row>
        <row r="152">
          <cell r="A152" t="str">
            <v>RJE</v>
          </cell>
          <cell r="B152" t="str">
            <v>Midlands and East of England</v>
          </cell>
          <cell r="C152" t="str">
            <v>UNIVERSITY HOSPITAL OF NORTH MIDLANDS NHS TRUST</v>
          </cell>
          <cell r="D152">
            <v>13448</v>
          </cell>
          <cell r="E152">
            <v>13632</v>
          </cell>
          <cell r="F152">
            <v>0.98650234741784004</v>
          </cell>
        </row>
        <row r="153">
          <cell r="A153" t="str">
            <v>RM2</v>
          </cell>
          <cell r="B153" t="str">
            <v xml:space="preserve">North of England </v>
          </cell>
          <cell r="C153" t="str">
            <v>UNIVERSITY HOSPITAL OF SOUTH MANCHESTER NHS FOUNDATION TRUST</v>
          </cell>
          <cell r="D153">
            <v>7219</v>
          </cell>
          <cell r="E153">
            <v>7499</v>
          </cell>
          <cell r="F153">
            <v>0.96266168822509712</v>
          </cell>
        </row>
        <row r="154">
          <cell r="A154" t="str">
            <v>RHM</v>
          </cell>
          <cell r="B154" t="str">
            <v>South of England</v>
          </cell>
          <cell r="C154" t="str">
            <v>UNIVERSITY HOSPITAL SOUTHAMPTON NHS FOUNDATION TRUST</v>
          </cell>
          <cell r="D154">
            <v>10048</v>
          </cell>
          <cell r="E154">
            <v>10548</v>
          </cell>
          <cell r="F154">
            <v>0.95259764884338305</v>
          </cell>
        </row>
        <row r="155">
          <cell r="A155" t="str">
            <v>RRK</v>
          </cell>
          <cell r="B155" t="str">
            <v>Midlands and East of England</v>
          </cell>
          <cell r="C155" t="str">
            <v>UNIVERSITY HOSPITALS BIRMINGHAM NHS FOUNDATION TRUST</v>
          </cell>
          <cell r="D155">
            <v>8988</v>
          </cell>
          <cell r="E155">
            <v>9035</v>
          </cell>
          <cell r="F155">
            <v>0.99479800774764804</v>
          </cell>
        </row>
        <row r="156">
          <cell r="A156" t="str">
            <v>RA7</v>
          </cell>
          <cell r="B156" t="str">
            <v>South of England</v>
          </cell>
          <cell r="C156" t="str">
            <v>UNIVERSITY HOSPITALS BRISTOL NHS FOUNDATION TRUST</v>
          </cell>
          <cell r="D156">
            <v>8985</v>
          </cell>
          <cell r="E156">
            <v>9100</v>
          </cell>
          <cell r="F156">
            <v>0.98736263736263696</v>
          </cell>
        </row>
        <row r="157">
          <cell r="A157" t="str">
            <v>RKB</v>
          </cell>
          <cell r="B157" t="str">
            <v>Midlands and East of England</v>
          </cell>
          <cell r="C157" t="str">
            <v>UNIVERSITY HOSPITALS COVENTRY AND WARWICKSHIRE NHS TRUST</v>
          </cell>
          <cell r="D157">
            <v>11223</v>
          </cell>
          <cell r="E157">
            <v>11630</v>
          </cell>
          <cell r="F157">
            <v>0.96500429922613895</v>
          </cell>
        </row>
        <row r="158">
          <cell r="A158" t="str">
            <v>RWE</v>
          </cell>
          <cell r="B158" t="str">
            <v>Midlands and East of England</v>
          </cell>
          <cell r="C158" t="str">
            <v>UNIVERSITY HOSPITALS OF LEICESTER NHS TRUST</v>
          </cell>
          <cell r="D158">
            <v>28058</v>
          </cell>
          <cell r="E158">
            <v>29412</v>
          </cell>
          <cell r="F158">
            <v>0.95396436828505415</v>
          </cell>
        </row>
        <row r="159">
          <cell r="A159" t="str">
            <v>RTX</v>
          </cell>
          <cell r="B159" t="str">
            <v xml:space="preserve">North of England </v>
          </cell>
          <cell r="C159" t="str">
            <v>UNIVERSITY HOSPITALS OF MORECAMBE BAY NHS FOUNDATION TRUST</v>
          </cell>
          <cell r="D159">
            <v>7393</v>
          </cell>
          <cell r="E159">
            <v>7741</v>
          </cell>
          <cell r="F159">
            <v>0.95504456788528602</v>
          </cell>
        </row>
        <row r="160">
          <cell r="A160" t="str">
            <v>RBK</v>
          </cell>
          <cell r="B160" t="str">
            <v>Midlands and East of England</v>
          </cell>
          <cell r="C160" t="str">
            <v>WALSALL HEALTHCARE NHS TRUST</v>
          </cell>
          <cell r="D160">
            <v>4799</v>
          </cell>
          <cell r="E160">
            <v>5039</v>
          </cell>
          <cell r="F160">
            <v>0.95237150228219902</v>
          </cell>
        </row>
        <row r="161">
          <cell r="A161" t="str">
            <v>RWW</v>
          </cell>
          <cell r="B161" t="str">
            <v xml:space="preserve">North of England </v>
          </cell>
          <cell r="C161" t="str">
            <v>WARRINGTON AND HALTON HOSPITALS NHS FOUNDATION TRUST</v>
          </cell>
          <cell r="D161">
            <v>5787</v>
          </cell>
          <cell r="E161">
            <v>6064</v>
          </cell>
          <cell r="F161">
            <v>0.95432058047493395</v>
          </cell>
        </row>
        <row r="162">
          <cell r="A162" t="str">
            <v>RWG</v>
          </cell>
          <cell r="B162" t="str">
            <v>Midlands and East of England</v>
          </cell>
          <cell r="C162" t="str">
            <v>WEST HERTFORDSHIRE HOSPITALS NHS TRUST</v>
          </cell>
          <cell r="D162">
            <v>6519</v>
          </cell>
          <cell r="E162">
            <v>6760</v>
          </cell>
          <cell r="F162">
            <v>0.96434911242603605</v>
          </cell>
        </row>
        <row r="163">
          <cell r="A163" t="str">
            <v>RFW</v>
          </cell>
          <cell r="B163" t="str">
            <v>London</v>
          </cell>
          <cell r="C163" t="str">
            <v>WEST MIDDLESEX UNIVERSITY HOSPITAL NHS TRUST</v>
          </cell>
          <cell r="D163">
            <v>3605</v>
          </cell>
          <cell r="E163">
            <v>3776</v>
          </cell>
          <cell r="F163">
            <v>0.95471398305084698</v>
          </cell>
        </row>
        <row r="164">
          <cell r="A164" t="str">
            <v>RGR</v>
          </cell>
          <cell r="B164" t="str">
            <v>Midlands and East of England</v>
          </cell>
          <cell r="C164" t="str">
            <v>WEST SUFFOLK NHS FOUNDATION TRUST</v>
          </cell>
          <cell r="D164">
            <v>4558</v>
          </cell>
          <cell r="E164">
            <v>4635</v>
          </cell>
          <cell r="F164">
            <v>0.98338727076591204</v>
          </cell>
        </row>
        <row r="165">
          <cell r="A165" t="str">
            <v>RYR</v>
          </cell>
          <cell r="B165" t="str">
            <v>South of England</v>
          </cell>
          <cell r="C165" t="str">
            <v>WESTERN SUSSEX HOSPITALS NHS TRUST</v>
          </cell>
          <cell r="D165">
            <v>9303</v>
          </cell>
          <cell r="E165">
            <v>9730</v>
          </cell>
          <cell r="F165">
            <v>0.95611510791366905</v>
          </cell>
        </row>
        <row r="166">
          <cell r="A166" t="str">
            <v>RA3</v>
          </cell>
          <cell r="B166" t="str">
            <v>South of England</v>
          </cell>
          <cell r="C166" t="str">
            <v>WESTON AREA HEALTH NHS TRUST</v>
          </cell>
          <cell r="D166">
            <v>2532</v>
          </cell>
          <cell r="E166">
            <v>2590</v>
          </cell>
          <cell r="F166">
            <v>0.97760617760617807</v>
          </cell>
        </row>
        <row r="167">
          <cell r="A167" t="str">
            <v>RBL</v>
          </cell>
          <cell r="B167" t="str">
            <v xml:space="preserve">North of England </v>
          </cell>
          <cell r="C167" t="str">
            <v>WIRRAL UNIVERSITY TEACHING HOSPITAL NHS FOUNDATION TRUST</v>
          </cell>
          <cell r="D167">
            <v>9397</v>
          </cell>
          <cell r="E167">
            <v>9970</v>
          </cell>
          <cell r="F167">
            <v>0.94252758274824511</v>
          </cell>
        </row>
        <row r="168">
          <cell r="A168" t="str">
            <v>RWP</v>
          </cell>
          <cell r="B168" t="str">
            <v>Midlands and East of England</v>
          </cell>
          <cell r="C168" t="str">
            <v>WORCESTERSHIRE ACUTE HOSPITALS NHS TRUST</v>
          </cell>
          <cell r="D168">
            <v>10307</v>
          </cell>
          <cell r="E168">
            <v>10800</v>
          </cell>
          <cell r="F168">
            <v>0.95435185185185201</v>
          </cell>
        </row>
        <row r="169">
          <cell r="A169" t="str">
            <v>RRF</v>
          </cell>
          <cell r="B169" t="str">
            <v xml:space="preserve">North of England </v>
          </cell>
          <cell r="C169" t="str">
            <v>WRIGHTINGTON, WIGAN AND LEIGH NHS FOUNDATION TRUST</v>
          </cell>
          <cell r="D169">
            <v>5905</v>
          </cell>
          <cell r="E169">
            <v>6136</v>
          </cell>
          <cell r="F169">
            <v>0.96235332464146006</v>
          </cell>
        </row>
        <row r="170">
          <cell r="A170" t="str">
            <v>RLQ</v>
          </cell>
          <cell r="B170" t="str">
            <v>Midlands and East of England</v>
          </cell>
          <cell r="C170" t="str">
            <v>WYE VALLEY NHS TRUST</v>
          </cell>
          <cell r="D170">
            <v>2779</v>
          </cell>
          <cell r="E170">
            <v>2916</v>
          </cell>
          <cell r="F170">
            <v>0.95301783264746209</v>
          </cell>
        </row>
        <row r="171">
          <cell r="A171" t="str">
            <v>RA4</v>
          </cell>
          <cell r="B171" t="str">
            <v>South of England</v>
          </cell>
          <cell r="C171" t="str">
            <v>YEOVIL DISTRICT HOSPITAL NHS FOUNDATION TRUST</v>
          </cell>
          <cell r="D171">
            <v>3098</v>
          </cell>
          <cell r="E171">
            <v>3181</v>
          </cell>
          <cell r="F171">
            <v>0.97390757623388913</v>
          </cell>
        </row>
        <row r="172">
          <cell r="A172" t="str">
            <v>RCB</v>
          </cell>
          <cell r="B172" t="str">
            <v xml:space="preserve">North of England </v>
          </cell>
          <cell r="C172" t="str">
            <v>YORK TEACHING HOSPITAL NHS FOUNDATION TRUST</v>
          </cell>
          <cell r="D172">
            <v>10734</v>
          </cell>
          <cell r="E172">
            <v>11024</v>
          </cell>
          <cell r="F172">
            <v>0.9736937590711181</v>
          </cell>
        </row>
        <row r="173">
          <cell r="C173" t="str">
            <v>TOTAL</v>
          </cell>
          <cell r="D173">
            <v>1166629</v>
          </cell>
          <cell r="E173">
            <v>1213811</v>
          </cell>
          <cell r="F173">
            <v>0.96112903903490743</v>
          </cell>
        </row>
        <row r="174">
          <cell r="B174">
            <v>161</v>
          </cell>
          <cell r="D174">
            <v>1161565</v>
          </cell>
          <cell r="E174">
            <v>1208996</v>
          </cell>
          <cell r="F174">
            <v>0.96076827384044283</v>
          </cell>
        </row>
        <row r="176">
          <cell r="A176" t="str">
            <v>Independent Providers</v>
          </cell>
          <cell r="D176" t="str">
            <v>October 2014</v>
          </cell>
        </row>
        <row r="177">
          <cell r="A177" t="str">
            <v>Organisation Code</v>
          </cell>
          <cell r="B177" t="str">
            <v>Region</v>
          </cell>
          <cell r="C177" t="str">
            <v>Organisation Name</v>
          </cell>
          <cell r="D177" t="str">
            <v xml:space="preserve"> VTE Risk Assessed Admissions </v>
          </cell>
          <cell r="E177" t="str">
            <v xml:space="preserve"> Total Admissions </v>
          </cell>
          <cell r="F177" t="str">
            <v>Percentage of admitted patients risk-assessed for VTE</v>
          </cell>
        </row>
        <row r="178">
          <cell r="A178" t="str">
            <v>NTF01</v>
          </cell>
          <cell r="B178" t="str">
            <v xml:space="preserve">North of England </v>
          </cell>
          <cell r="C178" t="str">
            <v>ABBEY GISBURNE PARK HOSPITAL</v>
          </cell>
          <cell r="D178" t="str">
            <v>No Data</v>
          </cell>
          <cell r="E178" t="str">
            <v>No Data</v>
          </cell>
          <cell r="F178" t="str">
            <v>No Data</v>
          </cell>
        </row>
        <row r="179">
          <cell r="A179" t="str">
            <v>NT9</v>
          </cell>
          <cell r="B179" t="str">
            <v>Midlands and East of England</v>
          </cell>
          <cell r="C179" t="str">
            <v>ALLIANCE MEDICAL</v>
          </cell>
          <cell r="D179" t="str">
            <v>No Data</v>
          </cell>
          <cell r="E179" t="str">
            <v>No Data</v>
          </cell>
          <cell r="F179" t="str">
            <v>No Data</v>
          </cell>
        </row>
        <row r="180">
          <cell r="A180" t="str">
            <v>NQ1</v>
          </cell>
          <cell r="B180" t="str">
            <v>Midlands and East of England</v>
          </cell>
          <cell r="C180" t="str">
            <v>ANGLIAN COMMUNITY ENTERPRISE COMMUNITY INTEREST COMPANY (ACE CIC)</v>
          </cell>
          <cell r="D180">
            <v>83</v>
          </cell>
          <cell r="E180">
            <v>83</v>
          </cell>
          <cell r="F180">
            <v>1</v>
          </cell>
        </row>
        <row r="181">
          <cell r="A181" t="str">
            <v>NVC01</v>
          </cell>
          <cell r="B181" t="str">
            <v>South of England</v>
          </cell>
          <cell r="C181" t="str">
            <v>ASHTEAD HOSPITAL</v>
          </cell>
          <cell r="D181">
            <v>330</v>
          </cell>
          <cell r="E181">
            <v>334</v>
          </cell>
          <cell r="F181">
            <v>0.98802395209580796</v>
          </cell>
        </row>
        <row r="182">
          <cell r="A182" t="str">
            <v>NYW01</v>
          </cell>
          <cell r="B182" t="str">
            <v>Midlands and East of England</v>
          </cell>
          <cell r="C182" t="str">
            <v>ASPEN - HOLLY HOUSE HOSPITAL</v>
          </cell>
          <cell r="D182">
            <v>308</v>
          </cell>
          <cell r="E182">
            <v>308</v>
          </cell>
          <cell r="F182">
            <v>1</v>
          </cell>
        </row>
        <row r="183">
          <cell r="A183" t="str">
            <v>NTT01</v>
          </cell>
          <cell r="B183" t="str">
            <v xml:space="preserve">North of England </v>
          </cell>
          <cell r="C183" t="str">
            <v>ASPEN HOUSE</v>
          </cell>
          <cell r="D183" t="str">
            <v>No Data</v>
          </cell>
          <cell r="E183" t="str">
            <v>No Data</v>
          </cell>
          <cell r="F183" t="str">
            <v>No Data</v>
          </cell>
        </row>
        <row r="184">
          <cell r="A184" t="str">
            <v>NTT02</v>
          </cell>
          <cell r="B184" t="str">
            <v xml:space="preserve">North of England </v>
          </cell>
          <cell r="C184" t="str">
            <v>ASPEN LODGE</v>
          </cell>
          <cell r="D184" t="str">
            <v>No Data</v>
          </cell>
          <cell r="E184" t="str">
            <v>No Data</v>
          </cell>
          <cell r="F184" t="str">
            <v>No Data</v>
          </cell>
        </row>
        <row r="185">
          <cell r="A185" t="str">
            <v>NTYG9</v>
          </cell>
          <cell r="B185" t="str">
            <v>South of England</v>
          </cell>
          <cell r="C185" t="str">
            <v>ASSURA HAMPSHIRE HEATH LLP</v>
          </cell>
          <cell r="D185" t="str">
            <v>No Data</v>
          </cell>
          <cell r="E185" t="str">
            <v>No Data</v>
          </cell>
          <cell r="F185" t="str">
            <v>No Data</v>
          </cell>
        </row>
        <row r="186">
          <cell r="A186" t="str">
            <v>NWH02</v>
          </cell>
          <cell r="B186" t="str">
            <v xml:space="preserve">North of England </v>
          </cell>
          <cell r="C186" t="str">
            <v>ASSURA LEEDS LLP - WIRA HOUSE</v>
          </cell>
          <cell r="D186" t="str">
            <v>No Data</v>
          </cell>
          <cell r="E186" t="str">
            <v>No Data</v>
          </cell>
          <cell r="F186" t="str">
            <v>No Data</v>
          </cell>
        </row>
        <row r="187">
          <cell r="A187" t="str">
            <v>NPN</v>
          </cell>
          <cell r="B187" t="str">
            <v xml:space="preserve">North of England </v>
          </cell>
          <cell r="C187" t="str">
            <v>ASSURA LIVERPOOL LLP</v>
          </cell>
          <cell r="D187" t="str">
            <v>No Data</v>
          </cell>
          <cell r="E187" t="str">
            <v>No Data</v>
          </cell>
          <cell r="F187" t="str">
            <v>No Data</v>
          </cell>
        </row>
        <row r="188">
          <cell r="A188" t="str">
            <v>NTYG7</v>
          </cell>
          <cell r="B188" t="str">
            <v xml:space="preserve">North of England </v>
          </cell>
          <cell r="C188" t="str">
            <v>ASSURA MACCLESFIELD LLP</v>
          </cell>
          <cell r="D188" t="str">
            <v>No Data</v>
          </cell>
          <cell r="E188" t="str">
            <v>No Data</v>
          </cell>
          <cell r="F188" t="str">
            <v>No Data</v>
          </cell>
        </row>
        <row r="189">
          <cell r="A189" t="str">
            <v>NTYH1</v>
          </cell>
          <cell r="B189" t="str">
            <v>South of England</v>
          </cell>
          <cell r="C189" t="str">
            <v>ASSURA MINERVA LLP</v>
          </cell>
          <cell r="D189" t="str">
            <v>No Data</v>
          </cell>
          <cell r="E189" t="str">
            <v>No Data</v>
          </cell>
          <cell r="F189" t="str">
            <v>No Data</v>
          </cell>
        </row>
        <row r="190">
          <cell r="A190" t="str">
            <v>NTYH3</v>
          </cell>
          <cell r="B190" t="str">
            <v>Midlands and East of England</v>
          </cell>
          <cell r="C190" t="str">
            <v>ASSURA VERTIS LLP</v>
          </cell>
          <cell r="D190" t="str">
            <v>No Data</v>
          </cell>
          <cell r="E190" t="str">
            <v>No Data</v>
          </cell>
          <cell r="F190" t="str">
            <v>No Data</v>
          </cell>
        </row>
        <row r="191">
          <cell r="A191" t="str">
            <v>NXC</v>
          </cell>
          <cell r="B191" t="str">
            <v>South of England</v>
          </cell>
          <cell r="C191" t="str">
            <v>ASSURA WANDLE LLP</v>
          </cell>
          <cell r="D191" t="str">
            <v>No Data</v>
          </cell>
          <cell r="E191" t="str">
            <v>No Data</v>
          </cell>
          <cell r="F191" t="str">
            <v>No Data</v>
          </cell>
        </row>
        <row r="192">
          <cell r="A192" t="str">
            <v>NTJ</v>
          </cell>
          <cell r="B192" t="str">
            <v>London</v>
          </cell>
          <cell r="C192" t="str">
            <v>ATOS HEALTHCARE</v>
          </cell>
          <cell r="D192" t="str">
            <v>No Data</v>
          </cell>
          <cell r="E192" t="str">
            <v>No Data</v>
          </cell>
          <cell r="F192" t="str">
            <v>No Data</v>
          </cell>
        </row>
        <row r="193">
          <cell r="A193" t="str">
            <v>NTP13</v>
          </cell>
          <cell r="B193" t="str">
            <v>Midlands and East of England</v>
          </cell>
          <cell r="C193" t="str">
            <v>BARLBOROUGH NHS TREATMENT CENTRE</v>
          </cell>
          <cell r="D193">
            <v>219</v>
          </cell>
          <cell r="E193">
            <v>232</v>
          </cell>
          <cell r="F193">
            <v>0.943965517241379</v>
          </cell>
        </row>
        <row r="194">
          <cell r="A194" t="str">
            <v>NWF01</v>
          </cell>
          <cell r="B194" t="str">
            <v>South of England</v>
          </cell>
          <cell r="C194" t="str">
            <v>BENENDEN HOSPITAL</v>
          </cell>
          <cell r="D194">
            <v>521</v>
          </cell>
          <cell r="E194">
            <v>554</v>
          </cell>
          <cell r="F194">
            <v>0.94043321299639004</v>
          </cell>
        </row>
        <row r="195">
          <cell r="A195" t="str">
            <v>NTY57</v>
          </cell>
          <cell r="B195" t="str">
            <v>South of England</v>
          </cell>
          <cell r="C195" t="str">
            <v>BENENDEN HOSPITAL</v>
          </cell>
          <cell r="D195" t="str">
            <v>No Data</v>
          </cell>
          <cell r="E195" t="str">
            <v>No Data</v>
          </cell>
          <cell r="F195" t="str">
            <v>No Data</v>
          </cell>
        </row>
        <row r="196">
          <cell r="A196" t="str">
            <v>NTY83</v>
          </cell>
          <cell r="B196" t="str">
            <v>South of England</v>
          </cell>
          <cell r="C196" t="str">
            <v>BERKSHIRE INDEPENDENT HOSPITAL</v>
          </cell>
          <cell r="D196" t="str">
            <v>No Data</v>
          </cell>
          <cell r="E196" t="str">
            <v>No Data</v>
          </cell>
          <cell r="F196" t="str">
            <v>No Data</v>
          </cell>
        </row>
        <row r="197">
          <cell r="A197" t="str">
            <v>NVC31</v>
          </cell>
          <cell r="B197" t="str">
            <v>South of England</v>
          </cell>
          <cell r="C197" t="str">
            <v>BLAKELANDS HOSPITAL</v>
          </cell>
          <cell r="D197">
            <v>264</v>
          </cell>
          <cell r="E197">
            <v>264</v>
          </cell>
          <cell r="F197">
            <v>1</v>
          </cell>
        </row>
        <row r="198">
          <cell r="A198" t="str">
            <v>NT402</v>
          </cell>
          <cell r="B198" t="str">
            <v>South of England</v>
          </cell>
          <cell r="C198" t="str">
            <v>BMI - BATH CLINIC</v>
          </cell>
          <cell r="D198">
            <v>253</v>
          </cell>
          <cell r="E198">
            <v>253</v>
          </cell>
          <cell r="F198">
            <v>1</v>
          </cell>
        </row>
        <row r="199">
          <cell r="A199" t="str">
            <v>NT405</v>
          </cell>
          <cell r="B199" t="str">
            <v>London</v>
          </cell>
          <cell r="C199" t="str">
            <v>BMI - BISHOPS WOOD</v>
          </cell>
          <cell r="D199">
            <v>226</v>
          </cell>
          <cell r="E199">
            <v>226</v>
          </cell>
          <cell r="F199">
            <v>1</v>
          </cell>
        </row>
        <row r="200">
          <cell r="A200" t="str">
            <v>NT407</v>
          </cell>
          <cell r="B200" t="str">
            <v>Midlands and East of England</v>
          </cell>
          <cell r="C200" t="str">
            <v>BMI - CHATSWORTH SUITE</v>
          </cell>
          <cell r="D200" t="str">
            <v>No Data</v>
          </cell>
          <cell r="E200" t="str">
            <v>No Data</v>
          </cell>
          <cell r="F200" t="str">
            <v>No Data</v>
          </cell>
        </row>
        <row r="201">
          <cell r="A201" t="str">
            <v>NT409</v>
          </cell>
          <cell r="B201" t="str">
            <v>South of England</v>
          </cell>
          <cell r="C201" t="str">
            <v>BMI - CHELSFIELD PARK HOSPITAL</v>
          </cell>
          <cell r="D201">
            <v>34</v>
          </cell>
          <cell r="E201">
            <v>34</v>
          </cell>
          <cell r="F201">
            <v>1</v>
          </cell>
        </row>
        <row r="202">
          <cell r="A202" t="str">
            <v>NT414</v>
          </cell>
          <cell r="B202" t="str">
            <v>South of England</v>
          </cell>
          <cell r="C202" t="str">
            <v>BMI - FAWKHAM MANOR HOSPITAL</v>
          </cell>
          <cell r="D202">
            <v>129</v>
          </cell>
          <cell r="E202">
            <v>129</v>
          </cell>
          <cell r="F202">
            <v>1</v>
          </cell>
        </row>
        <row r="203">
          <cell r="A203" t="str">
            <v>NT495</v>
          </cell>
          <cell r="B203" t="str">
            <v>London</v>
          </cell>
          <cell r="C203" t="str">
            <v>BMI - FITZROY SQUARE</v>
          </cell>
          <cell r="D203" t="str">
            <v>No Data</v>
          </cell>
          <cell r="E203" t="str">
            <v>No Data</v>
          </cell>
          <cell r="F203" t="str">
            <v>No Data</v>
          </cell>
        </row>
        <row r="204">
          <cell r="A204" t="str">
            <v>NT453</v>
          </cell>
          <cell r="B204" t="str">
            <v>South of England</v>
          </cell>
          <cell r="C204" t="str">
            <v>BMI - GERRARDS CROSS</v>
          </cell>
          <cell r="D204" t="str">
            <v>No Data</v>
          </cell>
          <cell r="E204" t="str">
            <v>No Data</v>
          </cell>
          <cell r="F204" t="str">
            <v>No Data</v>
          </cell>
        </row>
        <row r="205">
          <cell r="A205" t="str">
            <v>NT497</v>
          </cell>
          <cell r="B205" t="str">
            <v xml:space="preserve">North of England </v>
          </cell>
          <cell r="C205" t="str">
            <v>BMI - GISBURNE PARK HOSPITAL</v>
          </cell>
          <cell r="D205">
            <v>339</v>
          </cell>
          <cell r="E205">
            <v>339</v>
          </cell>
          <cell r="F205">
            <v>1</v>
          </cell>
        </row>
        <row r="206">
          <cell r="A206" t="str">
            <v>NT417</v>
          </cell>
          <cell r="B206" t="str">
            <v>South of England</v>
          </cell>
          <cell r="C206" t="str">
            <v>BMI - GORING HALL HOSPITAL</v>
          </cell>
          <cell r="D206">
            <v>188</v>
          </cell>
          <cell r="E206">
            <v>188</v>
          </cell>
          <cell r="F206">
            <v>1</v>
          </cell>
        </row>
        <row r="207">
          <cell r="A207" t="str">
            <v>NT4</v>
          </cell>
          <cell r="B207" t="str">
            <v>London</v>
          </cell>
          <cell r="C207" t="str">
            <v>BMI - HEALTHCARE</v>
          </cell>
          <cell r="D207" t="str">
            <v>No Data</v>
          </cell>
          <cell r="E207" t="str">
            <v>No Data</v>
          </cell>
          <cell r="F207" t="str">
            <v>No Data</v>
          </cell>
        </row>
        <row r="208">
          <cell r="A208" t="str">
            <v>NT416</v>
          </cell>
          <cell r="B208" t="str">
            <v>London</v>
          </cell>
          <cell r="C208" t="str">
            <v>BMI - HENDON HOSPITAL (FORMERLY BMI GARDEN HOSPITAL)</v>
          </cell>
          <cell r="D208">
            <v>49</v>
          </cell>
          <cell r="E208">
            <v>49</v>
          </cell>
          <cell r="F208">
            <v>1</v>
          </cell>
        </row>
        <row r="209">
          <cell r="A209" t="str">
            <v>NT455</v>
          </cell>
          <cell r="B209" t="str">
            <v>South of England</v>
          </cell>
          <cell r="C209" t="str">
            <v>BMI - MOUNT  ALVERNIA HOSPITAL</v>
          </cell>
          <cell r="D209">
            <v>27</v>
          </cell>
          <cell r="E209">
            <v>27</v>
          </cell>
          <cell r="F209">
            <v>1</v>
          </cell>
        </row>
        <row r="210">
          <cell r="A210" t="str">
            <v>NT452</v>
          </cell>
          <cell r="B210" t="str">
            <v>Midlands and East of England</v>
          </cell>
          <cell r="C210" t="str">
            <v>BMI - NOTTINGHAM</v>
          </cell>
          <cell r="D210" t="str">
            <v>No Data</v>
          </cell>
          <cell r="E210" t="str">
            <v>No Data</v>
          </cell>
          <cell r="F210" t="str">
            <v>No Data</v>
          </cell>
        </row>
        <row r="211">
          <cell r="A211" t="str">
            <v>NT433</v>
          </cell>
          <cell r="B211" t="str">
            <v>South of England</v>
          </cell>
          <cell r="C211" t="str">
            <v>BMI - SARUM ROAD HOSPITAL</v>
          </cell>
          <cell r="D211">
            <v>118</v>
          </cell>
          <cell r="E211">
            <v>118</v>
          </cell>
          <cell r="F211">
            <v>1</v>
          </cell>
        </row>
        <row r="212">
          <cell r="A212" t="str">
            <v>NT4A4</v>
          </cell>
          <cell r="B212" t="str">
            <v>London</v>
          </cell>
          <cell r="C212" t="str">
            <v>BMI - SEFTON HOSPITAL</v>
          </cell>
          <cell r="D212" t="str">
            <v>No Data</v>
          </cell>
          <cell r="E212" t="str">
            <v>No Data</v>
          </cell>
          <cell r="F212" t="str">
            <v>No Data</v>
          </cell>
        </row>
        <row r="213">
          <cell r="A213" t="str">
            <v>NT436</v>
          </cell>
          <cell r="B213" t="str">
            <v>London</v>
          </cell>
          <cell r="C213" t="str">
            <v>BMI - SHIRLEY OAKS HOSPITAL</v>
          </cell>
          <cell r="D213">
            <v>209</v>
          </cell>
          <cell r="E213">
            <v>209</v>
          </cell>
          <cell r="F213">
            <v>1</v>
          </cell>
        </row>
        <row r="214">
          <cell r="A214" t="str">
            <v>NT490</v>
          </cell>
          <cell r="B214" t="str">
            <v>Midlands and East of England</v>
          </cell>
          <cell r="C214" t="str">
            <v xml:space="preserve">BMI - SOUTHEND PRIVATE HOSPITAL </v>
          </cell>
          <cell r="D214" t="str">
            <v>No Data</v>
          </cell>
          <cell r="E214" t="str">
            <v>No Data</v>
          </cell>
          <cell r="F214" t="str">
            <v>No Data</v>
          </cell>
        </row>
        <row r="215">
          <cell r="A215" t="str">
            <v>NT446</v>
          </cell>
          <cell r="B215" t="str">
            <v>Midlands and East of England</v>
          </cell>
          <cell r="C215" t="str">
            <v>BMI - ST EDMUNDS HOSPITAL</v>
          </cell>
          <cell r="D215">
            <v>102</v>
          </cell>
          <cell r="E215">
            <v>102</v>
          </cell>
          <cell r="F215">
            <v>1</v>
          </cell>
        </row>
        <row r="216">
          <cell r="A216" t="str">
            <v>NT401</v>
          </cell>
          <cell r="B216" t="str">
            <v xml:space="preserve">North of England </v>
          </cell>
          <cell r="C216" t="str">
            <v>BMI - THE ALEXANDRA HOSPITAL</v>
          </cell>
          <cell r="D216">
            <v>329</v>
          </cell>
          <cell r="E216">
            <v>329</v>
          </cell>
          <cell r="F216">
            <v>1</v>
          </cell>
        </row>
        <row r="217">
          <cell r="A217" t="str">
            <v>NT403</v>
          </cell>
          <cell r="B217" t="str">
            <v xml:space="preserve">North of England </v>
          </cell>
          <cell r="C217" t="str">
            <v>BMI - THE BEARDWOOD HOSPITAL</v>
          </cell>
          <cell r="D217">
            <v>543</v>
          </cell>
          <cell r="E217">
            <v>543</v>
          </cell>
          <cell r="F217">
            <v>1</v>
          </cell>
        </row>
        <row r="218">
          <cell r="A218" t="str">
            <v>NT404</v>
          </cell>
          <cell r="B218" t="str">
            <v xml:space="preserve">North of England </v>
          </cell>
          <cell r="C218" t="str">
            <v>BMI - THE BEAUMONT HOSPITAL</v>
          </cell>
          <cell r="D218">
            <v>487</v>
          </cell>
          <cell r="E218">
            <v>487</v>
          </cell>
          <cell r="F218">
            <v>1</v>
          </cell>
        </row>
        <row r="219">
          <cell r="A219" t="str">
            <v>NT406</v>
          </cell>
          <cell r="B219" t="str">
            <v>London</v>
          </cell>
          <cell r="C219" t="str">
            <v>BMI - THE BLACKHEATH HOSPITAL</v>
          </cell>
          <cell r="D219">
            <v>113</v>
          </cell>
          <cell r="E219">
            <v>113</v>
          </cell>
          <cell r="F219">
            <v>1</v>
          </cell>
        </row>
        <row r="220">
          <cell r="A220" t="str">
            <v>NT451</v>
          </cell>
          <cell r="B220" t="str">
            <v>London</v>
          </cell>
          <cell r="C220" t="str">
            <v>BMI - THE CAVELL HOSPITAL</v>
          </cell>
          <cell r="D220">
            <v>140</v>
          </cell>
          <cell r="E220">
            <v>140</v>
          </cell>
          <cell r="F220">
            <v>1</v>
          </cell>
        </row>
        <row r="221">
          <cell r="A221" t="str">
            <v>NT408</v>
          </cell>
          <cell r="B221" t="str">
            <v>South of England</v>
          </cell>
          <cell r="C221" t="str">
            <v>BMI - THE CHAUCER HOSPITAL</v>
          </cell>
          <cell r="D221">
            <v>146</v>
          </cell>
          <cell r="E221">
            <v>146</v>
          </cell>
          <cell r="F221">
            <v>1</v>
          </cell>
        </row>
        <row r="222">
          <cell r="A222" t="str">
            <v>NT410</v>
          </cell>
          <cell r="B222" t="str">
            <v>South of England</v>
          </cell>
          <cell r="C222" t="str">
            <v>BMI - THE CHILTERN HOSPITAL</v>
          </cell>
          <cell r="D222">
            <v>167</v>
          </cell>
          <cell r="E222">
            <v>167</v>
          </cell>
          <cell r="F222">
            <v>1</v>
          </cell>
        </row>
        <row r="223">
          <cell r="A223" t="str">
            <v>NT411</v>
          </cell>
          <cell r="B223" t="str">
            <v>London</v>
          </cell>
          <cell r="C223" t="str">
            <v>BMI - THE CLEMENTINE CHURCHILL HOSPITAL</v>
          </cell>
          <cell r="D223">
            <v>161</v>
          </cell>
          <cell r="E223">
            <v>161</v>
          </cell>
          <cell r="F223">
            <v>1</v>
          </cell>
        </row>
        <row r="224">
          <cell r="A224" t="str">
            <v>NT412</v>
          </cell>
          <cell r="B224" t="str">
            <v>Midlands and East of England</v>
          </cell>
          <cell r="C224" t="str">
            <v>BMI - THE DROITWICH SPA HOSPITAL</v>
          </cell>
          <cell r="D224">
            <v>192</v>
          </cell>
          <cell r="E224">
            <v>192</v>
          </cell>
          <cell r="F224">
            <v>1</v>
          </cell>
        </row>
        <row r="225">
          <cell r="A225" t="str">
            <v>NT447</v>
          </cell>
          <cell r="B225" t="str">
            <v xml:space="preserve">North of England </v>
          </cell>
          <cell r="C225" t="str">
            <v>BMI - THE DUCHY HOSPITAL</v>
          </cell>
          <cell r="D225">
            <v>58</v>
          </cell>
          <cell r="E225">
            <v>58</v>
          </cell>
          <cell r="F225">
            <v>1</v>
          </cell>
        </row>
        <row r="226">
          <cell r="A226" t="str">
            <v>NT445</v>
          </cell>
          <cell r="B226" t="str">
            <v>Midlands and East of England</v>
          </cell>
          <cell r="C226" t="str">
            <v>BMI - THE EDGBASTON HOSPITAL</v>
          </cell>
          <cell r="D226">
            <v>189</v>
          </cell>
          <cell r="E226">
            <v>189</v>
          </cell>
          <cell r="F226">
            <v>1</v>
          </cell>
        </row>
        <row r="227">
          <cell r="A227" t="str">
            <v>NT413</v>
          </cell>
          <cell r="B227" t="str">
            <v>South of England</v>
          </cell>
          <cell r="C227" t="str">
            <v>BMI - THE ESPERANCE HOSPITAL</v>
          </cell>
          <cell r="D227">
            <v>137</v>
          </cell>
          <cell r="E227">
            <v>137</v>
          </cell>
          <cell r="F227">
            <v>1</v>
          </cell>
        </row>
        <row r="228">
          <cell r="A228" t="str">
            <v>NT418</v>
          </cell>
          <cell r="B228" t="str">
            <v>South of England</v>
          </cell>
          <cell r="C228" t="str">
            <v>BMI - THE HAMPSHIRE CLINIC</v>
          </cell>
          <cell r="D228">
            <v>269</v>
          </cell>
          <cell r="E228">
            <v>269</v>
          </cell>
          <cell r="F228">
            <v>1</v>
          </cell>
        </row>
        <row r="229">
          <cell r="A229" t="str">
            <v>NT419</v>
          </cell>
          <cell r="B229" t="str">
            <v>South of England</v>
          </cell>
          <cell r="C229" t="str">
            <v>BMI - THE HARBOUR HOSPITAL</v>
          </cell>
          <cell r="D229">
            <v>135</v>
          </cell>
          <cell r="E229">
            <v>135</v>
          </cell>
          <cell r="F229">
            <v>1</v>
          </cell>
        </row>
        <row r="230">
          <cell r="A230" t="str">
            <v>NT420</v>
          </cell>
          <cell r="B230" t="str">
            <v xml:space="preserve">North of England </v>
          </cell>
          <cell r="C230" t="str">
            <v>BMI - THE HIGHFIELD HOSPITAL</v>
          </cell>
          <cell r="D230">
            <v>210</v>
          </cell>
          <cell r="E230">
            <v>210</v>
          </cell>
          <cell r="F230">
            <v>1</v>
          </cell>
        </row>
        <row r="231">
          <cell r="A231" t="str">
            <v>NT448</v>
          </cell>
          <cell r="B231" t="str">
            <v xml:space="preserve">North of England </v>
          </cell>
          <cell r="C231" t="str">
            <v>BMI - THE HUDDERSFIELD HOSPITAL</v>
          </cell>
          <cell r="D231">
            <v>196</v>
          </cell>
          <cell r="E231">
            <v>196</v>
          </cell>
          <cell r="F231">
            <v>1</v>
          </cell>
        </row>
        <row r="232">
          <cell r="A232" t="str">
            <v>NT421</v>
          </cell>
          <cell r="B232" t="str">
            <v>London</v>
          </cell>
          <cell r="C232" t="str">
            <v>BMI - THE KINGS OAK HOSPITAL</v>
          </cell>
          <cell r="D232">
            <v>158</v>
          </cell>
          <cell r="E232">
            <v>158</v>
          </cell>
          <cell r="F232">
            <v>1</v>
          </cell>
        </row>
        <row r="233">
          <cell r="A233" t="str">
            <v>NT449</v>
          </cell>
          <cell r="B233" t="str">
            <v xml:space="preserve">North of England </v>
          </cell>
          <cell r="C233" t="str">
            <v>BMI - THE LANCASTER HOSPITAL</v>
          </cell>
          <cell r="D233">
            <v>163</v>
          </cell>
          <cell r="E233">
            <v>163</v>
          </cell>
          <cell r="F233">
            <v>1</v>
          </cell>
        </row>
        <row r="234">
          <cell r="A234" t="str">
            <v>NT450</v>
          </cell>
          <cell r="B234" t="str">
            <v>Midlands and East of England</v>
          </cell>
          <cell r="C234" t="str">
            <v>BMI - THE LINCOLN HOSPITAL</v>
          </cell>
          <cell r="D234">
            <v>93</v>
          </cell>
          <cell r="E234">
            <v>93</v>
          </cell>
          <cell r="F234">
            <v>1</v>
          </cell>
        </row>
        <row r="235">
          <cell r="A235" t="str">
            <v>NT422</v>
          </cell>
          <cell r="B235" t="str">
            <v>London</v>
          </cell>
          <cell r="C235" t="str">
            <v>BMI - THE LONDON INDEPENDENT HOSPITAL</v>
          </cell>
          <cell r="D235">
            <v>234</v>
          </cell>
          <cell r="E235">
            <v>234</v>
          </cell>
          <cell r="F235">
            <v>1</v>
          </cell>
        </row>
        <row r="236">
          <cell r="A236" t="str">
            <v>NT444</v>
          </cell>
          <cell r="B236" t="str">
            <v xml:space="preserve">North of England </v>
          </cell>
          <cell r="C236" t="str">
            <v>BMI - THE MANCHESTER LIFESTYLE HOSPITAL</v>
          </cell>
          <cell r="D236" t="str">
            <v>No Data</v>
          </cell>
          <cell r="E236" t="str">
            <v>No Data</v>
          </cell>
          <cell r="F236" t="str">
            <v>No Data</v>
          </cell>
        </row>
        <row r="237">
          <cell r="A237" t="str">
            <v>NT423</v>
          </cell>
          <cell r="B237" t="str">
            <v>Midlands and East of England</v>
          </cell>
          <cell r="C237" t="str">
            <v>BMI - THE MANOR HOSPITAL</v>
          </cell>
          <cell r="D237">
            <v>24</v>
          </cell>
          <cell r="E237">
            <v>24</v>
          </cell>
          <cell r="F237">
            <v>1</v>
          </cell>
        </row>
        <row r="238">
          <cell r="A238" t="str">
            <v>NT424</v>
          </cell>
          <cell r="B238" t="str">
            <v>Midlands and East of England</v>
          </cell>
          <cell r="C238" t="str">
            <v>BMI - THE MERIDEN HOSPITAL</v>
          </cell>
          <cell r="D238">
            <v>272</v>
          </cell>
          <cell r="E238">
            <v>272</v>
          </cell>
          <cell r="F238">
            <v>1</v>
          </cell>
        </row>
        <row r="239">
          <cell r="A239" t="str">
            <v>NT425</v>
          </cell>
          <cell r="B239" t="str">
            <v>Midlands and East of England</v>
          </cell>
          <cell r="C239" t="str">
            <v>BMI - THE NUNEATON PRIVATE HOSPITAL</v>
          </cell>
          <cell r="D239" t="str">
            <v>No Data</v>
          </cell>
          <cell r="E239" t="str">
            <v>No Data</v>
          </cell>
          <cell r="F239" t="str">
            <v>No Data</v>
          </cell>
        </row>
        <row r="240">
          <cell r="A240" t="str">
            <v>NT426</v>
          </cell>
          <cell r="B240" t="str">
            <v>South of England</v>
          </cell>
          <cell r="C240" t="str">
            <v>BMI - THE PADDOCKS HOSPITAL</v>
          </cell>
          <cell r="D240" t="str">
            <v>No Data</v>
          </cell>
          <cell r="E240" t="str">
            <v>No Data</v>
          </cell>
          <cell r="F240" t="str">
            <v>No Data</v>
          </cell>
        </row>
        <row r="241">
          <cell r="A241" t="str">
            <v>NT427</v>
          </cell>
          <cell r="B241" t="str">
            <v>Midlands and East of England</v>
          </cell>
          <cell r="C241" t="str">
            <v>BMI - THE PARK HOSPITAL</v>
          </cell>
          <cell r="D241">
            <v>171</v>
          </cell>
          <cell r="E241">
            <v>184</v>
          </cell>
          <cell r="F241">
            <v>0.9293478260869571</v>
          </cell>
        </row>
        <row r="242">
          <cell r="A242" t="str">
            <v>NT428</v>
          </cell>
          <cell r="B242" t="str">
            <v>South of England</v>
          </cell>
          <cell r="C242" t="str">
            <v>BMI - THE PRINCESS MARGARET HOSPITAL</v>
          </cell>
          <cell r="D242">
            <v>77</v>
          </cell>
          <cell r="E242">
            <v>79</v>
          </cell>
          <cell r="F242">
            <v>0.974683544303797</v>
          </cell>
        </row>
        <row r="243">
          <cell r="A243" t="str">
            <v>NT429</v>
          </cell>
          <cell r="B243" t="str">
            <v>Midlands and East of England</v>
          </cell>
          <cell r="C243" t="str">
            <v>BMI - THE PRIORY HOSPITAL</v>
          </cell>
          <cell r="D243">
            <v>14</v>
          </cell>
          <cell r="E243">
            <v>14</v>
          </cell>
          <cell r="F243">
            <v>1</v>
          </cell>
        </row>
        <row r="244">
          <cell r="A244" t="str">
            <v>NT430</v>
          </cell>
          <cell r="B244" t="str">
            <v>South of England</v>
          </cell>
          <cell r="C244" t="str">
            <v>BMI - THE RIDGEWAY HOSPITAL</v>
          </cell>
          <cell r="D244">
            <v>224</v>
          </cell>
          <cell r="E244">
            <v>280</v>
          </cell>
          <cell r="F244">
            <v>0.8</v>
          </cell>
        </row>
        <row r="245">
          <cell r="A245" t="str">
            <v>NT431</v>
          </cell>
          <cell r="B245" t="str">
            <v>South of England</v>
          </cell>
          <cell r="C245" t="str">
            <v>BMI - THE RUNNYMEDE HOSPITAL</v>
          </cell>
          <cell r="D245">
            <v>120</v>
          </cell>
          <cell r="E245">
            <v>120</v>
          </cell>
          <cell r="F245">
            <v>1</v>
          </cell>
        </row>
        <row r="246">
          <cell r="A246" t="str">
            <v>NT432</v>
          </cell>
          <cell r="B246" t="str">
            <v>Midlands and East of England</v>
          </cell>
          <cell r="C246" t="str">
            <v>BMI - THE SANDRINGHAM HOSPITAL</v>
          </cell>
          <cell r="D246">
            <v>95</v>
          </cell>
          <cell r="E246">
            <v>95</v>
          </cell>
          <cell r="F246">
            <v>1</v>
          </cell>
        </row>
        <row r="247">
          <cell r="A247" t="str">
            <v>NT434</v>
          </cell>
          <cell r="B247" t="str">
            <v>Midlands and East of England</v>
          </cell>
          <cell r="C247" t="str">
            <v>BMI - THE SAXON CLINIC</v>
          </cell>
          <cell r="D247">
            <v>134</v>
          </cell>
          <cell r="E247">
            <v>134</v>
          </cell>
          <cell r="F247">
            <v>1</v>
          </cell>
        </row>
        <row r="248">
          <cell r="A248" t="str">
            <v>NT435</v>
          </cell>
          <cell r="B248" t="str">
            <v>South of England</v>
          </cell>
          <cell r="C248" t="str">
            <v>BMI - THE SHELBURNE HOSPITAL</v>
          </cell>
          <cell r="D248">
            <v>54</v>
          </cell>
          <cell r="E248">
            <v>54</v>
          </cell>
          <cell r="F248">
            <v>1</v>
          </cell>
        </row>
        <row r="249">
          <cell r="A249" t="str">
            <v>NT437</v>
          </cell>
          <cell r="B249" t="str">
            <v>London</v>
          </cell>
          <cell r="C249" t="str">
            <v>BMI - THE SLOANE HOSPITAL</v>
          </cell>
          <cell r="D249">
            <v>13</v>
          </cell>
          <cell r="E249">
            <v>13</v>
          </cell>
          <cell r="F249">
            <v>1</v>
          </cell>
        </row>
        <row r="250">
          <cell r="A250" t="str">
            <v>NT438</v>
          </cell>
          <cell r="B250" t="str">
            <v>South of England</v>
          </cell>
          <cell r="C250" t="str">
            <v>BMI - THE SOMERFIELD HOSPITAL</v>
          </cell>
          <cell r="D250">
            <v>164</v>
          </cell>
          <cell r="E250">
            <v>166</v>
          </cell>
          <cell r="F250">
            <v>0.98795180722891607</v>
          </cell>
        </row>
        <row r="251">
          <cell r="A251" t="str">
            <v>NT439</v>
          </cell>
          <cell r="B251" t="str">
            <v xml:space="preserve">North of England </v>
          </cell>
          <cell r="C251" t="str">
            <v>BMI - THE SOUTH CHESHIRE PRIVATE HOSPITAL</v>
          </cell>
          <cell r="D251">
            <v>129</v>
          </cell>
          <cell r="E251">
            <v>129</v>
          </cell>
          <cell r="F251">
            <v>1</v>
          </cell>
        </row>
        <row r="252">
          <cell r="A252" t="str">
            <v>NT443</v>
          </cell>
          <cell r="B252" t="str">
            <v>South of England</v>
          </cell>
          <cell r="C252" t="str">
            <v>BMI - THE WINTERBOURNE HOSPITAL</v>
          </cell>
          <cell r="D252">
            <v>123</v>
          </cell>
          <cell r="E252">
            <v>123</v>
          </cell>
          <cell r="F252">
            <v>1</v>
          </cell>
        </row>
        <row r="253">
          <cell r="A253" t="str">
            <v>NT440</v>
          </cell>
          <cell r="B253" t="str">
            <v xml:space="preserve">North of England </v>
          </cell>
          <cell r="C253" t="str">
            <v>BMI - THORNBURY HOSPITAL</v>
          </cell>
          <cell r="D253">
            <v>125</v>
          </cell>
          <cell r="E253">
            <v>125</v>
          </cell>
          <cell r="F253">
            <v>1</v>
          </cell>
        </row>
        <row r="254">
          <cell r="A254" t="str">
            <v>NT441</v>
          </cell>
          <cell r="B254" t="str">
            <v>Midlands and East of England</v>
          </cell>
          <cell r="C254" t="str">
            <v>BMI - THREE SHIRES HOSPITAL</v>
          </cell>
          <cell r="D254">
            <v>241</v>
          </cell>
          <cell r="E254">
            <v>241</v>
          </cell>
          <cell r="F254">
            <v>1</v>
          </cell>
        </row>
        <row r="255">
          <cell r="A255" t="str">
            <v>NT457</v>
          </cell>
          <cell r="B255" t="str">
            <v xml:space="preserve">North of England </v>
          </cell>
          <cell r="C255" t="str">
            <v>BMI - WOODLANDS HOSPITAL</v>
          </cell>
          <cell r="D255">
            <v>347</v>
          </cell>
          <cell r="E255">
            <v>347</v>
          </cell>
          <cell r="F255">
            <v>1</v>
          </cell>
        </row>
        <row r="256">
          <cell r="A256" t="str">
            <v>NVC24</v>
          </cell>
          <cell r="B256" t="str">
            <v>South of England</v>
          </cell>
          <cell r="C256" t="str">
            <v>BODMIN NHS TREATMENT CENTRE</v>
          </cell>
          <cell r="D256">
            <v>357</v>
          </cell>
          <cell r="E256">
            <v>371</v>
          </cell>
          <cell r="F256">
            <v>0.96226415094339601</v>
          </cell>
        </row>
        <row r="257">
          <cell r="A257" t="str">
            <v>NVC27</v>
          </cell>
          <cell r="B257" t="str">
            <v>Midlands and East of England</v>
          </cell>
          <cell r="C257" t="str">
            <v>BOSTON WEST HOSPITAL</v>
          </cell>
          <cell r="D257">
            <v>301</v>
          </cell>
          <cell r="E257">
            <v>303</v>
          </cell>
          <cell r="F257">
            <v>0.99339933993399299</v>
          </cell>
        </row>
        <row r="258">
          <cell r="A258" t="str">
            <v>NT8</v>
          </cell>
          <cell r="B258" t="str">
            <v>Midlands and East of England</v>
          </cell>
          <cell r="C258" t="str">
            <v>CAPIO UK</v>
          </cell>
          <cell r="D258" t="str">
            <v>No Data</v>
          </cell>
          <cell r="E258" t="str">
            <v>No Data</v>
          </cell>
          <cell r="F258" t="str">
            <v>No Data</v>
          </cell>
        </row>
        <row r="259">
          <cell r="A259" t="str">
            <v>NTP</v>
          </cell>
          <cell r="B259" t="str">
            <v>South of England</v>
          </cell>
          <cell r="C259" t="str">
            <v>CARE UK</v>
          </cell>
          <cell r="D259" t="str">
            <v>No Data</v>
          </cell>
          <cell r="E259" t="str">
            <v>No Data</v>
          </cell>
          <cell r="F259" t="str">
            <v>No Data</v>
          </cell>
        </row>
        <row r="260">
          <cell r="A260" t="str">
            <v>NT6</v>
          </cell>
          <cell r="B260" t="str">
            <v>South of England</v>
          </cell>
          <cell r="C260" t="str">
            <v>CARE UK CLINICAL SERVICES SE</v>
          </cell>
          <cell r="D260" t="str">
            <v>No Data</v>
          </cell>
          <cell r="E260" t="str">
            <v>No Data</v>
          </cell>
          <cell r="F260" t="str">
            <v>No Data</v>
          </cell>
        </row>
        <row r="261">
          <cell r="A261" t="str">
            <v>NTPC3</v>
          </cell>
          <cell r="B261" t="str">
            <v xml:space="preserve">North of England </v>
          </cell>
          <cell r="C261" t="str">
            <v>CARE UK REGIONAL OFFICE - MANCHESTER</v>
          </cell>
          <cell r="D261" t="str">
            <v>No Data</v>
          </cell>
          <cell r="E261" t="str">
            <v>No Data</v>
          </cell>
          <cell r="F261" t="str">
            <v>No Data</v>
          </cell>
        </row>
        <row r="262">
          <cell r="A262" t="str">
            <v>NV3</v>
          </cell>
          <cell r="B262" t="str">
            <v>London</v>
          </cell>
          <cell r="C262" t="str">
            <v>CIRCLE</v>
          </cell>
          <cell r="D262" t="str">
            <v>No Data</v>
          </cell>
          <cell r="E262" t="str">
            <v>No Data</v>
          </cell>
          <cell r="F262" t="str">
            <v>No Data</v>
          </cell>
        </row>
        <row r="263">
          <cell r="A263" t="str">
            <v>NV313</v>
          </cell>
          <cell r="B263" t="str">
            <v>Midlands and East of England</v>
          </cell>
          <cell r="C263" t="str">
            <v>CIRCLE - NOTTINGHAM NHS TREATMENT CENTRE</v>
          </cell>
          <cell r="D263">
            <v>527</v>
          </cell>
          <cell r="E263">
            <v>530</v>
          </cell>
          <cell r="F263">
            <v>0.99433962264150888</v>
          </cell>
        </row>
        <row r="264">
          <cell r="A264" t="str">
            <v>NV302</v>
          </cell>
          <cell r="B264" t="str">
            <v>South of England</v>
          </cell>
          <cell r="C264" t="str">
            <v>CIRCLE BATH HOSPITAL</v>
          </cell>
          <cell r="D264">
            <v>218</v>
          </cell>
          <cell r="E264">
            <v>227</v>
          </cell>
          <cell r="F264">
            <v>0.96035242290748901</v>
          </cell>
        </row>
        <row r="265">
          <cell r="A265" t="str">
            <v>NV323</v>
          </cell>
          <cell r="B265" t="str">
            <v>South of England</v>
          </cell>
          <cell r="C265" t="str">
            <v>CIRCLE READING HOSPITAL</v>
          </cell>
          <cell r="D265">
            <v>238</v>
          </cell>
          <cell r="E265">
            <v>238</v>
          </cell>
          <cell r="F265">
            <v>1</v>
          </cell>
        </row>
        <row r="266">
          <cell r="A266" t="str">
            <v>NTPH4</v>
          </cell>
          <cell r="B266" t="str">
            <v>South of England</v>
          </cell>
          <cell r="C266" t="str">
            <v>CIRENCESTER NHS TREATMENT CENTRE</v>
          </cell>
          <cell r="D266">
            <v>93</v>
          </cell>
          <cell r="E266">
            <v>95</v>
          </cell>
          <cell r="F266">
            <v>0.97894736842105312</v>
          </cell>
        </row>
        <row r="267">
          <cell r="A267" t="str">
            <v>NTH</v>
          </cell>
          <cell r="B267" t="str">
            <v>London</v>
          </cell>
          <cell r="C267" t="str">
            <v>CLASSIC HOSPITALS LTD</v>
          </cell>
          <cell r="D267" t="str">
            <v>No Data</v>
          </cell>
          <cell r="E267" t="str">
            <v>No Data</v>
          </cell>
          <cell r="F267" t="str">
            <v>No Data</v>
          </cell>
        </row>
        <row r="268">
          <cell r="A268" t="str">
            <v>NVC28</v>
          </cell>
          <cell r="B268" t="str">
            <v xml:space="preserve">North of England </v>
          </cell>
          <cell r="C268" t="str">
            <v>CLIFTON PARK HOSPITAL</v>
          </cell>
          <cell r="D268">
            <v>241</v>
          </cell>
          <cell r="E268">
            <v>245</v>
          </cell>
          <cell r="F268">
            <v>0.98367346938775502</v>
          </cell>
        </row>
        <row r="269">
          <cell r="A269" t="str">
            <v>NW9</v>
          </cell>
          <cell r="B269" t="str">
            <v>Midlands and East of England</v>
          </cell>
          <cell r="C269" t="str">
            <v>CLINICENTA LIMITED</v>
          </cell>
          <cell r="D269" t="str">
            <v>No Data</v>
          </cell>
          <cell r="E269" t="str">
            <v>No Data</v>
          </cell>
          <cell r="F269" t="str">
            <v>No Data</v>
          </cell>
        </row>
        <row r="270">
          <cell r="A270" t="str">
            <v>NVC29</v>
          </cell>
          <cell r="B270" t="str">
            <v xml:space="preserve">North of England </v>
          </cell>
          <cell r="C270" t="str">
            <v>COBALT HOSPITAL</v>
          </cell>
          <cell r="D270">
            <v>369</v>
          </cell>
          <cell r="E270">
            <v>369</v>
          </cell>
          <cell r="F270">
            <v>1</v>
          </cell>
        </row>
        <row r="271">
          <cell r="A271" t="str">
            <v>NMG</v>
          </cell>
          <cell r="B271" t="str">
            <v xml:space="preserve">North of England </v>
          </cell>
          <cell r="C271" t="str">
            <v>CONNECT PHYSICAL HEALTH</v>
          </cell>
          <cell r="D271" t="str">
            <v>No Data</v>
          </cell>
          <cell r="E271" t="str">
            <v>No Data</v>
          </cell>
          <cell r="F271" t="str">
            <v>No Data</v>
          </cell>
        </row>
        <row r="272">
          <cell r="A272" t="str">
            <v>NTPH3</v>
          </cell>
          <cell r="B272" t="str">
            <v>South of England</v>
          </cell>
          <cell r="C272" t="str">
            <v>DEVIZES NHS TREATMENT CENTRE</v>
          </cell>
          <cell r="D272">
            <v>114</v>
          </cell>
          <cell r="E272">
            <v>115</v>
          </cell>
          <cell r="F272">
            <v>0.99130434782608701</v>
          </cell>
        </row>
        <row r="273">
          <cell r="A273" t="str">
            <v>NVC04</v>
          </cell>
          <cell r="B273" t="str">
            <v>South of England</v>
          </cell>
          <cell r="C273" t="str">
            <v>DUCHY HOSPITAL</v>
          </cell>
          <cell r="D273">
            <v>474</v>
          </cell>
          <cell r="E273">
            <v>477</v>
          </cell>
          <cell r="F273">
            <v>0.99371069182389893</v>
          </cell>
        </row>
        <row r="274">
          <cell r="A274" t="str">
            <v>NAX</v>
          </cell>
          <cell r="B274" t="str">
            <v>Midlands and East of England</v>
          </cell>
          <cell r="C274" t="str">
            <v>EAST COAST COMMUNITY HEALTHCARE C.I.C</v>
          </cell>
          <cell r="D274" t="str">
            <v>No Data</v>
          </cell>
          <cell r="E274" t="str">
            <v>No Data</v>
          </cell>
          <cell r="F274" t="str">
            <v>No Data</v>
          </cell>
        </row>
        <row r="275">
          <cell r="A275" t="str">
            <v>NTP23</v>
          </cell>
          <cell r="B275" t="str">
            <v xml:space="preserve">North of England </v>
          </cell>
          <cell r="C275" t="str">
            <v>ECCLESHILL NHS TREATMENT CENTRE</v>
          </cell>
          <cell r="D275" t="str">
            <v>No Data</v>
          </cell>
          <cell r="E275" t="str">
            <v>No Data</v>
          </cell>
          <cell r="F275" t="str">
            <v>No Data</v>
          </cell>
        </row>
        <row r="276">
          <cell r="A276" t="str">
            <v>NTPH2</v>
          </cell>
          <cell r="B276" t="str">
            <v>South of England</v>
          </cell>
          <cell r="C276" t="str">
            <v>EMERSONS GREEN NHS TREATMENT CENTRE</v>
          </cell>
          <cell r="D276">
            <v>461</v>
          </cell>
          <cell r="E276">
            <v>461</v>
          </cell>
          <cell r="F276">
            <v>1</v>
          </cell>
        </row>
        <row r="277">
          <cell r="A277" t="str">
            <v>NVC05</v>
          </cell>
          <cell r="B277" t="str">
            <v xml:space="preserve">North of England </v>
          </cell>
          <cell r="C277" t="str">
            <v>EUXTON HALL HOSPITAL</v>
          </cell>
          <cell r="D277">
            <v>531</v>
          </cell>
          <cell r="E277">
            <v>532</v>
          </cell>
          <cell r="F277">
            <v>0.99812030075188007</v>
          </cell>
        </row>
        <row r="278">
          <cell r="A278" t="str">
            <v>NVG01</v>
          </cell>
          <cell r="B278" t="str">
            <v xml:space="preserve">North of England </v>
          </cell>
          <cell r="C278" t="str">
            <v>FAIRFIELD HOSPITAL</v>
          </cell>
          <cell r="D278">
            <v>396</v>
          </cell>
          <cell r="E278">
            <v>399</v>
          </cell>
          <cell r="F278">
            <v>0.99248120300751907</v>
          </cell>
        </row>
        <row r="279">
          <cell r="A279" t="str">
            <v>NVC06</v>
          </cell>
          <cell r="B279" t="str">
            <v>Midlands and East of England</v>
          </cell>
          <cell r="C279" t="str">
            <v>FITZWILLIAM HOSPITAL</v>
          </cell>
          <cell r="D279">
            <v>665</v>
          </cell>
          <cell r="E279">
            <v>693</v>
          </cell>
          <cell r="F279">
            <v>0.95959595959596</v>
          </cell>
        </row>
        <row r="280">
          <cell r="A280" t="str">
            <v>AHH</v>
          </cell>
          <cell r="B280" t="str">
            <v>South of England</v>
          </cell>
          <cell r="C280" t="str">
            <v>FOSCOTE COURT (BANBURY) TRUST LTD</v>
          </cell>
          <cell r="D280">
            <v>83</v>
          </cell>
          <cell r="E280">
            <v>83</v>
          </cell>
          <cell r="F280">
            <v>1</v>
          </cell>
        </row>
        <row r="281">
          <cell r="A281" t="str">
            <v>NTM</v>
          </cell>
          <cell r="B281" t="str">
            <v>Midlands and East of England</v>
          </cell>
          <cell r="C281" t="str">
            <v>FRESENIUS MEDICAL CARE (UK) LTD</v>
          </cell>
          <cell r="D281" t="str">
            <v>No Data</v>
          </cell>
          <cell r="E281" t="str">
            <v>No Data</v>
          </cell>
          <cell r="F281" t="str">
            <v>No Data</v>
          </cell>
        </row>
        <row r="282">
          <cell r="A282" t="str">
            <v>NVC07</v>
          </cell>
          <cell r="B282" t="str">
            <v xml:space="preserve">North of England </v>
          </cell>
          <cell r="C282" t="str">
            <v>FULWOOD HALL HOSPITAL</v>
          </cell>
          <cell r="D282">
            <v>630</v>
          </cell>
          <cell r="E282">
            <v>630</v>
          </cell>
          <cell r="F282">
            <v>1</v>
          </cell>
        </row>
        <row r="283">
          <cell r="A283" t="str">
            <v>NVC33</v>
          </cell>
          <cell r="B283" t="str">
            <v xml:space="preserve">North of England </v>
          </cell>
          <cell r="C283" t="str">
            <v>GISBURNE PARK NHS TREATMENT CENTRE</v>
          </cell>
          <cell r="D283" t="str">
            <v>No Data</v>
          </cell>
          <cell r="E283" t="str">
            <v>No Data</v>
          </cell>
          <cell r="F283" t="str">
            <v>No Data</v>
          </cell>
        </row>
        <row r="284">
          <cell r="A284" t="str">
            <v>NT714</v>
          </cell>
          <cell r="B284" t="str">
            <v xml:space="preserve">North of England </v>
          </cell>
          <cell r="C284" t="str">
            <v>GREATER MANCHESTER SURGICAL CENTRE</v>
          </cell>
          <cell r="D284" t="str">
            <v>No Data</v>
          </cell>
          <cell r="E284" t="str">
            <v>No Data</v>
          </cell>
          <cell r="F284" t="str">
            <v>No Data</v>
          </cell>
        </row>
        <row r="285">
          <cell r="A285" t="str">
            <v>NT487</v>
          </cell>
          <cell r="B285" t="str">
            <v>South of England</v>
          </cell>
          <cell r="C285" t="str">
            <v>HAND TO ELBOW CLINIC</v>
          </cell>
          <cell r="D285" t="str">
            <v>No Data</v>
          </cell>
          <cell r="E285" t="str">
            <v>No Data</v>
          </cell>
          <cell r="F285" t="str">
            <v>No Data</v>
          </cell>
        </row>
        <row r="286">
          <cell r="A286" t="str">
            <v>NW401</v>
          </cell>
          <cell r="B286" t="str">
            <v>Midlands and East of England</v>
          </cell>
          <cell r="C286" t="str">
            <v>HERTS COMMUNITY GYNAE - ST ALBANS &amp; HARPENDEN</v>
          </cell>
          <cell r="D286" t="str">
            <v>No Data</v>
          </cell>
          <cell r="E286" t="str">
            <v>No Data</v>
          </cell>
          <cell r="F286" t="str">
            <v>No Data</v>
          </cell>
        </row>
        <row r="287">
          <cell r="A287" t="str">
            <v>NW201</v>
          </cell>
          <cell r="B287" t="str">
            <v>Midlands and East of England</v>
          </cell>
          <cell r="C287" t="str">
            <v>HERTS HEALTH LTD - CATS</v>
          </cell>
          <cell r="D287" t="str">
            <v>No Data</v>
          </cell>
          <cell r="E287" t="str">
            <v>No Data</v>
          </cell>
          <cell r="F287" t="str">
            <v>No Data</v>
          </cell>
        </row>
        <row r="288">
          <cell r="A288" t="str">
            <v>NW301</v>
          </cell>
          <cell r="B288" t="str">
            <v>Midlands and East of England</v>
          </cell>
          <cell r="C288" t="str">
            <v>HERTS HEALTH RESPIRATORY - CATS</v>
          </cell>
          <cell r="D288" t="str">
            <v>No Data</v>
          </cell>
          <cell r="E288" t="str">
            <v>No Data</v>
          </cell>
          <cell r="F288" t="str">
            <v>No Data</v>
          </cell>
        </row>
        <row r="289">
          <cell r="A289" t="str">
            <v>NVC25</v>
          </cell>
          <cell r="B289" t="str">
            <v>South of England</v>
          </cell>
          <cell r="C289" t="str">
            <v>HORTON NHS TREATMENT CENTRE</v>
          </cell>
          <cell r="D289">
            <v>276</v>
          </cell>
          <cell r="E289">
            <v>276</v>
          </cell>
          <cell r="F289">
            <v>1</v>
          </cell>
        </row>
        <row r="290">
          <cell r="A290" t="str">
            <v>NV1</v>
          </cell>
          <cell r="B290" t="str">
            <v>South of England</v>
          </cell>
          <cell r="C290" t="str">
            <v>INHEALTH LIMITED</v>
          </cell>
          <cell r="D290" t="str">
            <v>No Data</v>
          </cell>
          <cell r="E290" t="str">
            <v>No Data</v>
          </cell>
          <cell r="F290" t="str">
            <v>No Data</v>
          </cell>
        </row>
        <row r="291">
          <cell r="A291" t="str">
            <v>NVC39</v>
          </cell>
          <cell r="B291" t="str">
            <v xml:space="preserve">North of England </v>
          </cell>
          <cell r="C291" t="str">
            <v>KENDAL NHS TREATMENT CENTRE</v>
          </cell>
          <cell r="D291" t="str">
            <v>No Data</v>
          </cell>
          <cell r="E291" t="str">
            <v>No Data</v>
          </cell>
          <cell r="F291" t="str">
            <v>No Data</v>
          </cell>
        </row>
        <row r="292">
          <cell r="A292" t="str">
            <v>NT454</v>
          </cell>
          <cell r="B292" t="str">
            <v>South of England</v>
          </cell>
          <cell r="C292" t="str">
            <v>MCINDOE SURGICAL CENTRE</v>
          </cell>
          <cell r="D292" t="str">
            <v>No Data</v>
          </cell>
          <cell r="E292" t="str">
            <v>No Data</v>
          </cell>
          <cell r="F292" t="str">
            <v>No Data</v>
          </cell>
        </row>
        <row r="293">
          <cell r="A293" t="str">
            <v>NTP14</v>
          </cell>
          <cell r="B293" t="str">
            <v>South of England</v>
          </cell>
          <cell r="C293" t="str">
            <v>MID KENT NHS TREATMENT CENTRE</v>
          </cell>
          <cell r="D293" t="str">
            <v>No Data</v>
          </cell>
          <cell r="E293" t="str">
            <v>No Data</v>
          </cell>
          <cell r="F293" t="str">
            <v>No Data</v>
          </cell>
        </row>
        <row r="294">
          <cell r="A294" t="str">
            <v>NV5</v>
          </cell>
          <cell r="B294" t="str">
            <v>South of England</v>
          </cell>
          <cell r="C294" t="str">
            <v>MOLECULAR IMAGING SOLUTIONS LTD (MIS)</v>
          </cell>
          <cell r="D294" t="str">
            <v>No Data</v>
          </cell>
          <cell r="E294" t="str">
            <v>No Data</v>
          </cell>
          <cell r="F294" t="str">
            <v>No Data</v>
          </cell>
        </row>
        <row r="295">
          <cell r="A295" t="str">
            <v>NVC08</v>
          </cell>
          <cell r="B295" t="str">
            <v>South of England</v>
          </cell>
          <cell r="C295" t="str">
            <v>MOUNT STUART HOSPITAL</v>
          </cell>
          <cell r="D295">
            <v>340</v>
          </cell>
          <cell r="E295">
            <v>340</v>
          </cell>
          <cell r="F295">
            <v>1</v>
          </cell>
        </row>
        <row r="296">
          <cell r="A296" t="str">
            <v>NTA02</v>
          </cell>
          <cell r="B296" t="str">
            <v>Midlands and East of England</v>
          </cell>
          <cell r="C296" t="str">
            <v>NATIONS HEALTHCARE (NORTHAMPTON) LTD</v>
          </cell>
          <cell r="D296" t="str">
            <v>No Data</v>
          </cell>
          <cell r="E296" t="str">
            <v>No Data</v>
          </cell>
          <cell r="F296" t="str">
            <v>No Data</v>
          </cell>
        </row>
        <row r="297">
          <cell r="A297" t="str">
            <v>NT7</v>
          </cell>
          <cell r="B297" t="str">
            <v>London</v>
          </cell>
          <cell r="C297" t="str">
            <v>NETCARE HEALTHCARE UK</v>
          </cell>
          <cell r="D297" t="str">
            <v>No Data</v>
          </cell>
          <cell r="E297" t="str">
            <v>No Data</v>
          </cell>
          <cell r="F297" t="str">
            <v>No Data</v>
          </cell>
        </row>
        <row r="298">
          <cell r="A298" t="str">
            <v>NVC09</v>
          </cell>
          <cell r="B298" t="str">
            <v>South of England</v>
          </cell>
          <cell r="C298" t="str">
            <v>NEW HALL HOSPITAL</v>
          </cell>
          <cell r="D298">
            <v>439</v>
          </cell>
          <cell r="E298">
            <v>439</v>
          </cell>
          <cell r="F298">
            <v>1</v>
          </cell>
        </row>
        <row r="299">
          <cell r="A299" t="str">
            <v>NVC11</v>
          </cell>
          <cell r="B299" t="str">
            <v>South of England</v>
          </cell>
          <cell r="C299" t="str">
            <v>NORTH DOWNS HOSPITAL</v>
          </cell>
          <cell r="D299">
            <v>208</v>
          </cell>
          <cell r="E299">
            <v>214</v>
          </cell>
          <cell r="F299">
            <v>0.97196261682243013</v>
          </cell>
        </row>
        <row r="300">
          <cell r="A300" t="str">
            <v>NTP15</v>
          </cell>
          <cell r="B300" t="str">
            <v>London</v>
          </cell>
          <cell r="C300" t="str">
            <v>NORTH EAST LONDON TREATMENT CENTRE CARE UK</v>
          </cell>
          <cell r="D300">
            <v>569</v>
          </cell>
          <cell r="E300">
            <v>623</v>
          </cell>
          <cell r="F300">
            <v>0.913322632423756</v>
          </cell>
        </row>
        <row r="301">
          <cell r="A301" t="str">
            <v>NMH01</v>
          </cell>
          <cell r="B301" t="str">
            <v>Midlands and East of England</v>
          </cell>
          <cell r="C301" t="str">
            <v>NORWICH PRACTICES LTD (CASTLE MALL)</v>
          </cell>
          <cell r="D301" t="str">
            <v>No Data</v>
          </cell>
          <cell r="E301" t="str">
            <v>No Data</v>
          </cell>
          <cell r="F301" t="str">
            <v>No Data</v>
          </cell>
        </row>
        <row r="302">
          <cell r="A302" t="str">
            <v>NTA04</v>
          </cell>
          <cell r="B302" t="str">
            <v>Midlands and East of England</v>
          </cell>
          <cell r="C302" t="str">
            <v>NOTTINGHAM NHS TREATMENT CENTRE (NATIONS HEALTHCARE)</v>
          </cell>
          <cell r="D302" t="str">
            <v>No Data</v>
          </cell>
          <cell r="E302" t="str">
            <v>No Data</v>
          </cell>
          <cell r="F302" t="str">
            <v>No Data</v>
          </cell>
        </row>
        <row r="303">
          <cell r="A303" t="str">
            <v>NVC40</v>
          </cell>
          <cell r="B303" t="str">
            <v>Midlands and East of England</v>
          </cell>
          <cell r="C303" t="str">
            <v>NOTTINGHAM WOODTHORPE HOSPITAL</v>
          </cell>
          <cell r="D303">
            <v>323</v>
          </cell>
          <cell r="E303">
            <v>329</v>
          </cell>
          <cell r="F303">
            <v>0.98176291793313109</v>
          </cell>
        </row>
        <row r="304">
          <cell r="A304" t="str">
            <v>NT2</v>
          </cell>
          <cell r="B304" t="str">
            <v>South of England</v>
          </cell>
          <cell r="C304" t="str">
            <v>NUFFIELD HEALTH</v>
          </cell>
          <cell r="D304" t="str">
            <v>No Data</v>
          </cell>
          <cell r="E304" t="str">
            <v>No Data</v>
          </cell>
          <cell r="F304" t="str">
            <v>No Data</v>
          </cell>
        </row>
        <row r="305">
          <cell r="A305" t="str">
            <v>NT202</v>
          </cell>
          <cell r="B305" t="str">
            <v>South of England</v>
          </cell>
          <cell r="C305" t="str">
            <v>NUFFIELD HEALTH, BOURNEMOUTH HOSPITAL</v>
          </cell>
          <cell r="D305" t="str">
            <v>No Data</v>
          </cell>
          <cell r="E305" t="str">
            <v>No Data</v>
          </cell>
          <cell r="F305" t="str">
            <v>No Data</v>
          </cell>
        </row>
        <row r="306">
          <cell r="A306" t="str">
            <v>NT204</v>
          </cell>
          <cell r="B306" t="str">
            <v>Midlands and East of England</v>
          </cell>
          <cell r="C306" t="str">
            <v>NUFFIELD HEALTH, BRENTWOOD HOSPITAL</v>
          </cell>
          <cell r="D306">
            <v>145</v>
          </cell>
          <cell r="E306">
            <v>145</v>
          </cell>
          <cell r="F306">
            <v>1</v>
          </cell>
        </row>
        <row r="307">
          <cell r="A307" t="str">
            <v>NT205</v>
          </cell>
          <cell r="B307" t="str">
            <v>South of England</v>
          </cell>
          <cell r="C307" t="str">
            <v>NUFFIELD HEALTH, BRIGHTON HOSPITAL</v>
          </cell>
          <cell r="D307">
            <v>10</v>
          </cell>
          <cell r="E307">
            <v>16</v>
          </cell>
          <cell r="F307">
            <v>0.625</v>
          </cell>
        </row>
        <row r="308">
          <cell r="A308" t="str">
            <v>NT206</v>
          </cell>
          <cell r="B308" t="str">
            <v>South of England</v>
          </cell>
          <cell r="C308" t="str">
            <v>NUFFIELD HEALTH, BRISTOL HOSPITAL (CHESTERFIELD)</v>
          </cell>
          <cell r="D308" t="str">
            <v>No Data</v>
          </cell>
          <cell r="E308" t="str">
            <v>No Data</v>
          </cell>
          <cell r="F308" t="str">
            <v>No Data</v>
          </cell>
        </row>
        <row r="309">
          <cell r="A309" t="str">
            <v>NT207</v>
          </cell>
          <cell r="B309" t="str">
            <v>South of England</v>
          </cell>
          <cell r="C309" t="str">
            <v>NUFFIELD HEALTH, BRISTOL HOSPITAL (ST MARY'S)</v>
          </cell>
          <cell r="D309" t="str">
            <v>No Data</v>
          </cell>
          <cell r="E309" t="str">
            <v>No Data</v>
          </cell>
          <cell r="F309" t="str">
            <v>No Data</v>
          </cell>
        </row>
        <row r="310">
          <cell r="A310" t="str">
            <v>NT209</v>
          </cell>
          <cell r="B310" t="str">
            <v>Midlands and East of England</v>
          </cell>
          <cell r="C310" t="str">
            <v>NUFFIELD HEALTH, CAMBRIDGE HOSPITAL</v>
          </cell>
          <cell r="D310">
            <v>67</v>
          </cell>
          <cell r="E310">
            <v>68</v>
          </cell>
          <cell r="F310">
            <v>0.98529411764705899</v>
          </cell>
        </row>
        <row r="311">
          <cell r="A311" t="str">
            <v>NT211</v>
          </cell>
          <cell r="B311" t="str">
            <v>South of England</v>
          </cell>
          <cell r="C311" t="str">
            <v>NUFFIELD HEALTH, CHELTENHAM HOSPITAL</v>
          </cell>
          <cell r="D311">
            <v>14</v>
          </cell>
          <cell r="E311">
            <v>14</v>
          </cell>
          <cell r="F311">
            <v>1</v>
          </cell>
        </row>
        <row r="312">
          <cell r="A312" t="str">
            <v>NT212</v>
          </cell>
          <cell r="B312" t="str">
            <v>South of England</v>
          </cell>
          <cell r="C312" t="str">
            <v>NUFFIELD HEALTH, CHICHESTER HOSPITAL</v>
          </cell>
          <cell r="D312">
            <v>88</v>
          </cell>
          <cell r="E312">
            <v>88</v>
          </cell>
          <cell r="F312">
            <v>1</v>
          </cell>
        </row>
        <row r="313">
          <cell r="A313" t="str">
            <v>NT213</v>
          </cell>
          <cell r="B313" t="str">
            <v>Midlands and East of England</v>
          </cell>
          <cell r="C313" t="str">
            <v>NUFFIELD HEALTH, DERBY HOSPITAL</v>
          </cell>
          <cell r="D313" t="str">
            <v>No Data</v>
          </cell>
          <cell r="E313" t="str">
            <v>No Data</v>
          </cell>
          <cell r="F313" t="str">
            <v>No Data</v>
          </cell>
        </row>
        <row r="314">
          <cell r="A314" t="str">
            <v>NT215</v>
          </cell>
          <cell r="B314" t="str">
            <v>South of England</v>
          </cell>
          <cell r="C314" t="str">
            <v>NUFFIELD HEALTH, EXETER HOSPITAL</v>
          </cell>
          <cell r="D314">
            <v>135</v>
          </cell>
          <cell r="E314">
            <v>151</v>
          </cell>
          <cell r="F314">
            <v>0.8940397350993381</v>
          </cell>
        </row>
        <row r="315">
          <cell r="A315" t="str">
            <v>NT216</v>
          </cell>
          <cell r="B315" t="str">
            <v>South of England</v>
          </cell>
          <cell r="C315" t="str">
            <v>NUFFIELD HEALTH, GUILDFORD HOSPITAL</v>
          </cell>
          <cell r="D315" t="str">
            <v>No Data</v>
          </cell>
          <cell r="E315" t="str">
            <v>No Data</v>
          </cell>
          <cell r="F315" t="str">
            <v>No Data</v>
          </cell>
        </row>
        <row r="316">
          <cell r="A316" t="str">
            <v>NT218</v>
          </cell>
          <cell r="B316" t="str">
            <v>South of England</v>
          </cell>
          <cell r="C316" t="str">
            <v>NUFFIELD HEALTH, HAYWARDS HEATH HOSPITAL</v>
          </cell>
          <cell r="D316">
            <v>37</v>
          </cell>
          <cell r="E316">
            <v>37</v>
          </cell>
          <cell r="F316">
            <v>1</v>
          </cell>
        </row>
        <row r="317">
          <cell r="A317" t="str">
            <v>NT219</v>
          </cell>
          <cell r="B317" t="str">
            <v>Midlands and East of England</v>
          </cell>
          <cell r="C317" t="str">
            <v>NUFFIELD HEALTH, HEREFORD HOSPITAL</v>
          </cell>
          <cell r="D317">
            <v>109</v>
          </cell>
          <cell r="E317">
            <v>109</v>
          </cell>
          <cell r="F317">
            <v>1</v>
          </cell>
        </row>
        <row r="318">
          <cell r="A318" t="str">
            <v>NT222</v>
          </cell>
          <cell r="B318" t="str">
            <v>Midlands and East of England</v>
          </cell>
          <cell r="C318" t="str">
            <v>NUFFIELD HEALTH, IPSWICH HOSPITAL</v>
          </cell>
          <cell r="D318" t="str">
            <v>No Data</v>
          </cell>
          <cell r="E318" t="str">
            <v>No Data</v>
          </cell>
          <cell r="F318" t="str">
            <v>No Data</v>
          </cell>
        </row>
        <row r="319">
          <cell r="A319" t="str">
            <v>NT225</v>
          </cell>
          <cell r="B319" t="str">
            <v xml:space="preserve">North of England </v>
          </cell>
          <cell r="C319" t="str">
            <v>NUFFIELD HEALTH, LEEDS HOSPITAL</v>
          </cell>
          <cell r="D319">
            <v>361</v>
          </cell>
          <cell r="E319">
            <v>361</v>
          </cell>
          <cell r="F319">
            <v>1</v>
          </cell>
        </row>
        <row r="320">
          <cell r="A320" t="str">
            <v>NT226</v>
          </cell>
          <cell r="B320" t="str">
            <v>Midlands and East of England</v>
          </cell>
          <cell r="C320" t="str">
            <v>NUFFIELD HEALTH, LEICESTER HOSPITAL</v>
          </cell>
          <cell r="D320">
            <v>219</v>
          </cell>
          <cell r="E320">
            <v>219</v>
          </cell>
          <cell r="F320">
            <v>1</v>
          </cell>
        </row>
        <row r="321">
          <cell r="A321" t="str">
            <v>NT229</v>
          </cell>
          <cell r="B321" t="str">
            <v xml:space="preserve">North of England </v>
          </cell>
          <cell r="C321" t="str">
            <v>NUFFIELD HEALTH, NEWCASTLE UPON TYNE HOSPITAL</v>
          </cell>
          <cell r="D321" t="str">
            <v>No Data</v>
          </cell>
          <cell r="E321" t="str">
            <v>No Data</v>
          </cell>
          <cell r="F321" t="str">
            <v>No Data</v>
          </cell>
        </row>
        <row r="322">
          <cell r="A322" t="str">
            <v>NT230</v>
          </cell>
          <cell r="B322" t="str">
            <v>Midlands and East of England</v>
          </cell>
          <cell r="C322" t="str">
            <v>NUFFIELD HEALTH, NORTH STAFFORDSHIRE HOSPITAL</v>
          </cell>
          <cell r="D322">
            <v>163</v>
          </cell>
          <cell r="E322">
            <v>163</v>
          </cell>
          <cell r="F322">
            <v>1</v>
          </cell>
        </row>
        <row r="323">
          <cell r="A323" t="str">
            <v>NT233</v>
          </cell>
          <cell r="B323" t="str">
            <v>South of England</v>
          </cell>
          <cell r="C323" t="str">
            <v>NUFFIELD HEALTH, PLYMOUTH HOSPITAL</v>
          </cell>
          <cell r="D323">
            <v>213</v>
          </cell>
          <cell r="E323">
            <v>213</v>
          </cell>
          <cell r="F323">
            <v>1</v>
          </cell>
        </row>
        <row r="324">
          <cell r="A324" t="str">
            <v>NT235</v>
          </cell>
          <cell r="B324" t="str">
            <v>Midlands and East of England</v>
          </cell>
          <cell r="C324" t="str">
            <v>NUFFIELD HEALTH, SHREWSBURY HOSPITAL</v>
          </cell>
          <cell r="D324">
            <v>117</v>
          </cell>
          <cell r="E324">
            <v>117</v>
          </cell>
          <cell r="F324">
            <v>1</v>
          </cell>
        </row>
        <row r="325">
          <cell r="A325" t="str">
            <v>NT238</v>
          </cell>
          <cell r="B325" t="str">
            <v>South of England</v>
          </cell>
          <cell r="C325" t="str">
            <v>NUFFIELD HEALTH, TAUNTON HOSPITAL</v>
          </cell>
          <cell r="D325">
            <v>162</v>
          </cell>
          <cell r="E325">
            <v>162</v>
          </cell>
          <cell r="F325">
            <v>1</v>
          </cell>
        </row>
        <row r="326">
          <cell r="A326" t="str">
            <v>NT237</v>
          </cell>
          <cell r="B326" t="str">
            <v xml:space="preserve">North of England </v>
          </cell>
          <cell r="C326" t="str">
            <v>NUFFIELD HEALTH, TEES HOSPITAL</v>
          </cell>
          <cell r="D326">
            <v>198</v>
          </cell>
          <cell r="E326">
            <v>200</v>
          </cell>
          <cell r="F326">
            <v>0.99</v>
          </cell>
        </row>
        <row r="327">
          <cell r="A327" t="str">
            <v>NT210</v>
          </cell>
          <cell r="B327" t="str">
            <v xml:space="preserve">North of England </v>
          </cell>
          <cell r="C327" t="str">
            <v>NUFFIELD HEALTH, THE GROSVENOR HOSPITAL, CHESTER</v>
          </cell>
          <cell r="D327">
            <v>36</v>
          </cell>
          <cell r="E327">
            <v>36</v>
          </cell>
          <cell r="F327">
            <v>1</v>
          </cell>
        </row>
        <row r="328">
          <cell r="A328" t="str">
            <v>NT239</v>
          </cell>
          <cell r="B328" t="str">
            <v>South of England</v>
          </cell>
          <cell r="C328" t="str">
            <v>NUFFIELD HEALTH, TUNBRIDGE WELLS HOSPITAL</v>
          </cell>
          <cell r="D328" t="str">
            <v>No Data</v>
          </cell>
          <cell r="E328" t="str">
            <v>No Data</v>
          </cell>
          <cell r="F328" t="str">
            <v>No Data</v>
          </cell>
        </row>
        <row r="329">
          <cell r="A329" t="str">
            <v>NT224</v>
          </cell>
          <cell r="B329" t="str">
            <v>Midlands and East of England</v>
          </cell>
          <cell r="C329" t="str">
            <v>NUFFIELD HEALTH, WARWICKSHIRE HOSPITAL</v>
          </cell>
          <cell r="D329">
            <v>15</v>
          </cell>
          <cell r="E329">
            <v>15</v>
          </cell>
          <cell r="F329">
            <v>1</v>
          </cell>
        </row>
        <row r="330">
          <cell r="A330" t="str">
            <v>NT214</v>
          </cell>
          <cell r="B330" t="str">
            <v>South of England</v>
          </cell>
          <cell r="C330" t="str">
            <v>NUFFIELD HEALTH, WESSEX HOSPITAL</v>
          </cell>
          <cell r="D330">
            <v>96</v>
          </cell>
          <cell r="E330">
            <v>97</v>
          </cell>
          <cell r="F330">
            <v>0.98969072164948513</v>
          </cell>
        </row>
        <row r="331">
          <cell r="A331" t="str">
            <v>NT241</v>
          </cell>
          <cell r="B331" t="str">
            <v>South of England</v>
          </cell>
          <cell r="C331" t="str">
            <v>NUFFIELD HEALTH, WOKING HOSPITAL</v>
          </cell>
          <cell r="D331" t="str">
            <v>No Data</v>
          </cell>
          <cell r="E331" t="str">
            <v>No Data</v>
          </cell>
          <cell r="F331" t="str">
            <v>No Data</v>
          </cell>
        </row>
        <row r="332">
          <cell r="A332" t="str">
            <v>NT242</v>
          </cell>
          <cell r="B332" t="str">
            <v>Midlands and East of England</v>
          </cell>
          <cell r="C332" t="str">
            <v>NUFFIELD HEALTH, WOLVERHAMPTON HOSPITAL</v>
          </cell>
          <cell r="D332">
            <v>146</v>
          </cell>
          <cell r="E332">
            <v>146</v>
          </cell>
          <cell r="F332">
            <v>1</v>
          </cell>
        </row>
        <row r="333">
          <cell r="A333" t="str">
            <v>NT245</v>
          </cell>
          <cell r="B333" t="str">
            <v xml:space="preserve">North of England </v>
          </cell>
          <cell r="C333" t="str">
            <v>NUFFIELD HEALTH, YORK HOSPITAL</v>
          </cell>
          <cell r="D333">
            <v>96</v>
          </cell>
          <cell r="E333">
            <v>96</v>
          </cell>
          <cell r="F333">
            <v>1</v>
          </cell>
        </row>
        <row r="334">
          <cell r="A334" t="str">
            <v>NT244</v>
          </cell>
          <cell r="B334" t="str">
            <v>South of England</v>
          </cell>
          <cell r="C334" t="str">
            <v>NUFFIELD HOSPITAL OXFORD (THE MANOR)</v>
          </cell>
          <cell r="D334">
            <v>4</v>
          </cell>
          <cell r="E334">
            <v>4</v>
          </cell>
          <cell r="F334">
            <v>1</v>
          </cell>
        </row>
        <row r="335">
          <cell r="A335" t="str">
            <v>NVC12</v>
          </cell>
          <cell r="B335" t="str">
            <v xml:space="preserve">North of England </v>
          </cell>
          <cell r="C335" t="str">
            <v>OAKLANDS HOSPITAL</v>
          </cell>
          <cell r="D335">
            <v>314</v>
          </cell>
          <cell r="E335">
            <v>319</v>
          </cell>
          <cell r="F335">
            <v>0.9843260188087769</v>
          </cell>
        </row>
        <row r="336">
          <cell r="A336" t="str">
            <v>NVC13</v>
          </cell>
          <cell r="B336" t="str">
            <v>Midlands and East of England</v>
          </cell>
          <cell r="C336" t="str">
            <v>OAKS HOSPITAL</v>
          </cell>
          <cell r="D336">
            <v>538</v>
          </cell>
          <cell r="E336">
            <v>565</v>
          </cell>
          <cell r="F336">
            <v>0.95221238938053099</v>
          </cell>
        </row>
        <row r="337">
          <cell r="A337" t="str">
            <v>NQM01</v>
          </cell>
          <cell r="B337" t="str">
            <v>Midlands and East of England</v>
          </cell>
          <cell r="C337" t="str">
            <v>ORTHOPAEDICS &amp; SPINE SPECIALIST HOSPITAL SITE</v>
          </cell>
          <cell r="D337">
            <v>36</v>
          </cell>
          <cell r="E337">
            <v>36</v>
          </cell>
          <cell r="F337">
            <v>1</v>
          </cell>
        </row>
        <row r="338">
          <cell r="A338" t="str">
            <v>NVC14</v>
          </cell>
          <cell r="B338" t="str">
            <v xml:space="preserve">North of England </v>
          </cell>
          <cell r="C338" t="str">
            <v>PARK HILL HOSPITAL</v>
          </cell>
          <cell r="D338">
            <v>175</v>
          </cell>
          <cell r="E338">
            <v>181</v>
          </cell>
          <cell r="F338">
            <v>0.96685082872928207</v>
          </cell>
        </row>
        <row r="339">
          <cell r="A339" t="str">
            <v>NTYH4</v>
          </cell>
          <cell r="B339" t="str">
            <v xml:space="preserve">North of England </v>
          </cell>
          <cell r="C339" t="str">
            <v>PENINSULA HEALTH LLP</v>
          </cell>
          <cell r="D339" t="str">
            <v>No Data</v>
          </cell>
          <cell r="E339" t="str">
            <v>No Data</v>
          </cell>
          <cell r="F339" t="str">
            <v>No Data</v>
          </cell>
        </row>
        <row r="340">
          <cell r="A340" t="str">
            <v>NTPH5</v>
          </cell>
          <cell r="B340" t="str">
            <v>South of England</v>
          </cell>
          <cell r="C340" t="str">
            <v>PENINSULA NHS TREATMENT CENTRE</v>
          </cell>
          <cell r="D340">
            <v>228</v>
          </cell>
          <cell r="E340">
            <v>228</v>
          </cell>
          <cell r="F340">
            <v>1</v>
          </cell>
        </row>
        <row r="341">
          <cell r="A341" t="str">
            <v>NT501</v>
          </cell>
          <cell r="B341" t="e">
            <v>#N/A</v>
          </cell>
          <cell r="C341" t="str">
            <v>PENINSULA NHS TREATMENT CENTRE</v>
          </cell>
          <cell r="D341" t="str">
            <v>No Data</v>
          </cell>
          <cell r="E341" t="str">
            <v>No Data</v>
          </cell>
          <cell r="F341" t="str">
            <v>No Data</v>
          </cell>
        </row>
        <row r="342">
          <cell r="A342" t="str">
            <v>NVC15</v>
          </cell>
          <cell r="B342" t="str">
            <v>Midlands and East of England</v>
          </cell>
          <cell r="C342" t="str">
            <v>PINEHILL HOSPITAL</v>
          </cell>
          <cell r="D342">
            <v>319</v>
          </cell>
          <cell r="E342">
            <v>332</v>
          </cell>
          <cell r="F342">
            <v>0.96084337349397597</v>
          </cell>
        </row>
        <row r="343">
          <cell r="A343" t="str">
            <v>NEY</v>
          </cell>
          <cell r="B343" t="str">
            <v xml:space="preserve">North of England </v>
          </cell>
          <cell r="C343" t="str">
            <v>PIONEER HEALTHCARE LIMITED</v>
          </cell>
          <cell r="D343">
            <v>2</v>
          </cell>
          <cell r="E343">
            <v>2</v>
          </cell>
          <cell r="F343">
            <v>1</v>
          </cell>
        </row>
        <row r="344">
          <cell r="A344" t="str">
            <v>NQA</v>
          </cell>
          <cell r="B344" t="str">
            <v>Midlands and East of England</v>
          </cell>
          <cell r="C344" t="str">
            <v>PROVIDE</v>
          </cell>
          <cell r="D344">
            <v>64</v>
          </cell>
          <cell r="E344">
            <v>64</v>
          </cell>
          <cell r="F344">
            <v>1</v>
          </cell>
        </row>
        <row r="345">
          <cell r="A345" t="str">
            <v>NQA01</v>
          </cell>
          <cell r="B345" t="str">
            <v>Midlands and East of England</v>
          </cell>
          <cell r="C345" t="str">
            <v>PROVIDE (MALDON)</v>
          </cell>
          <cell r="D345" t="str">
            <v>No Data</v>
          </cell>
          <cell r="E345" t="str">
            <v>No Data</v>
          </cell>
          <cell r="F345" t="str">
            <v>No Data</v>
          </cell>
        </row>
        <row r="346">
          <cell r="A346" t="str">
            <v>NVC</v>
          </cell>
          <cell r="B346" t="str">
            <v>Midlands and East of England</v>
          </cell>
          <cell r="C346" t="str">
            <v>RAMSAY HEALTHCARE UK OPERATIONS LIMITED</v>
          </cell>
          <cell r="D346" t="str">
            <v>No Data</v>
          </cell>
          <cell r="E346" t="str">
            <v>No Data</v>
          </cell>
          <cell r="F346" t="str">
            <v>No Data</v>
          </cell>
        </row>
        <row r="347">
          <cell r="A347" t="str">
            <v>NVC16</v>
          </cell>
          <cell r="B347" t="str">
            <v xml:space="preserve">North of England </v>
          </cell>
          <cell r="C347" t="str">
            <v>RENACRES HOSPITAL</v>
          </cell>
          <cell r="D347">
            <v>379</v>
          </cell>
          <cell r="E347">
            <v>388</v>
          </cell>
          <cell r="F347">
            <v>0.97680412371134007</v>
          </cell>
        </row>
        <row r="348">
          <cell r="A348" t="str">
            <v>NVC19</v>
          </cell>
          <cell r="B348" t="str">
            <v>Midlands and East of England</v>
          </cell>
          <cell r="C348" t="str">
            <v>RIVERS HOSPITAL</v>
          </cell>
          <cell r="D348">
            <v>688</v>
          </cell>
          <cell r="E348">
            <v>691</v>
          </cell>
          <cell r="F348">
            <v>0.99565846599131702</v>
          </cell>
        </row>
        <row r="349">
          <cell r="A349" t="str">
            <v>NVC17</v>
          </cell>
          <cell r="B349" t="str">
            <v>Midlands and East of England</v>
          </cell>
          <cell r="C349" t="str">
            <v>ROWLEY HALL HOSPITAL</v>
          </cell>
          <cell r="D349">
            <v>326</v>
          </cell>
          <cell r="E349">
            <v>339</v>
          </cell>
          <cell r="F349">
            <v>0.96165191740413014</v>
          </cell>
        </row>
        <row r="350">
          <cell r="A350" t="str">
            <v>NTT03</v>
          </cell>
          <cell r="B350" t="str">
            <v>Midlands and East of England</v>
          </cell>
          <cell r="C350" t="str">
            <v>SEDGLEY HOUSE</v>
          </cell>
          <cell r="D350" t="str">
            <v>No Data</v>
          </cell>
          <cell r="E350" t="str">
            <v>No Data</v>
          </cell>
          <cell r="F350" t="str">
            <v>No Data</v>
          </cell>
        </row>
        <row r="351">
          <cell r="A351" t="str">
            <v>NTT05</v>
          </cell>
          <cell r="B351" t="str">
            <v>Midlands and East of England</v>
          </cell>
          <cell r="C351" t="str">
            <v>SEDGLEY LODGE</v>
          </cell>
          <cell r="D351" t="str">
            <v>No Data</v>
          </cell>
          <cell r="E351" t="str">
            <v>No Data</v>
          </cell>
          <cell r="F351" t="str">
            <v>No Data</v>
          </cell>
        </row>
        <row r="352">
          <cell r="A352" t="str">
            <v>NTPH1</v>
          </cell>
          <cell r="B352" t="str">
            <v>South of England</v>
          </cell>
          <cell r="C352" t="str">
            <v>SHEPTON MALLET NHS TREATMENT CENTRE</v>
          </cell>
          <cell r="D352">
            <v>294</v>
          </cell>
          <cell r="E352">
            <v>296</v>
          </cell>
          <cell r="F352">
            <v>0.99324324324324298</v>
          </cell>
        </row>
        <row r="353">
          <cell r="A353" t="str">
            <v>NTT04</v>
          </cell>
          <cell r="B353" t="str">
            <v>Midlands and East of England</v>
          </cell>
          <cell r="C353" t="str">
            <v>SHERWOOD HOUSE</v>
          </cell>
          <cell r="D353" t="str">
            <v>No Data</v>
          </cell>
          <cell r="E353" t="str">
            <v>No Data</v>
          </cell>
          <cell r="F353" t="str">
            <v>No Data</v>
          </cell>
        </row>
        <row r="354">
          <cell r="A354" t="str">
            <v>NFH</v>
          </cell>
          <cell r="B354" t="str">
            <v>South of England</v>
          </cell>
          <cell r="C354" t="str">
            <v>SOMERSET SURGICAL SERVICES HQ</v>
          </cell>
          <cell r="D354">
            <v>91</v>
          </cell>
          <cell r="E354">
            <v>91</v>
          </cell>
          <cell r="F354">
            <v>1</v>
          </cell>
        </row>
        <row r="355">
          <cell r="A355" t="str">
            <v>NTP11</v>
          </cell>
          <cell r="B355" t="str">
            <v>South of England</v>
          </cell>
          <cell r="C355" t="str">
            <v>SOUTHAMPTON NHS TREATMENT CENTRE</v>
          </cell>
          <cell r="D355">
            <v>1568</v>
          </cell>
          <cell r="E355">
            <v>1568</v>
          </cell>
          <cell r="F355">
            <v>1</v>
          </cell>
        </row>
        <row r="356">
          <cell r="A356" t="str">
            <v>NT312</v>
          </cell>
          <cell r="B356" t="str">
            <v>South of England</v>
          </cell>
          <cell r="C356" t="str">
            <v>SPIRE ALEXANDRA HOSPITAL</v>
          </cell>
          <cell r="D356">
            <v>105</v>
          </cell>
          <cell r="E356">
            <v>105</v>
          </cell>
          <cell r="F356">
            <v>1</v>
          </cell>
        </row>
        <row r="357">
          <cell r="A357" t="str">
            <v>NT302</v>
          </cell>
          <cell r="B357" t="str">
            <v>South of England</v>
          </cell>
          <cell r="C357" t="str">
            <v>SPIRE BRISTOL HOSPITAL</v>
          </cell>
          <cell r="D357">
            <v>140</v>
          </cell>
          <cell r="E357">
            <v>140</v>
          </cell>
          <cell r="F357">
            <v>1</v>
          </cell>
        </row>
        <row r="358">
          <cell r="A358" t="str">
            <v>NT315</v>
          </cell>
          <cell r="B358" t="str">
            <v>Midlands and East of England</v>
          </cell>
          <cell r="C358" t="str">
            <v>SPIRE BUSHEY HOSPITAL</v>
          </cell>
          <cell r="D358">
            <v>64</v>
          </cell>
          <cell r="E358">
            <v>64</v>
          </cell>
          <cell r="F358">
            <v>1</v>
          </cell>
        </row>
        <row r="359">
          <cell r="A359" t="str">
            <v>NT317</v>
          </cell>
          <cell r="B359" t="str">
            <v>Midlands and East of England</v>
          </cell>
          <cell r="C359" t="str">
            <v>SPIRE CAMBRIDGE LEA HOSPITAL</v>
          </cell>
          <cell r="D359">
            <v>60</v>
          </cell>
          <cell r="E359">
            <v>60</v>
          </cell>
          <cell r="F359">
            <v>1</v>
          </cell>
        </row>
        <row r="360">
          <cell r="A360" t="str">
            <v>NT324</v>
          </cell>
          <cell r="B360" t="str">
            <v xml:space="preserve">North of England </v>
          </cell>
          <cell r="C360" t="str">
            <v>SPIRE CHESHIRE HOSPITAL</v>
          </cell>
          <cell r="D360">
            <v>258</v>
          </cell>
          <cell r="E360">
            <v>258</v>
          </cell>
          <cell r="F360">
            <v>1</v>
          </cell>
        </row>
        <row r="361">
          <cell r="A361" t="str">
            <v>NT345</v>
          </cell>
          <cell r="B361" t="str">
            <v>South of England</v>
          </cell>
          <cell r="C361" t="str">
            <v>SPIRE CLARE PARK HOSPITAL</v>
          </cell>
          <cell r="D361">
            <v>98</v>
          </cell>
          <cell r="E361">
            <v>98</v>
          </cell>
          <cell r="F361">
            <v>1</v>
          </cell>
        </row>
        <row r="362">
          <cell r="A362" t="str">
            <v>NT344</v>
          </cell>
          <cell r="B362" t="str">
            <v>South of England</v>
          </cell>
          <cell r="C362" t="str">
            <v>SPIRE DUNEDIN HOSPITAL</v>
          </cell>
          <cell r="D362">
            <v>136</v>
          </cell>
          <cell r="E362">
            <v>136</v>
          </cell>
          <cell r="F362">
            <v>1</v>
          </cell>
        </row>
        <row r="363">
          <cell r="A363" t="str">
            <v>NT348</v>
          </cell>
          <cell r="B363" t="str">
            <v xml:space="preserve">North of England </v>
          </cell>
          <cell r="C363" t="str">
            <v>SPIRE ELLAND HOSPITAL</v>
          </cell>
          <cell r="D363">
            <v>339</v>
          </cell>
          <cell r="E363">
            <v>349</v>
          </cell>
          <cell r="F363">
            <v>0.97134670487106001</v>
          </cell>
        </row>
        <row r="364">
          <cell r="A364" t="str">
            <v>NT347</v>
          </cell>
          <cell r="B364" t="str">
            <v xml:space="preserve">North of England </v>
          </cell>
          <cell r="C364" t="str">
            <v>SPIRE FYLDE COAST HOSPITAL</v>
          </cell>
          <cell r="D364">
            <v>477</v>
          </cell>
          <cell r="E364">
            <v>477</v>
          </cell>
          <cell r="F364">
            <v>1</v>
          </cell>
        </row>
        <row r="365">
          <cell r="A365" t="str">
            <v>NT308</v>
          </cell>
          <cell r="B365" t="str">
            <v>South of England</v>
          </cell>
          <cell r="C365" t="str">
            <v>SPIRE GATWICK PARK HOSPITAL</v>
          </cell>
          <cell r="D365">
            <v>103</v>
          </cell>
          <cell r="E365">
            <v>108</v>
          </cell>
          <cell r="F365">
            <v>0.95370370370370405</v>
          </cell>
        </row>
        <row r="366">
          <cell r="A366" t="str">
            <v>NT316</v>
          </cell>
          <cell r="B366" t="str">
            <v>Midlands and East of England</v>
          </cell>
          <cell r="C366" t="str">
            <v>SPIRE HARPENDEN HOSPITAL</v>
          </cell>
          <cell r="D366">
            <v>144</v>
          </cell>
          <cell r="E366">
            <v>160</v>
          </cell>
          <cell r="F366">
            <v>0.9</v>
          </cell>
        </row>
        <row r="367">
          <cell r="A367" t="str">
            <v>NT319</v>
          </cell>
          <cell r="B367" t="str">
            <v>Midlands and East of England</v>
          </cell>
          <cell r="C367" t="str">
            <v>SPIRE HARTSWOOD HOSPITAL</v>
          </cell>
          <cell r="D367">
            <v>115</v>
          </cell>
          <cell r="E367">
            <v>121</v>
          </cell>
          <cell r="F367">
            <v>0.95041322314049603</v>
          </cell>
        </row>
        <row r="368">
          <cell r="A368" t="str">
            <v>NT3</v>
          </cell>
          <cell r="B368" t="str">
            <v>London</v>
          </cell>
          <cell r="C368" t="str">
            <v>SPIRE HEALTHCARE</v>
          </cell>
          <cell r="D368" t="str">
            <v>No Data</v>
          </cell>
          <cell r="E368" t="str">
            <v>No Data</v>
          </cell>
          <cell r="F368" t="str">
            <v>No Data</v>
          </cell>
        </row>
        <row r="369">
          <cell r="A369" t="str">
            <v>NT351</v>
          </cell>
          <cell r="B369" t="str">
            <v xml:space="preserve">North of England </v>
          </cell>
          <cell r="C369" t="str">
            <v>SPIRE HULL AND EAST RIDING HOSPITAL</v>
          </cell>
          <cell r="D369">
            <v>591</v>
          </cell>
          <cell r="E369">
            <v>591</v>
          </cell>
          <cell r="F369">
            <v>1</v>
          </cell>
        </row>
        <row r="370">
          <cell r="A370" t="str">
            <v>NT332</v>
          </cell>
          <cell r="B370" t="str">
            <v xml:space="preserve">North of England </v>
          </cell>
          <cell r="C370" t="str">
            <v>SPIRE LEEDS HOSPITAL</v>
          </cell>
          <cell r="D370">
            <v>293</v>
          </cell>
          <cell r="E370">
            <v>308</v>
          </cell>
          <cell r="F370">
            <v>0.95129870129870098</v>
          </cell>
        </row>
        <row r="371">
          <cell r="A371" t="str">
            <v>NT322</v>
          </cell>
          <cell r="B371" t="str">
            <v>Midlands and East of England</v>
          </cell>
          <cell r="C371" t="str">
            <v>SPIRE LEICESTER HOSPITAL</v>
          </cell>
          <cell r="D371">
            <v>111</v>
          </cell>
          <cell r="E371">
            <v>130</v>
          </cell>
          <cell r="F371">
            <v>0.85384615384615403</v>
          </cell>
        </row>
        <row r="372">
          <cell r="A372" t="str">
            <v>NT321</v>
          </cell>
          <cell r="B372" t="str">
            <v>Midlands and East of England</v>
          </cell>
          <cell r="C372" t="str">
            <v>SPIRE LITTLE ASTON HOSPITAL</v>
          </cell>
          <cell r="D372">
            <v>205</v>
          </cell>
          <cell r="E372">
            <v>205</v>
          </cell>
          <cell r="F372">
            <v>1</v>
          </cell>
        </row>
        <row r="373">
          <cell r="A373" t="str">
            <v>NT337</v>
          </cell>
          <cell r="B373" t="str">
            <v xml:space="preserve">North of England </v>
          </cell>
          <cell r="C373" t="str">
            <v>SPIRE LIVERPOOL HOSPITAL</v>
          </cell>
          <cell r="D373">
            <v>606</v>
          </cell>
          <cell r="E373">
            <v>606</v>
          </cell>
          <cell r="F373">
            <v>1</v>
          </cell>
        </row>
        <row r="374">
          <cell r="A374" t="str">
            <v>NT349</v>
          </cell>
          <cell r="B374" t="str">
            <v xml:space="preserve">North of England </v>
          </cell>
          <cell r="C374" t="str">
            <v>SPIRE LONGLANDS CONSULTING ROOMS</v>
          </cell>
          <cell r="D374" t="str">
            <v>No Data</v>
          </cell>
          <cell r="E374" t="str">
            <v>No Data</v>
          </cell>
          <cell r="F374" t="str">
            <v>No Data</v>
          </cell>
        </row>
        <row r="375">
          <cell r="A375" t="str">
            <v>NT327</v>
          </cell>
          <cell r="B375" t="str">
            <v xml:space="preserve">North of England </v>
          </cell>
          <cell r="C375" t="str">
            <v>SPIRE MANCHESTER HOSPITAL</v>
          </cell>
          <cell r="D375">
            <v>130</v>
          </cell>
          <cell r="E375">
            <v>137</v>
          </cell>
          <cell r="F375">
            <v>0.94890510948905105</v>
          </cell>
        </row>
        <row r="376">
          <cell r="A376" t="str">
            <v>NT350</v>
          </cell>
          <cell r="B376" t="str">
            <v xml:space="preserve">North of England </v>
          </cell>
          <cell r="C376" t="str">
            <v>SPIRE METHLEY PARK HOSPITAL</v>
          </cell>
          <cell r="D376">
            <v>381</v>
          </cell>
          <cell r="E376">
            <v>381</v>
          </cell>
          <cell r="F376">
            <v>1</v>
          </cell>
        </row>
        <row r="377">
          <cell r="A377" t="str">
            <v>NT364</v>
          </cell>
          <cell r="B377" t="str">
            <v>South of England</v>
          </cell>
          <cell r="C377" t="str">
            <v>SPIRE MONTEFIORE HOSPITAL</v>
          </cell>
          <cell r="D377">
            <v>74</v>
          </cell>
          <cell r="E377">
            <v>82</v>
          </cell>
          <cell r="F377">
            <v>0.90243902439024404</v>
          </cell>
        </row>
        <row r="378">
          <cell r="A378" t="str">
            <v>NT325</v>
          </cell>
          <cell r="B378" t="str">
            <v xml:space="preserve">North of England </v>
          </cell>
          <cell r="C378" t="str">
            <v>SPIRE MURRAYFIELD HOSPITAL</v>
          </cell>
          <cell r="D378">
            <v>232</v>
          </cell>
          <cell r="E378">
            <v>244</v>
          </cell>
          <cell r="F378">
            <v>0.95081967213114804</v>
          </cell>
        </row>
        <row r="379">
          <cell r="A379" t="str">
            <v>NT318</v>
          </cell>
          <cell r="B379" t="str">
            <v>Midlands and East of England</v>
          </cell>
          <cell r="C379" t="str">
            <v>SPIRE NORWICH HOSPITAL</v>
          </cell>
          <cell r="D379">
            <v>106</v>
          </cell>
          <cell r="E379">
            <v>118</v>
          </cell>
          <cell r="F379">
            <v>0.89830508474576298</v>
          </cell>
        </row>
        <row r="380">
          <cell r="A380" t="str">
            <v>NT320</v>
          </cell>
          <cell r="B380" t="str">
            <v>Midlands and East of England</v>
          </cell>
          <cell r="C380" t="str">
            <v>SPIRE PARKWAY HOSPITAL</v>
          </cell>
          <cell r="D380">
            <v>143</v>
          </cell>
          <cell r="E380">
            <v>143</v>
          </cell>
          <cell r="F380">
            <v>1</v>
          </cell>
        </row>
        <row r="381">
          <cell r="A381" t="str">
            <v>NT305</v>
          </cell>
          <cell r="B381" t="str">
            <v>South of England</v>
          </cell>
          <cell r="C381" t="str">
            <v>SPIRE PORTSMOUTH HOSPITAL</v>
          </cell>
          <cell r="D381">
            <v>66</v>
          </cell>
          <cell r="E381">
            <v>69</v>
          </cell>
          <cell r="F381">
            <v>0.95652173913043514</v>
          </cell>
        </row>
        <row r="382">
          <cell r="A382" t="str">
            <v>NT339</v>
          </cell>
          <cell r="B382" t="str">
            <v xml:space="preserve">North of England </v>
          </cell>
          <cell r="C382" t="str">
            <v>SPIRE REGENCY HOSPITAL</v>
          </cell>
          <cell r="D382">
            <v>216</v>
          </cell>
          <cell r="E382">
            <v>216</v>
          </cell>
          <cell r="F382">
            <v>1</v>
          </cell>
        </row>
        <row r="383">
          <cell r="A383" t="str">
            <v>NT314</v>
          </cell>
          <cell r="B383" t="str">
            <v>London</v>
          </cell>
          <cell r="C383" t="str">
            <v>SPIRE RODING HOSPITAL</v>
          </cell>
          <cell r="D383">
            <v>247</v>
          </cell>
          <cell r="E383">
            <v>247</v>
          </cell>
          <cell r="F383">
            <v>1</v>
          </cell>
        </row>
        <row r="384">
          <cell r="A384" t="str">
            <v>NT301</v>
          </cell>
          <cell r="B384" t="str">
            <v>Midlands and East of England</v>
          </cell>
          <cell r="C384" t="str">
            <v>SPIRE SOUTH BANK HOSPITAL</v>
          </cell>
          <cell r="D384">
            <v>163</v>
          </cell>
          <cell r="E384">
            <v>172</v>
          </cell>
          <cell r="F384">
            <v>0.94767441860465096</v>
          </cell>
        </row>
        <row r="385">
          <cell r="A385" t="str">
            <v>NT304</v>
          </cell>
          <cell r="B385" t="str">
            <v>South of England</v>
          </cell>
          <cell r="C385" t="str">
            <v>SPIRE SOUTHAMPTON HOSPITAL</v>
          </cell>
          <cell r="D385">
            <v>137</v>
          </cell>
          <cell r="E385">
            <v>144</v>
          </cell>
          <cell r="F385">
            <v>0.95138888888888906</v>
          </cell>
        </row>
        <row r="386">
          <cell r="A386" t="str">
            <v>NT346</v>
          </cell>
          <cell r="B386" t="str">
            <v>South of England</v>
          </cell>
          <cell r="C386" t="str">
            <v>SPIRE ST SAVIOURS HOSPITAL</v>
          </cell>
          <cell r="D386">
            <v>139</v>
          </cell>
          <cell r="E386">
            <v>139</v>
          </cell>
          <cell r="F386">
            <v>1</v>
          </cell>
        </row>
        <row r="387">
          <cell r="A387" t="str">
            <v>NT309</v>
          </cell>
          <cell r="B387" t="str">
            <v>South of England</v>
          </cell>
          <cell r="C387" t="str">
            <v>SPIRE SUSSEX HOSPITAL</v>
          </cell>
          <cell r="D387">
            <v>37</v>
          </cell>
          <cell r="E387">
            <v>37</v>
          </cell>
          <cell r="F387">
            <v>1</v>
          </cell>
        </row>
        <row r="388">
          <cell r="A388" t="str">
            <v>NT343</v>
          </cell>
          <cell r="B388" t="str">
            <v>South of England</v>
          </cell>
          <cell r="C388" t="str">
            <v>SPIRE THAMES VALLEY HOSPITAL</v>
          </cell>
          <cell r="D388">
            <v>30</v>
          </cell>
          <cell r="E388">
            <v>30</v>
          </cell>
          <cell r="F388">
            <v>1</v>
          </cell>
        </row>
        <row r="389">
          <cell r="A389" t="str">
            <v>NT310</v>
          </cell>
          <cell r="B389" t="str">
            <v>South of England</v>
          </cell>
          <cell r="C389" t="str">
            <v>SPIRE TUNBRIDGE WELLS HOSPITAL</v>
          </cell>
          <cell r="D389">
            <v>62</v>
          </cell>
          <cell r="E389">
            <v>62</v>
          </cell>
          <cell r="F389">
            <v>1</v>
          </cell>
        </row>
        <row r="390">
          <cell r="A390" t="str">
            <v>NT333</v>
          </cell>
          <cell r="B390" t="str">
            <v xml:space="preserve">North of England </v>
          </cell>
          <cell r="C390" t="str">
            <v>SPIRE WASHINGTON HOSPITAL</v>
          </cell>
          <cell r="D390">
            <v>339</v>
          </cell>
          <cell r="E390">
            <v>339</v>
          </cell>
          <cell r="F390">
            <v>1</v>
          </cell>
        </row>
        <row r="391">
          <cell r="A391" t="str">
            <v>NT313</v>
          </cell>
          <cell r="B391" t="str">
            <v>Midlands and East of England</v>
          </cell>
          <cell r="C391" t="str">
            <v>SPIRE WELLESLEY HOSPITAL</v>
          </cell>
          <cell r="D391">
            <v>195</v>
          </cell>
          <cell r="E391">
            <v>205</v>
          </cell>
          <cell r="F391">
            <v>0.95121951219512202</v>
          </cell>
        </row>
        <row r="392">
          <cell r="A392" t="str">
            <v>NVC18</v>
          </cell>
          <cell r="B392" t="str">
            <v>Midlands and East of England</v>
          </cell>
          <cell r="C392" t="str">
            <v>SPRINGFIELD HOSPITAL</v>
          </cell>
          <cell r="D392">
            <v>615</v>
          </cell>
          <cell r="E392">
            <v>624</v>
          </cell>
          <cell r="F392">
            <v>0.98557692307692302</v>
          </cell>
        </row>
        <row r="393">
          <cell r="A393" t="str">
            <v>NX601</v>
          </cell>
          <cell r="B393" t="str">
            <v>Midlands and East of England</v>
          </cell>
          <cell r="C393" t="str">
            <v>ST ALBANS &amp; HARPENDEN MUSCULOSKELETAL CATS</v>
          </cell>
          <cell r="D393" t="str">
            <v>No Data</v>
          </cell>
          <cell r="E393" t="str">
            <v>No Data</v>
          </cell>
          <cell r="F393" t="str">
            <v>No Data</v>
          </cell>
        </row>
        <row r="394">
          <cell r="A394" t="str">
            <v>NTE02</v>
          </cell>
          <cell r="B394" t="str">
            <v xml:space="preserve">North of England </v>
          </cell>
          <cell r="C394" t="str">
            <v>ST HUGH'S HOSPITAL</v>
          </cell>
          <cell r="D394" t="str">
            <v>No Data</v>
          </cell>
          <cell r="E394" t="str">
            <v>No Data</v>
          </cell>
          <cell r="F394" t="str">
            <v>No Data</v>
          </cell>
        </row>
        <row r="395">
          <cell r="A395" t="str">
            <v>NTPAD</v>
          </cell>
          <cell r="B395" t="str">
            <v>South of England</v>
          </cell>
          <cell r="C395" t="str">
            <v>ST MARY'S NHS TREATMENT CENTRE</v>
          </cell>
          <cell r="D395">
            <v>673</v>
          </cell>
          <cell r="E395">
            <v>673</v>
          </cell>
          <cell r="F395">
            <v>1</v>
          </cell>
        </row>
        <row r="396">
          <cell r="A396" t="str">
            <v>NTT06</v>
          </cell>
          <cell r="B396" t="str">
            <v>Midlands and East of England</v>
          </cell>
          <cell r="C396" t="str">
            <v>STORTHFIELD HOUSE</v>
          </cell>
          <cell r="D396" t="str">
            <v>No Data</v>
          </cell>
          <cell r="E396" t="str">
            <v>No Data</v>
          </cell>
          <cell r="F396" t="str">
            <v>No Data</v>
          </cell>
        </row>
        <row r="397">
          <cell r="A397" t="str">
            <v>NHM</v>
          </cell>
          <cell r="B397" t="str">
            <v>Midlands and East of England</v>
          </cell>
          <cell r="C397" t="str">
            <v>SUFFOLK COMMUNITY HEALTHCARE</v>
          </cell>
          <cell r="D397">
            <v>89</v>
          </cell>
          <cell r="E397">
            <v>90</v>
          </cell>
          <cell r="F397">
            <v>0.98888888888888904</v>
          </cell>
        </row>
        <row r="398">
          <cell r="A398" t="str">
            <v>NYG</v>
          </cell>
          <cell r="B398" t="str">
            <v>South of England</v>
          </cell>
          <cell r="C398" t="str">
            <v>SUSSEX COMMUNITY DERMATOLOGY SERVICE</v>
          </cell>
          <cell r="D398" t="str">
            <v>No Data</v>
          </cell>
          <cell r="E398" t="str">
            <v>No Data</v>
          </cell>
          <cell r="F398" t="str">
            <v>No Data</v>
          </cell>
        </row>
        <row r="399">
          <cell r="A399" t="str">
            <v>NTP17</v>
          </cell>
          <cell r="B399" t="str">
            <v>South of England</v>
          </cell>
          <cell r="C399" t="str">
            <v>SUSSEX ORTHOPAEDIC NHS TREATMENT CENTRE</v>
          </cell>
          <cell r="D399" t="str">
            <v>No Data</v>
          </cell>
          <cell r="E399" t="str">
            <v>No Data</v>
          </cell>
          <cell r="F399" t="str">
            <v>No Data</v>
          </cell>
        </row>
        <row r="400">
          <cell r="A400" t="str">
            <v>NVC35</v>
          </cell>
          <cell r="B400" t="str">
            <v xml:space="preserve">North of England </v>
          </cell>
          <cell r="C400" t="str">
            <v>TEES VALLEY TREATMENT CENTRE</v>
          </cell>
          <cell r="D400">
            <v>575</v>
          </cell>
          <cell r="E400">
            <v>575</v>
          </cell>
          <cell r="F400">
            <v>1</v>
          </cell>
        </row>
        <row r="401">
          <cell r="A401" t="str">
            <v>NVC02</v>
          </cell>
          <cell r="B401" t="str">
            <v>South of England</v>
          </cell>
          <cell r="C401" t="str">
            <v>THE BERKSHIRE INDEPENDENT HOSPITAL</v>
          </cell>
          <cell r="D401">
            <v>194</v>
          </cell>
          <cell r="E401">
            <v>194</v>
          </cell>
          <cell r="F401">
            <v>1</v>
          </cell>
        </row>
        <row r="402">
          <cell r="A402" t="str">
            <v>NTD02</v>
          </cell>
          <cell r="B402" t="str">
            <v xml:space="preserve">North of England </v>
          </cell>
          <cell r="C402" t="str">
            <v>THE CHESHIRE &amp; MERSEYSIDE NHS TREATMENT CENTRE</v>
          </cell>
          <cell r="D402" t="str">
            <v>No Data</v>
          </cell>
          <cell r="E402" t="str">
            <v>No Data</v>
          </cell>
          <cell r="F402" t="str">
            <v>No Data</v>
          </cell>
        </row>
        <row r="403">
          <cell r="A403" t="str">
            <v>NW501</v>
          </cell>
          <cell r="B403" t="str">
            <v>Midlands and East of England</v>
          </cell>
          <cell r="C403" t="str">
            <v>THE ELMS MEDICAL PRACTICE - CATS</v>
          </cell>
          <cell r="D403" t="str">
            <v>No Data</v>
          </cell>
          <cell r="E403" t="str">
            <v>No Data</v>
          </cell>
          <cell r="F403" t="str">
            <v>No Data</v>
          </cell>
        </row>
        <row r="404">
          <cell r="A404" t="str">
            <v>NTT07</v>
          </cell>
          <cell r="B404" t="str">
            <v xml:space="preserve">North of England </v>
          </cell>
          <cell r="C404" t="str">
            <v>THE FOUNTAINS</v>
          </cell>
          <cell r="D404" t="str">
            <v>No Data</v>
          </cell>
          <cell r="E404" t="str">
            <v>No Data</v>
          </cell>
          <cell r="F404" t="str">
            <v>No Data</v>
          </cell>
        </row>
        <row r="405">
          <cell r="A405" t="str">
            <v>NW4</v>
          </cell>
          <cell r="B405" t="str">
            <v>South of England</v>
          </cell>
          <cell r="C405" t="str">
            <v>THE GYNAECOLOGY PARTNERSHIP LTD.</v>
          </cell>
          <cell r="D405" t="str">
            <v>No Data</v>
          </cell>
          <cell r="E405" t="str">
            <v>No Data</v>
          </cell>
          <cell r="F405" t="str">
            <v>No Data</v>
          </cell>
        </row>
        <row r="406">
          <cell r="A406" t="str">
            <v>NXM01</v>
          </cell>
          <cell r="B406" t="str">
            <v>South of England</v>
          </cell>
          <cell r="C406" t="str">
            <v>THE HORDER CENTRE - ST JOHNS ROAD</v>
          </cell>
          <cell r="D406">
            <v>442</v>
          </cell>
          <cell r="E406">
            <v>442</v>
          </cell>
          <cell r="F406">
            <v>1</v>
          </cell>
        </row>
        <row r="407">
          <cell r="A407" t="str">
            <v>NTT08</v>
          </cell>
          <cell r="B407" t="str">
            <v>Midlands and East of England</v>
          </cell>
          <cell r="C407" t="str">
            <v>THE LIMES</v>
          </cell>
          <cell r="D407" t="str">
            <v>No Data</v>
          </cell>
          <cell r="E407" t="str">
            <v>No Data</v>
          </cell>
          <cell r="F407" t="str">
            <v>No Data</v>
          </cell>
        </row>
        <row r="408">
          <cell r="A408" t="str">
            <v>NTA03</v>
          </cell>
          <cell r="B408" t="str">
            <v>Midlands and East of England</v>
          </cell>
          <cell r="C408" t="str">
            <v>THE MIDLANDS NHS TREATMENT CENTRE</v>
          </cell>
          <cell r="D408" t="str">
            <v>No Data</v>
          </cell>
          <cell r="E408" t="str">
            <v>No Data</v>
          </cell>
          <cell r="F408" t="str">
            <v>No Data</v>
          </cell>
        </row>
        <row r="409">
          <cell r="A409" t="str">
            <v>NW101</v>
          </cell>
          <cell r="B409" t="str">
            <v>South of England</v>
          </cell>
          <cell r="C409" t="str">
            <v>THE PRACTICE PLC - CATS</v>
          </cell>
          <cell r="D409" t="str">
            <v>No Data</v>
          </cell>
          <cell r="E409" t="str">
            <v>No Data</v>
          </cell>
          <cell r="F409" t="str">
            <v>No Data</v>
          </cell>
        </row>
        <row r="410">
          <cell r="A410" t="str">
            <v>NVC44</v>
          </cell>
          <cell r="B410" t="str">
            <v>Midlands and East of England</v>
          </cell>
          <cell r="C410" t="str">
            <v>THE WESTBOURNE CENTRE</v>
          </cell>
          <cell r="D410">
            <v>72</v>
          </cell>
          <cell r="E410">
            <v>72</v>
          </cell>
          <cell r="F410">
            <v>1</v>
          </cell>
        </row>
        <row r="411">
          <cell r="A411" t="str">
            <v>NVC20</v>
          </cell>
          <cell r="B411" t="str">
            <v xml:space="preserve">North of England </v>
          </cell>
          <cell r="C411" t="str">
            <v>THE YORKSHIRE CLINIC</v>
          </cell>
          <cell r="D411">
            <v>1089</v>
          </cell>
          <cell r="E411">
            <v>1102</v>
          </cell>
          <cell r="F411">
            <v>0.98820326678765902</v>
          </cell>
        </row>
        <row r="412">
          <cell r="A412" t="str">
            <v>NTC</v>
          </cell>
          <cell r="B412" t="str">
            <v>London</v>
          </cell>
          <cell r="C412" t="str">
            <v>UK SPECIALIST HOSPITALS LTD</v>
          </cell>
          <cell r="D412" t="str">
            <v>No Data</v>
          </cell>
          <cell r="E412" t="str">
            <v>No Data</v>
          </cell>
          <cell r="F412" t="str">
            <v>No Data</v>
          </cell>
        </row>
        <row r="413">
          <cell r="A413" t="str">
            <v>NVC21</v>
          </cell>
          <cell r="B413" t="str">
            <v>Midlands and East of England</v>
          </cell>
          <cell r="C413" t="str">
            <v>WEST MIDLANDS HOSPITAL</v>
          </cell>
          <cell r="D413">
            <v>356</v>
          </cell>
          <cell r="E413">
            <v>358</v>
          </cell>
          <cell r="F413">
            <v>0.994413407821229</v>
          </cell>
        </row>
        <row r="414">
          <cell r="A414" t="str">
            <v>NTP16</v>
          </cell>
          <cell r="B414" t="str">
            <v>South of England</v>
          </cell>
          <cell r="C414" t="str">
            <v>WILL ADAMS NHS TREATMENT CENTRE</v>
          </cell>
          <cell r="D414">
            <v>382</v>
          </cell>
          <cell r="E414">
            <v>382</v>
          </cell>
          <cell r="F414">
            <v>1</v>
          </cell>
        </row>
        <row r="415">
          <cell r="A415" t="str">
            <v>NVC22</v>
          </cell>
          <cell r="B415" t="str">
            <v>South of England</v>
          </cell>
          <cell r="C415" t="str">
            <v>WINFIELD HOSPITAL</v>
          </cell>
          <cell r="D415">
            <v>231</v>
          </cell>
          <cell r="E415">
            <v>234</v>
          </cell>
          <cell r="F415">
            <v>0.987179487179487</v>
          </cell>
        </row>
        <row r="416">
          <cell r="A416" t="str">
            <v>NVC23</v>
          </cell>
          <cell r="B416" t="str">
            <v>Midlands and East of England</v>
          </cell>
          <cell r="C416" t="str">
            <v>WOODLAND HOSPITAL</v>
          </cell>
          <cell r="D416">
            <v>516</v>
          </cell>
          <cell r="E416">
            <v>527</v>
          </cell>
          <cell r="F416">
            <v>0.97912713472485813</v>
          </cell>
        </row>
        <row r="417">
          <cell r="C417" t="str">
            <v xml:space="preserve">TOTAL </v>
          </cell>
          <cell r="D417">
            <v>36928</v>
          </cell>
          <cell r="E417">
            <v>37469</v>
          </cell>
          <cell r="F417">
            <v>0.98556139742186877</v>
          </cell>
        </row>
        <row r="418">
          <cell r="D418">
            <v>36928</v>
          </cell>
          <cell r="E418">
            <v>37469</v>
          </cell>
          <cell r="F418">
            <v>0.98556139742186877</v>
          </cell>
        </row>
      </sheetData>
      <sheetData sheetId="7" refreshError="1">
        <row r="1">
          <cell r="A1" t="str">
            <v>Month</v>
          </cell>
          <cell r="B1" t="str">
            <v>November</v>
          </cell>
        </row>
        <row r="2">
          <cell r="A2" t="str">
            <v>Year</v>
          </cell>
          <cell r="B2">
            <v>2014</v>
          </cell>
        </row>
        <row r="5">
          <cell r="A5" t="str">
            <v>England</v>
          </cell>
          <cell r="D5" t="str">
            <v>November 2014</v>
          </cell>
        </row>
        <row r="6">
          <cell r="D6" t="str">
            <v xml:space="preserve"> VTE Risk Assessed Admissions </v>
          </cell>
          <cell r="E6" t="str">
            <v xml:space="preserve"> Total Admissions </v>
          </cell>
          <cell r="F6" t="str">
            <v>Percentage of admitted patients risk-assessed for VTE</v>
          </cell>
        </row>
        <row r="7">
          <cell r="D7">
            <v>1126231</v>
          </cell>
          <cell r="E7">
            <v>1172722</v>
          </cell>
          <cell r="F7">
            <v>0.96035633338506488</v>
          </cell>
        </row>
        <row r="8">
          <cell r="D8">
            <v>1121101</v>
          </cell>
          <cell r="E8">
            <v>1167911</v>
          </cell>
          <cell r="F8">
            <v>0.95991989115608978</v>
          </cell>
        </row>
        <row r="10">
          <cell r="A10" t="str">
            <v>Acute Trusts</v>
          </cell>
          <cell r="D10" t="str">
            <v>November 2014</v>
          </cell>
        </row>
        <row r="11">
          <cell r="A11" t="str">
            <v>Organisation Code</v>
          </cell>
          <cell r="B11" t="str">
            <v>Region</v>
          </cell>
          <cell r="C11" t="str">
            <v>Organisation Name</v>
          </cell>
          <cell r="D11" t="str">
            <v xml:space="preserve"> VTE Risk Assessed Admissions </v>
          </cell>
          <cell r="E11" t="str">
            <v xml:space="preserve"> Total Admissions </v>
          </cell>
          <cell r="F11" t="str">
            <v>Percentage of admitted patients risk-assessed for VTE</v>
          </cell>
        </row>
        <row r="12">
          <cell r="A12" t="str">
            <v>REM</v>
          </cell>
          <cell r="B12" t="str">
            <v xml:space="preserve">North of England </v>
          </cell>
          <cell r="C12" t="str">
            <v>AINTREE UNIVERSITY HOSPITAL NHS FOUNDATION TRUST</v>
          </cell>
          <cell r="D12">
            <v>6343</v>
          </cell>
          <cell r="E12">
            <v>6728</v>
          </cell>
          <cell r="F12">
            <v>0.94277645659928699</v>
          </cell>
        </row>
        <row r="13">
          <cell r="A13" t="str">
            <v>RCF</v>
          </cell>
          <cell r="B13" t="str">
            <v xml:space="preserve">North of England </v>
          </cell>
          <cell r="C13" t="str">
            <v>AIREDALE NHS FOUNDATION TRUST</v>
          </cell>
          <cell r="D13">
            <v>4174</v>
          </cell>
          <cell r="E13">
            <v>4337</v>
          </cell>
          <cell r="F13">
            <v>0.96241641687802593</v>
          </cell>
        </row>
        <row r="14">
          <cell r="A14" t="str">
            <v>RTK</v>
          </cell>
          <cell r="B14" t="str">
            <v>South of England</v>
          </cell>
          <cell r="C14" t="str">
            <v>ASHFORD AND ST PETER'S HOSPITALS NHS FOUNDATION TRUST</v>
          </cell>
          <cell r="D14">
            <v>4795</v>
          </cell>
          <cell r="E14">
            <v>4884</v>
          </cell>
          <cell r="F14">
            <v>0.98177723177723208</v>
          </cell>
        </row>
        <row r="15">
          <cell r="A15" t="str">
            <v>RF4</v>
          </cell>
          <cell r="B15" t="str">
            <v>London</v>
          </cell>
          <cell r="C15" t="str">
            <v>BARKING, HAVERING AND REDBRIDGE UNIVERSITY HOSPITALS NHS TRUST</v>
          </cell>
          <cell r="D15">
            <v>10470</v>
          </cell>
          <cell r="E15">
            <v>10936</v>
          </cell>
          <cell r="F15">
            <v>0.95738844184345306</v>
          </cell>
        </row>
        <row r="16">
          <cell r="A16" t="str">
            <v>RFF</v>
          </cell>
          <cell r="B16" t="str">
            <v xml:space="preserve">North of England </v>
          </cell>
          <cell r="C16" t="str">
            <v>BARNSLEY HOSPITAL NHS FOUNDATION TRUST</v>
          </cell>
          <cell r="D16">
            <v>4167</v>
          </cell>
          <cell r="E16">
            <v>4380</v>
          </cell>
          <cell r="F16">
            <v>0.95136986301369908</v>
          </cell>
        </row>
        <row r="17">
          <cell r="A17" t="str">
            <v>R1H</v>
          </cell>
          <cell r="B17" t="str">
            <v>London</v>
          </cell>
          <cell r="C17" t="str">
            <v>BARTS HEALTH NHS TRUST</v>
          </cell>
          <cell r="D17">
            <v>28897</v>
          </cell>
          <cell r="E17">
            <v>30024</v>
          </cell>
          <cell r="F17">
            <v>0.96246336264321908</v>
          </cell>
        </row>
        <row r="18">
          <cell r="A18" t="str">
            <v>RDD</v>
          </cell>
          <cell r="B18" t="str">
            <v>Midlands and East of England</v>
          </cell>
          <cell r="C18" t="str">
            <v>BASILDON AND THURROCK UNIVERSITY HOSPITALS NHS FOUNDATION TRUST</v>
          </cell>
          <cell r="D18">
            <v>5704</v>
          </cell>
          <cell r="E18">
            <v>5711</v>
          </cell>
          <cell r="F18">
            <v>0.99877429521975103</v>
          </cell>
        </row>
        <row r="19">
          <cell r="A19" t="str">
            <v>RC1</v>
          </cell>
          <cell r="B19" t="str">
            <v>Midlands and East of England</v>
          </cell>
          <cell r="C19" t="str">
            <v>BEDFORD HOSPITAL NHS TRUST</v>
          </cell>
          <cell r="D19">
            <v>3650</v>
          </cell>
          <cell r="E19">
            <v>3684</v>
          </cell>
          <cell r="F19">
            <v>0.99077090119435407</v>
          </cell>
        </row>
        <row r="20">
          <cell r="A20" t="str">
            <v>RLU</v>
          </cell>
          <cell r="B20" t="str">
            <v>Midlands and East of England</v>
          </cell>
          <cell r="C20" t="str">
            <v>BIRMINGHAM WOMEN'S NHS FOUNDATION TRUST</v>
          </cell>
          <cell r="D20">
            <v>1211</v>
          </cell>
          <cell r="E20">
            <v>1233</v>
          </cell>
          <cell r="F20">
            <v>0.98215733982157305</v>
          </cell>
        </row>
        <row r="21">
          <cell r="A21" t="str">
            <v>RXL</v>
          </cell>
          <cell r="B21" t="str">
            <v xml:space="preserve">North of England </v>
          </cell>
          <cell r="C21" t="str">
            <v>BLACKPOOL TEACHING HOSPITALS NHS FOUNDATION TRUST</v>
          </cell>
          <cell r="D21">
            <v>8089</v>
          </cell>
          <cell r="E21">
            <v>8102</v>
          </cell>
          <cell r="F21">
            <v>0.99839545791162709</v>
          </cell>
        </row>
        <row r="22">
          <cell r="A22" t="str">
            <v>RMC</v>
          </cell>
          <cell r="B22" t="str">
            <v xml:space="preserve">North of England </v>
          </cell>
          <cell r="C22" t="str">
            <v>BOLTON NHS FOUNDATION TRUST</v>
          </cell>
          <cell r="D22">
            <v>5770</v>
          </cell>
          <cell r="E22">
            <v>5983</v>
          </cell>
          <cell r="F22">
            <v>0.96439913087080109</v>
          </cell>
        </row>
        <row r="23">
          <cell r="A23" t="str">
            <v>RAE</v>
          </cell>
          <cell r="B23" t="str">
            <v xml:space="preserve">North of England </v>
          </cell>
          <cell r="C23" t="str">
            <v>BRADFORD TEACHING HOSPITALS NHS FOUNDATION TRUST</v>
          </cell>
          <cell r="D23">
            <v>7904</v>
          </cell>
          <cell r="E23">
            <v>8160</v>
          </cell>
          <cell r="F23">
            <v>0.96862745098039205</v>
          </cell>
        </row>
        <row r="24">
          <cell r="A24" t="str">
            <v>RY2</v>
          </cell>
          <cell r="B24" t="str">
            <v xml:space="preserve">North of England </v>
          </cell>
          <cell r="C24" t="str">
            <v>BRIDGEWATER COMMUNITY HEALTHCARE NHS TRUST</v>
          </cell>
          <cell r="D24">
            <v>67</v>
          </cell>
          <cell r="E24">
            <v>67</v>
          </cell>
          <cell r="F24">
            <v>1</v>
          </cell>
        </row>
        <row r="25">
          <cell r="A25" t="str">
            <v>RXH</v>
          </cell>
          <cell r="B25" t="str">
            <v>South of England</v>
          </cell>
          <cell r="C25" t="str">
            <v>BRIGHTON AND SUSSEX UNIVERSITY HOSPITALS NHS TRUST</v>
          </cell>
          <cell r="D25">
            <v>4158</v>
          </cell>
          <cell r="E25">
            <v>4308</v>
          </cell>
          <cell r="F25">
            <v>0.96518105849582203</v>
          </cell>
        </row>
        <row r="26">
          <cell r="A26" t="str">
            <v>RXQ</v>
          </cell>
          <cell r="B26" t="str">
            <v>South of England</v>
          </cell>
          <cell r="C26" t="str">
            <v>BUCKINGHAMSHIRE HEALTHCARE NHS TRUST</v>
          </cell>
          <cell r="D26">
            <v>4710</v>
          </cell>
          <cell r="E26">
            <v>4947</v>
          </cell>
          <cell r="F26">
            <v>0.95209217707701599</v>
          </cell>
        </row>
        <row r="27">
          <cell r="A27" t="str">
            <v>RJF</v>
          </cell>
          <cell r="B27" t="str">
            <v>Midlands and East of England</v>
          </cell>
          <cell r="C27" t="str">
            <v>BURTON HOSPITALS NHS FOUNDATION TRUST</v>
          </cell>
          <cell r="D27">
            <v>4104</v>
          </cell>
          <cell r="E27">
            <v>4164</v>
          </cell>
          <cell r="F27">
            <v>0.98559077809798312</v>
          </cell>
        </row>
        <row r="28">
          <cell r="A28" t="str">
            <v>RWY</v>
          </cell>
          <cell r="B28" t="str">
            <v xml:space="preserve">North of England </v>
          </cell>
          <cell r="C28" t="str">
            <v>CALDERDALE AND HUDDERSFIELD NHS FOUNDATION TRUST</v>
          </cell>
          <cell r="D28">
            <v>7651</v>
          </cell>
          <cell r="E28">
            <v>8044</v>
          </cell>
          <cell r="F28">
            <v>0.95114370959721495</v>
          </cell>
        </row>
        <row r="29">
          <cell r="A29" t="str">
            <v>RGT</v>
          </cell>
          <cell r="B29" t="str">
            <v>Midlands and East of England</v>
          </cell>
          <cell r="C29" t="str">
            <v>CAMBRIDGE UNIVERSITY HOSPITALS NHS FOUNDATION TRUST</v>
          </cell>
          <cell r="D29">
            <v>9786</v>
          </cell>
          <cell r="E29">
            <v>13072</v>
          </cell>
          <cell r="F29">
            <v>0.748623011015912</v>
          </cell>
        </row>
        <row r="30">
          <cell r="A30" t="str">
            <v>RYV</v>
          </cell>
          <cell r="B30" t="str">
            <v>Midlands and East of England</v>
          </cell>
          <cell r="C30" t="str">
            <v>CAMBRIDGESHIRE COMMUNITY SERVICES NHS TRUST</v>
          </cell>
          <cell r="D30">
            <v>130</v>
          </cell>
          <cell r="E30">
            <v>134</v>
          </cell>
          <cell r="F30">
            <v>0.97014925373134309</v>
          </cell>
        </row>
        <row r="31">
          <cell r="A31" t="str">
            <v>RW3</v>
          </cell>
          <cell r="B31" t="str">
            <v xml:space="preserve">North of England </v>
          </cell>
          <cell r="C31" t="str">
            <v>CENTRAL MANCHESTER UNIVERSITY HOSPITALS NHS FOUNDATION TRUST</v>
          </cell>
          <cell r="D31">
            <v>10472</v>
          </cell>
          <cell r="E31">
            <v>10931</v>
          </cell>
          <cell r="F31">
            <v>0.95800933125971999</v>
          </cell>
        </row>
        <row r="32">
          <cell r="A32" t="str">
            <v>RQM</v>
          </cell>
          <cell r="B32" t="str">
            <v>London</v>
          </cell>
          <cell r="C32" t="str">
            <v>CHELSEA AND WESTMINSTER HOSPITAL NHS FOUNDATION TRUST</v>
          </cell>
          <cell r="D32">
            <v>4128</v>
          </cell>
          <cell r="E32">
            <v>4265</v>
          </cell>
          <cell r="F32">
            <v>0.96787807737397402</v>
          </cell>
        </row>
        <row r="33">
          <cell r="A33" t="str">
            <v>RFS</v>
          </cell>
          <cell r="B33" t="str">
            <v>Midlands and East of England</v>
          </cell>
          <cell r="C33" t="str">
            <v>CHESTERFIELD ROYAL HOSPITAL NHS FOUNDATION TRUST</v>
          </cell>
          <cell r="D33">
            <v>5214</v>
          </cell>
          <cell r="E33">
            <v>5306</v>
          </cell>
          <cell r="F33">
            <v>0.98266113833396207</v>
          </cell>
        </row>
        <row r="34">
          <cell r="A34" t="str">
            <v>RLN</v>
          </cell>
          <cell r="B34" t="str">
            <v xml:space="preserve">North of England </v>
          </cell>
          <cell r="C34" t="str">
            <v>CITY HOSPITALS SUNDERLAND NHS FOUNDATION TRUST</v>
          </cell>
          <cell r="D34">
            <v>8940</v>
          </cell>
          <cell r="E34">
            <v>9176</v>
          </cell>
          <cell r="F34">
            <v>0.97428073234524804</v>
          </cell>
        </row>
        <row r="35">
          <cell r="A35" t="str">
            <v>RDE</v>
          </cell>
          <cell r="B35" t="str">
            <v>Midlands and East of England</v>
          </cell>
          <cell r="C35" t="str">
            <v>COLCHESTER HOSPITAL UNIVERSITY NHS FOUNDATION TRUST</v>
          </cell>
          <cell r="D35">
            <v>6248</v>
          </cell>
          <cell r="E35">
            <v>6622</v>
          </cell>
          <cell r="F35">
            <v>0.94352159468438501</v>
          </cell>
        </row>
        <row r="36">
          <cell r="A36" t="str">
            <v>RJR</v>
          </cell>
          <cell r="B36" t="str">
            <v xml:space="preserve">North of England </v>
          </cell>
          <cell r="C36" t="str">
            <v>COUNTESS OF CHESTER HOSPITAL NHS FOUNDATION TRUST</v>
          </cell>
          <cell r="D36">
            <v>5964</v>
          </cell>
          <cell r="E36">
            <v>6105</v>
          </cell>
          <cell r="F36">
            <v>0.97690417690417708</v>
          </cell>
        </row>
        <row r="37">
          <cell r="A37" t="str">
            <v>RXP</v>
          </cell>
          <cell r="B37" t="str">
            <v xml:space="preserve">North of England </v>
          </cell>
          <cell r="C37" t="str">
            <v>COUNTY DURHAM AND DARLINGTON NHS FOUNDATION TRUST</v>
          </cell>
          <cell r="D37">
            <v>10215</v>
          </cell>
          <cell r="E37">
            <v>10572</v>
          </cell>
          <cell r="F37">
            <v>0.96623155505107805</v>
          </cell>
        </row>
        <row r="38">
          <cell r="A38" t="str">
            <v>RJ6</v>
          </cell>
          <cell r="B38" t="str">
            <v>London</v>
          </cell>
          <cell r="C38" t="str">
            <v>CROYDON HEALTH SERVICES NHS TRUST</v>
          </cell>
          <cell r="D38">
            <v>4865</v>
          </cell>
          <cell r="E38">
            <v>5047</v>
          </cell>
          <cell r="F38">
            <v>0.96393897364771208</v>
          </cell>
        </row>
        <row r="39">
          <cell r="A39" t="str">
            <v>RN7</v>
          </cell>
          <cell r="B39" t="str">
            <v>South of England</v>
          </cell>
          <cell r="C39" t="str">
            <v>DARTFORD AND GRAVESHAM NHS TRUST</v>
          </cell>
          <cell r="D39">
            <v>5447</v>
          </cell>
          <cell r="E39">
            <v>5639</v>
          </cell>
          <cell r="F39">
            <v>0.96595140982443706</v>
          </cell>
        </row>
        <row r="40">
          <cell r="A40" t="str">
            <v>RTG</v>
          </cell>
          <cell r="B40" t="str">
            <v>Midlands and East of England</v>
          </cell>
          <cell r="C40" t="str">
            <v>DERBY HOSPITALS NHS FOUNDATION TRUST</v>
          </cell>
          <cell r="D40">
            <v>10809</v>
          </cell>
          <cell r="E40">
            <v>11229</v>
          </cell>
          <cell r="F40">
            <v>0.9625968474485711</v>
          </cell>
        </row>
        <row r="41">
          <cell r="A41" t="str">
            <v>RY8</v>
          </cell>
          <cell r="B41" t="str">
            <v>Midlands and East of England</v>
          </cell>
          <cell r="C41" t="str">
            <v>DERBYSHIRE COMMUNITY HEALTH SERVICES NHS TRUST</v>
          </cell>
          <cell r="D41">
            <v>622</v>
          </cell>
          <cell r="E41">
            <v>622</v>
          </cell>
          <cell r="F41">
            <v>1</v>
          </cell>
        </row>
        <row r="42">
          <cell r="A42" t="str">
            <v>RP5</v>
          </cell>
          <cell r="B42" t="str">
            <v xml:space="preserve">North of England </v>
          </cell>
          <cell r="C42" t="str">
            <v>DONCASTER AND BASSETLAW HOSPITALS NHS FOUNDATION TRUST</v>
          </cell>
          <cell r="D42">
            <v>8589</v>
          </cell>
          <cell r="E42">
            <v>9040</v>
          </cell>
          <cell r="F42">
            <v>0.95011061946902697</v>
          </cell>
        </row>
        <row r="43">
          <cell r="A43" t="str">
            <v>RBD</v>
          </cell>
          <cell r="B43" t="str">
            <v>South of England</v>
          </cell>
          <cell r="C43" t="str">
            <v>DORSET COUNTY HOSPITAL NHS FOUNDATION TRUST</v>
          </cell>
          <cell r="D43">
            <v>7190</v>
          </cell>
          <cell r="E43">
            <v>7540</v>
          </cell>
          <cell r="F43">
            <v>0.95358090185676403</v>
          </cell>
        </row>
        <row r="44">
          <cell r="A44" t="str">
            <v>RWH</v>
          </cell>
          <cell r="B44" t="str">
            <v>Midlands and East of England</v>
          </cell>
          <cell r="C44" t="str">
            <v>EAST AND NORTH HERTFORDSHIRE NHS TRUST</v>
          </cell>
          <cell r="D44">
            <v>5959</v>
          </cell>
          <cell r="E44">
            <v>6044</v>
          </cell>
          <cell r="F44">
            <v>0.9859364659166121</v>
          </cell>
        </row>
        <row r="45">
          <cell r="A45" t="str">
            <v>RJN</v>
          </cell>
          <cell r="B45" t="str">
            <v xml:space="preserve">North of England </v>
          </cell>
          <cell r="C45" t="str">
            <v>EAST CHESHIRE NHS TRUST</v>
          </cell>
          <cell r="D45">
            <v>2391</v>
          </cell>
          <cell r="E45">
            <v>2488</v>
          </cell>
          <cell r="F45">
            <v>0.96101286173633393</v>
          </cell>
        </row>
        <row r="46">
          <cell r="A46" t="str">
            <v>RVV</v>
          </cell>
          <cell r="B46" t="str">
            <v>South of England</v>
          </cell>
          <cell r="C46" t="str">
            <v>EAST KENT HOSPITALS UNIVERSITY NHS FOUNDATION TRUST</v>
          </cell>
          <cell r="D46">
            <v>7444</v>
          </cell>
          <cell r="E46">
            <v>7751</v>
          </cell>
          <cell r="F46">
            <v>0.96039220745710197</v>
          </cell>
        </row>
        <row r="47">
          <cell r="A47" t="str">
            <v>RXR</v>
          </cell>
          <cell r="B47" t="str">
            <v xml:space="preserve">North of England </v>
          </cell>
          <cell r="C47" t="str">
            <v>EAST LANCASHIRE HOSPITALS NHS TRUST</v>
          </cell>
          <cell r="D47">
            <v>9281</v>
          </cell>
          <cell r="E47">
            <v>9459</v>
          </cell>
          <cell r="F47">
            <v>0.98118194312295204</v>
          </cell>
        </row>
        <row r="48">
          <cell r="A48" t="str">
            <v>RXC</v>
          </cell>
          <cell r="B48" t="str">
            <v>South of England</v>
          </cell>
          <cell r="C48" t="str">
            <v>EAST SUSSEX HEALTHCARE NHS TRUST</v>
          </cell>
          <cell r="D48">
            <v>7072</v>
          </cell>
          <cell r="E48">
            <v>7202</v>
          </cell>
          <cell r="F48">
            <v>0.98194945848375503</v>
          </cell>
        </row>
        <row r="49">
          <cell r="A49" t="str">
            <v>RVR</v>
          </cell>
          <cell r="B49" t="str">
            <v>London</v>
          </cell>
          <cell r="C49" t="str">
            <v>EPSOM AND ST HELIER UNIVERSITY HOSPITALS NHS TRUST</v>
          </cell>
          <cell r="D49">
            <v>7155</v>
          </cell>
          <cell r="E49">
            <v>7566</v>
          </cell>
          <cell r="F49">
            <v>0.94567803330689904</v>
          </cell>
        </row>
        <row r="50">
          <cell r="A50" t="str">
            <v>RDU</v>
          </cell>
          <cell r="B50" t="str">
            <v>South of England</v>
          </cell>
          <cell r="C50" t="str">
            <v>FRIMLEY PARK HOSPITAL NHS FOUNDATION TRUST</v>
          </cell>
          <cell r="D50">
            <v>13498</v>
          </cell>
          <cell r="E50">
            <v>13878</v>
          </cell>
          <cell r="F50">
            <v>0.97261853292981704</v>
          </cell>
        </row>
        <row r="51">
          <cell r="A51" t="str">
            <v>RR7</v>
          </cell>
          <cell r="B51" t="str">
            <v xml:space="preserve">North of England </v>
          </cell>
          <cell r="C51" t="str">
            <v>GATESHEAD HEALTH NHS FOUNDATION TRUST</v>
          </cell>
          <cell r="D51">
            <v>4305</v>
          </cell>
          <cell r="E51">
            <v>4530</v>
          </cell>
          <cell r="F51">
            <v>0.95033112582781498</v>
          </cell>
        </row>
        <row r="52">
          <cell r="A52" t="str">
            <v>RLT</v>
          </cell>
          <cell r="B52" t="str">
            <v>Midlands and East of England</v>
          </cell>
          <cell r="C52" t="str">
            <v>GEORGE ELIOT HOSPITAL NHS TRUST</v>
          </cell>
          <cell r="D52">
            <v>2664</v>
          </cell>
          <cell r="E52">
            <v>2796</v>
          </cell>
          <cell r="F52">
            <v>0.95278969957081494</v>
          </cell>
        </row>
        <row r="53">
          <cell r="A53" t="str">
            <v>RTE</v>
          </cell>
          <cell r="B53" t="str">
            <v>South of England</v>
          </cell>
          <cell r="C53" t="str">
            <v>GLOUCESTERSHIRE HOSPITALS NHS FOUNDATION TRUST</v>
          </cell>
          <cell r="D53">
            <v>5401</v>
          </cell>
          <cell r="E53">
            <v>5830</v>
          </cell>
          <cell r="F53">
            <v>0.92641509433962299</v>
          </cell>
        </row>
        <row r="54">
          <cell r="A54" t="str">
            <v>RN3</v>
          </cell>
          <cell r="B54" t="str">
            <v>South of England</v>
          </cell>
          <cell r="C54" t="str">
            <v>GREAT WESTERN HOSPITALS NHS FOUNDATION TRUST</v>
          </cell>
          <cell r="D54">
            <v>6008</v>
          </cell>
          <cell r="E54">
            <v>6105</v>
          </cell>
          <cell r="F54">
            <v>0.98411138411138399</v>
          </cell>
        </row>
        <row r="55">
          <cell r="A55" t="str">
            <v>RJ1</v>
          </cell>
          <cell r="B55" t="str">
            <v>London</v>
          </cell>
          <cell r="C55" t="str">
            <v>GUY'S AND ST THOMAS' NHS FOUNDATION TRUST</v>
          </cell>
          <cell r="D55">
            <v>18021</v>
          </cell>
          <cell r="E55">
            <v>18537</v>
          </cell>
          <cell r="F55">
            <v>0.97216378054701402</v>
          </cell>
        </row>
        <row r="56">
          <cell r="A56" t="str">
            <v>RN5</v>
          </cell>
          <cell r="B56" t="str">
            <v>South of England</v>
          </cell>
          <cell r="C56" t="str">
            <v>HAMPSHIRE HOSPITALS NHS FOUNDATION TRUST</v>
          </cell>
          <cell r="D56">
            <v>8042</v>
          </cell>
          <cell r="E56">
            <v>8412</v>
          </cell>
          <cell r="F56">
            <v>0.95601521635758391</v>
          </cell>
        </row>
        <row r="57">
          <cell r="A57" t="str">
            <v>RCD</v>
          </cell>
          <cell r="B57" t="str">
            <v xml:space="preserve">North of England </v>
          </cell>
          <cell r="C57" t="str">
            <v>HARROGATE AND DISTRICT NHS FOUNDATION TRUST</v>
          </cell>
          <cell r="D57">
            <v>3753</v>
          </cell>
          <cell r="E57">
            <v>3809</v>
          </cell>
          <cell r="F57">
            <v>0.98529797847203993</v>
          </cell>
        </row>
        <row r="58">
          <cell r="A58" t="str">
            <v>RR1</v>
          </cell>
          <cell r="B58" t="str">
            <v>Midlands and East of England</v>
          </cell>
          <cell r="C58" t="str">
            <v>HEART OF ENGLAND NHS FOUNDATION TRUST</v>
          </cell>
          <cell r="D58">
            <v>15883</v>
          </cell>
          <cell r="E58">
            <v>16704</v>
          </cell>
          <cell r="F58">
            <v>0.950850095785441</v>
          </cell>
        </row>
        <row r="59">
          <cell r="A59" t="str">
            <v>RQQ</v>
          </cell>
          <cell r="B59" t="str">
            <v>Midlands and East of England</v>
          </cell>
          <cell r="C59" t="str">
            <v>HINCHINGBROOKE HEALTH CARE NHS TRUST</v>
          </cell>
          <cell r="D59">
            <v>3307</v>
          </cell>
          <cell r="E59">
            <v>3366</v>
          </cell>
          <cell r="F59">
            <v>0.98247177658942397</v>
          </cell>
        </row>
        <row r="60">
          <cell r="A60" t="str">
            <v>RQX</v>
          </cell>
          <cell r="B60" t="str">
            <v>London</v>
          </cell>
          <cell r="C60" t="str">
            <v>HOMERTON UNIVERSITY HOSPITAL NHS FOUNDATION TRUST</v>
          </cell>
          <cell r="D60">
            <v>2208</v>
          </cell>
          <cell r="E60">
            <v>2270</v>
          </cell>
          <cell r="F60">
            <v>0.97268722466960411</v>
          </cell>
        </row>
        <row r="61">
          <cell r="A61" t="str">
            <v>RWA</v>
          </cell>
          <cell r="B61" t="str">
            <v xml:space="preserve">North of England </v>
          </cell>
          <cell r="C61" t="str">
            <v>HULL AND EAST YORKSHIRE HOSPITALS NHS TRUST</v>
          </cell>
          <cell r="D61">
            <v>10981</v>
          </cell>
          <cell r="E61">
            <v>11554</v>
          </cell>
          <cell r="F61">
            <v>0.95040678552882096</v>
          </cell>
        </row>
        <row r="62">
          <cell r="A62" t="str">
            <v>RYJ</v>
          </cell>
          <cell r="B62" t="str">
            <v>London</v>
          </cell>
          <cell r="C62" t="str">
            <v>IMPERIAL COLLEGE HEALTHCARE NHS TRUST</v>
          </cell>
          <cell r="D62">
            <v>12418</v>
          </cell>
          <cell r="E62">
            <v>12805</v>
          </cell>
          <cell r="F62">
            <v>0.96977743069113598</v>
          </cell>
        </row>
        <row r="63">
          <cell r="A63" t="str">
            <v>RGQ</v>
          </cell>
          <cell r="B63" t="str">
            <v>Midlands and East of England</v>
          </cell>
          <cell r="C63" t="str">
            <v>IPSWICH HOSPITAL NHS TRUST</v>
          </cell>
          <cell r="D63">
            <v>6184</v>
          </cell>
          <cell r="E63">
            <v>6403</v>
          </cell>
          <cell r="F63">
            <v>0.96579728252381702</v>
          </cell>
        </row>
        <row r="64">
          <cell r="A64" t="str">
            <v>R1F</v>
          </cell>
          <cell r="B64" t="str">
            <v>South of England</v>
          </cell>
          <cell r="C64" t="str">
            <v>ISLE OF WIGHT NHS TRUST</v>
          </cell>
          <cell r="D64">
            <v>1641</v>
          </cell>
          <cell r="E64">
            <v>1734</v>
          </cell>
          <cell r="F64">
            <v>0.94636678200692004</v>
          </cell>
        </row>
        <row r="65">
          <cell r="A65" t="str">
            <v>RGP</v>
          </cell>
          <cell r="B65" t="str">
            <v>Midlands and East of England</v>
          </cell>
          <cell r="C65" t="str">
            <v>JAMES PAGET UNIVERSITY HOSPITALS NHS FOUNDATION TRUST</v>
          </cell>
          <cell r="D65">
            <v>4251</v>
          </cell>
          <cell r="E65">
            <v>4319</v>
          </cell>
          <cell r="F65">
            <v>0.98425561472563106</v>
          </cell>
        </row>
        <row r="66">
          <cell r="A66" t="str">
            <v>RNQ</v>
          </cell>
          <cell r="B66" t="str">
            <v>Midlands and East of England</v>
          </cell>
          <cell r="C66" t="str">
            <v>KETTERING GENERAL HOSPITAL NHS FOUNDATION TRUST</v>
          </cell>
          <cell r="D66">
            <v>5836</v>
          </cell>
          <cell r="E66">
            <v>5875</v>
          </cell>
          <cell r="F66">
            <v>0.99336170212766006</v>
          </cell>
        </row>
        <row r="67">
          <cell r="A67" t="str">
            <v>RJZ</v>
          </cell>
          <cell r="B67" t="str">
            <v>London</v>
          </cell>
          <cell r="C67" t="str">
            <v>KING'S COLLEGE HOSPITAL NHS FOUNDATION TRUST</v>
          </cell>
          <cell r="D67">
            <v>19957</v>
          </cell>
          <cell r="E67">
            <v>20717</v>
          </cell>
          <cell r="F67">
            <v>0.963315151807694</v>
          </cell>
        </row>
        <row r="68">
          <cell r="A68" t="str">
            <v>RAX</v>
          </cell>
          <cell r="B68" t="str">
            <v>London</v>
          </cell>
          <cell r="C68" t="str">
            <v>KINGSTON HOSPITAL NHS TRUST</v>
          </cell>
          <cell r="D68">
            <v>4801</v>
          </cell>
          <cell r="E68">
            <v>4936</v>
          </cell>
          <cell r="F68">
            <v>0.97264991896272301</v>
          </cell>
        </row>
        <row r="69">
          <cell r="A69" t="str">
            <v>RXN</v>
          </cell>
          <cell r="B69" t="str">
            <v xml:space="preserve">North of England </v>
          </cell>
          <cell r="C69" t="str">
            <v>LANCASHIRE TEACHING HOSPITALS NHS FOUNDATION TRUST</v>
          </cell>
          <cell r="D69">
            <v>17427</v>
          </cell>
          <cell r="E69">
            <v>18114</v>
          </cell>
          <cell r="F69">
            <v>0.96207353428287501</v>
          </cell>
        </row>
        <row r="70">
          <cell r="A70" t="str">
            <v>RR8</v>
          </cell>
          <cell r="B70" t="str">
            <v xml:space="preserve">North of England </v>
          </cell>
          <cell r="C70" t="str">
            <v>LEEDS TEACHING HOSPITALS NHS TRUST</v>
          </cell>
          <cell r="D70">
            <v>15223</v>
          </cell>
          <cell r="E70">
            <v>15641</v>
          </cell>
          <cell r="F70">
            <v>0.97327536602519005</v>
          </cell>
        </row>
        <row r="71">
          <cell r="A71" t="str">
            <v>RJ2</v>
          </cell>
          <cell r="B71" t="str">
            <v>London</v>
          </cell>
          <cell r="C71" t="str">
            <v xml:space="preserve">LEWISHAM AND GREENWICH NHS TRUST </v>
          </cell>
          <cell r="D71">
            <v>7897</v>
          </cell>
          <cell r="E71">
            <v>8297</v>
          </cell>
          <cell r="F71">
            <v>0.951789803543449</v>
          </cell>
        </row>
        <row r="72">
          <cell r="A72" t="str">
            <v>RY5</v>
          </cell>
          <cell r="B72" t="str">
            <v>Midlands and East of England</v>
          </cell>
          <cell r="C72" t="str">
            <v>LINCOLNSHIRE COMMUNITY HEALTH SERVICES NHS TRUST</v>
          </cell>
          <cell r="D72">
            <v>91</v>
          </cell>
          <cell r="E72">
            <v>92</v>
          </cell>
          <cell r="F72">
            <v>0.98913043478260909</v>
          </cell>
        </row>
        <row r="73">
          <cell r="A73" t="str">
            <v>RBQ</v>
          </cell>
          <cell r="B73" t="str">
            <v xml:space="preserve">North of England </v>
          </cell>
          <cell r="C73" t="str">
            <v>LIVERPOOL HEART AND CHEST NHS FOUNDATION TRUST</v>
          </cell>
          <cell r="D73">
            <v>1018</v>
          </cell>
          <cell r="E73">
            <v>1072</v>
          </cell>
          <cell r="F73">
            <v>0.94962686567164212</v>
          </cell>
        </row>
        <row r="74">
          <cell r="A74" t="str">
            <v>REP</v>
          </cell>
          <cell r="B74" t="str">
            <v xml:space="preserve">North of England </v>
          </cell>
          <cell r="C74" t="str">
            <v>LIVERPOOL WOMEN'S NHS FOUNDATION TRUST</v>
          </cell>
          <cell r="D74">
            <v>1629</v>
          </cell>
          <cell r="E74">
            <v>1655</v>
          </cell>
          <cell r="F74">
            <v>0.98429003021147998</v>
          </cell>
        </row>
        <row r="75">
          <cell r="A75" t="str">
            <v>R1K</v>
          </cell>
          <cell r="B75" t="str">
            <v>London</v>
          </cell>
          <cell r="C75" t="str">
            <v xml:space="preserve">LONDON NORTH WEST HEALTHCARE NHS TRUST </v>
          </cell>
          <cell r="D75">
            <v>8509</v>
          </cell>
          <cell r="E75">
            <v>9078</v>
          </cell>
          <cell r="F75">
            <v>0.93732099581405603</v>
          </cell>
        </row>
        <row r="76">
          <cell r="A76" t="str">
            <v>RC9</v>
          </cell>
          <cell r="B76" t="str">
            <v>Midlands and East of England</v>
          </cell>
          <cell r="C76" t="str">
            <v>LUTON AND DUNSTABLE HOSPITAL NHS FOUNDATION TRUST</v>
          </cell>
          <cell r="D76">
            <v>5914</v>
          </cell>
          <cell r="E76">
            <v>6205</v>
          </cell>
          <cell r="F76">
            <v>0.95310233682514101</v>
          </cell>
        </row>
        <row r="77">
          <cell r="A77" t="str">
            <v>RWF</v>
          </cell>
          <cell r="B77" t="str">
            <v>South of England</v>
          </cell>
          <cell r="C77" t="str">
            <v>MAIDSTONE AND TUNBRIDGE WELLS NHS TRUST</v>
          </cell>
          <cell r="D77">
            <v>9079</v>
          </cell>
          <cell r="E77">
            <v>9435</v>
          </cell>
          <cell r="F77">
            <v>0.96226815050344505</v>
          </cell>
        </row>
        <row r="78">
          <cell r="A78" t="str">
            <v>RPA</v>
          </cell>
          <cell r="B78" t="str">
            <v>South of England</v>
          </cell>
          <cell r="C78" t="str">
            <v>MEDWAY NHS FOUNDATION TRUST</v>
          </cell>
          <cell r="D78">
            <v>3128</v>
          </cell>
          <cell r="E78">
            <v>3244</v>
          </cell>
          <cell r="F78">
            <v>0.9642416769420471</v>
          </cell>
        </row>
        <row r="79">
          <cell r="A79" t="str">
            <v>RBT</v>
          </cell>
          <cell r="B79" t="str">
            <v xml:space="preserve">North of England </v>
          </cell>
          <cell r="C79" t="str">
            <v>MID CHESHIRE HOSPITALS NHS FOUNDATION TRUST</v>
          </cell>
          <cell r="D79">
            <v>4980</v>
          </cell>
          <cell r="E79">
            <v>5158</v>
          </cell>
          <cell r="F79">
            <v>0.96549050019387406</v>
          </cell>
        </row>
        <row r="80">
          <cell r="A80" t="str">
            <v>RQ8</v>
          </cell>
          <cell r="B80" t="str">
            <v>Midlands and East of England</v>
          </cell>
          <cell r="C80" t="str">
            <v>MID ESSEX HOSPITAL SERVICES NHS TRUST</v>
          </cell>
          <cell r="D80">
            <v>5951</v>
          </cell>
          <cell r="E80">
            <v>6005</v>
          </cell>
          <cell r="F80">
            <v>0.99100749375520403</v>
          </cell>
        </row>
        <row r="81">
          <cell r="A81" t="str">
            <v>RXF</v>
          </cell>
          <cell r="B81" t="str">
            <v xml:space="preserve">North of England </v>
          </cell>
          <cell r="C81" t="str">
            <v>MID YORKSHIRE HOSPITALS NHS TRUST</v>
          </cell>
          <cell r="D81">
            <v>11260</v>
          </cell>
          <cell r="E81">
            <v>11791</v>
          </cell>
          <cell r="F81">
            <v>0.95496565176829806</v>
          </cell>
        </row>
        <row r="82">
          <cell r="A82" t="str">
            <v>RD8</v>
          </cell>
          <cell r="B82" t="str">
            <v>Midlands and East of England</v>
          </cell>
          <cell r="C82" t="str">
            <v>MILTON KEYNES HOSPITAL NHS FOUNDATION TRUST</v>
          </cell>
          <cell r="D82">
            <v>3802</v>
          </cell>
          <cell r="E82">
            <v>3935</v>
          </cell>
          <cell r="F82">
            <v>0.96620076238881802</v>
          </cell>
        </row>
        <row r="83">
          <cell r="A83" t="str">
            <v>RP6</v>
          </cell>
          <cell r="B83" t="str">
            <v>London</v>
          </cell>
          <cell r="C83" t="str">
            <v>MOORFIELDS EYE HOSPITAL NHS FOUNDATION TRUST</v>
          </cell>
          <cell r="D83">
            <v>2542</v>
          </cell>
          <cell r="E83">
            <v>2568</v>
          </cell>
          <cell r="F83">
            <v>0.98987538940810005</v>
          </cell>
        </row>
        <row r="84">
          <cell r="A84" t="str">
            <v>RM1</v>
          </cell>
          <cell r="B84" t="str">
            <v>Midlands and East of England</v>
          </cell>
          <cell r="C84" t="str">
            <v>NORFOLK AND NORWICH UNIVERSITY HOSPITALS NHS FOUNDATION TRUST</v>
          </cell>
          <cell r="D84">
            <v>14806</v>
          </cell>
          <cell r="E84">
            <v>15121</v>
          </cell>
          <cell r="F84">
            <v>0.97916804444150496</v>
          </cell>
        </row>
        <row r="85">
          <cell r="A85" t="str">
            <v>RY3</v>
          </cell>
          <cell r="B85" t="str">
            <v>Midlands and East of England</v>
          </cell>
          <cell r="C85" t="str">
            <v>NORFOLK COMMUNITY HEALTH AND CARE NHS TRUST</v>
          </cell>
          <cell r="D85">
            <v>227</v>
          </cell>
          <cell r="E85">
            <v>235</v>
          </cell>
          <cell r="F85">
            <v>0.96595744680851114</v>
          </cell>
        </row>
        <row r="86">
          <cell r="A86" t="str">
            <v>RVJ</v>
          </cell>
          <cell r="B86" t="str">
            <v>South of England</v>
          </cell>
          <cell r="C86" t="str">
            <v>NORTH BRISTOL NHS TRUST</v>
          </cell>
          <cell r="D86">
            <v>13725</v>
          </cell>
          <cell r="E86">
            <v>14540</v>
          </cell>
          <cell r="F86">
            <v>0.94394773039890001</v>
          </cell>
        </row>
        <row r="87">
          <cell r="A87" t="str">
            <v>RNL</v>
          </cell>
          <cell r="B87" t="str">
            <v xml:space="preserve">North of England </v>
          </cell>
          <cell r="C87" t="str">
            <v>NORTH CUMBRIA UNIVERSITY HOSPITALS NHS TRUST</v>
          </cell>
          <cell r="D87">
            <v>7283</v>
          </cell>
          <cell r="E87">
            <v>7568</v>
          </cell>
          <cell r="F87">
            <v>0.96234143763213498</v>
          </cell>
        </row>
        <row r="88">
          <cell r="A88" t="str">
            <v>RAP</v>
          </cell>
          <cell r="B88" t="str">
            <v>London</v>
          </cell>
          <cell r="C88" t="str">
            <v>NORTH MIDDLESEX UNIVERSITY HOSPITAL NHS TRUST</v>
          </cell>
          <cell r="D88">
            <v>6332</v>
          </cell>
          <cell r="E88">
            <v>6604</v>
          </cell>
          <cell r="F88">
            <v>0.95881284070260397</v>
          </cell>
        </row>
        <row r="89">
          <cell r="A89" t="str">
            <v>RVW</v>
          </cell>
          <cell r="B89" t="str">
            <v xml:space="preserve">North of England </v>
          </cell>
          <cell r="C89" t="str">
            <v>NORTH TEES AND HARTLEPOOL NHS FOUNDATION TRUST</v>
          </cell>
          <cell r="D89">
            <v>5787</v>
          </cell>
          <cell r="E89">
            <v>6059</v>
          </cell>
          <cell r="F89">
            <v>0.95510810364746712</v>
          </cell>
        </row>
        <row r="90">
          <cell r="A90" t="str">
            <v>RNS</v>
          </cell>
          <cell r="B90" t="str">
            <v>Midlands and East of England</v>
          </cell>
          <cell r="C90" t="str">
            <v>NORTHAMPTON GENERAL HOSPITAL NHS TRUST</v>
          </cell>
          <cell r="D90">
            <v>6472</v>
          </cell>
          <cell r="E90">
            <v>6733</v>
          </cell>
          <cell r="F90">
            <v>0.96123570473785802</v>
          </cell>
        </row>
        <row r="91">
          <cell r="A91" t="str">
            <v>RBZ</v>
          </cell>
          <cell r="B91" t="str">
            <v>South of England</v>
          </cell>
          <cell r="C91" t="str">
            <v>NORTHERN DEVON HEALTHCARE NHS TRUST</v>
          </cell>
          <cell r="D91">
            <v>3297</v>
          </cell>
          <cell r="E91">
            <v>3448</v>
          </cell>
          <cell r="F91">
            <v>0.95620649651972212</v>
          </cell>
        </row>
        <row r="92">
          <cell r="A92" t="str">
            <v>RJL</v>
          </cell>
          <cell r="B92" t="str">
            <v xml:space="preserve">North of England </v>
          </cell>
          <cell r="C92" t="str">
            <v>NORTHERN LINCOLNSHIRE AND GOOLE HOSPITALS NHS FOUNDATION TRUST</v>
          </cell>
          <cell r="D92">
            <v>8727</v>
          </cell>
          <cell r="E92">
            <v>9040</v>
          </cell>
          <cell r="F92">
            <v>0.96537610619469005</v>
          </cell>
        </row>
        <row r="93">
          <cell r="A93" t="str">
            <v>RTF</v>
          </cell>
          <cell r="B93" t="str">
            <v xml:space="preserve">North of England </v>
          </cell>
          <cell r="C93" t="str">
            <v>NORTHUMBRIA HEALTHCARE NHS FOUNDATION TRUST</v>
          </cell>
          <cell r="D93">
            <v>8315</v>
          </cell>
          <cell r="E93">
            <v>8743</v>
          </cell>
          <cell r="F93">
            <v>0.95104655152693607</v>
          </cell>
        </row>
        <row r="94">
          <cell r="A94" t="str">
            <v>RX1</v>
          </cell>
          <cell r="B94" t="str">
            <v>Midlands and East of England</v>
          </cell>
          <cell r="C94" t="str">
            <v>NOTTINGHAM UNIVERSITY HOSPITALS NHS TRUST</v>
          </cell>
          <cell r="D94">
            <v>12207</v>
          </cell>
          <cell r="E94">
            <v>12995</v>
          </cell>
          <cell r="F94">
            <v>0.93936129280492497</v>
          </cell>
        </row>
        <row r="95">
          <cell r="A95" t="str">
            <v>RTH</v>
          </cell>
          <cell r="B95" t="str">
            <v>South of England</v>
          </cell>
          <cell r="C95" t="str">
            <v>OXFORD UNIVERSITY HOSPITALS NHS TRUST</v>
          </cell>
          <cell r="D95">
            <v>18154</v>
          </cell>
          <cell r="E95">
            <v>19190</v>
          </cell>
          <cell r="F95">
            <v>0.94601354872329302</v>
          </cell>
        </row>
        <row r="96">
          <cell r="A96" t="str">
            <v>RGM</v>
          </cell>
          <cell r="B96" t="str">
            <v>Midlands and East of England</v>
          </cell>
          <cell r="C96" t="str">
            <v>PAPWORTH HOSPITAL NHS FOUNDATION TRUST</v>
          </cell>
          <cell r="D96">
            <v>1601</v>
          </cell>
          <cell r="E96">
            <v>1628</v>
          </cell>
          <cell r="F96">
            <v>0.98341523341523296</v>
          </cell>
        </row>
        <row r="97">
          <cell r="A97" t="str">
            <v>RW6</v>
          </cell>
          <cell r="B97" t="str">
            <v xml:space="preserve">North of England </v>
          </cell>
          <cell r="C97" t="str">
            <v>PENNINE ACUTE HOSPITALS NHS TRUST</v>
          </cell>
          <cell r="D97">
            <v>13277</v>
          </cell>
          <cell r="E97">
            <v>13854</v>
          </cell>
          <cell r="F97">
            <v>0.95835137866320208</v>
          </cell>
        </row>
        <row r="98">
          <cell r="A98" t="str">
            <v>RGN</v>
          </cell>
          <cell r="B98" t="str">
            <v>Midlands and East of England</v>
          </cell>
          <cell r="C98" t="str">
            <v>PETERBOROUGH AND STAMFORD HOSPITALS NHS FOUNDATION TRUST</v>
          </cell>
          <cell r="D98">
            <v>5445</v>
          </cell>
          <cell r="E98">
            <v>5746</v>
          </cell>
          <cell r="F98">
            <v>0.94761573268360599</v>
          </cell>
        </row>
        <row r="99">
          <cell r="A99" t="str">
            <v>RK9</v>
          </cell>
          <cell r="B99" t="str">
            <v>South of England</v>
          </cell>
          <cell r="C99" t="str">
            <v>PLYMOUTH HOSPITALS NHS TRUST</v>
          </cell>
          <cell r="D99">
            <v>7768</v>
          </cell>
          <cell r="E99">
            <v>8170</v>
          </cell>
          <cell r="F99">
            <v>0.95079559363525101</v>
          </cell>
        </row>
        <row r="100">
          <cell r="A100" t="str">
            <v>RD3</v>
          </cell>
          <cell r="B100" t="str">
            <v>South of England</v>
          </cell>
          <cell r="C100" t="str">
            <v>POOLE HOSPITAL NHS FOUNDATION TRUST</v>
          </cell>
          <cell r="D100">
            <v>2140</v>
          </cell>
          <cell r="E100">
            <v>2195</v>
          </cell>
          <cell r="F100">
            <v>0.97494305239180012</v>
          </cell>
        </row>
        <row r="101">
          <cell r="A101" t="str">
            <v>RHU</v>
          </cell>
          <cell r="B101" t="str">
            <v>South of England</v>
          </cell>
          <cell r="C101" t="str">
            <v>PORTSMOUTH HOSPITALS NHS TRUST</v>
          </cell>
          <cell r="D101">
            <v>10420</v>
          </cell>
          <cell r="E101">
            <v>10676</v>
          </cell>
          <cell r="F101">
            <v>0.97602098164106399</v>
          </cell>
        </row>
        <row r="102">
          <cell r="A102" t="str">
            <v>RPC</v>
          </cell>
          <cell r="B102" t="str">
            <v>South of England</v>
          </cell>
          <cell r="C102" t="str">
            <v>QUEEN VICTORIA HOSPITAL NHS FOUNDATION TRUST</v>
          </cell>
          <cell r="D102">
            <v>38</v>
          </cell>
          <cell r="E102">
            <v>38</v>
          </cell>
          <cell r="F102">
            <v>1</v>
          </cell>
        </row>
        <row r="103">
          <cell r="A103" t="str">
            <v>RHW</v>
          </cell>
          <cell r="B103" t="str">
            <v>South of England</v>
          </cell>
          <cell r="C103" t="str">
            <v>ROYAL BERKSHIRE NHS FOUNDATION TRUST</v>
          </cell>
          <cell r="D103">
            <v>10290</v>
          </cell>
          <cell r="E103">
            <v>10675</v>
          </cell>
          <cell r="F103">
            <v>0.96393442622950809</v>
          </cell>
        </row>
        <row r="104">
          <cell r="A104" t="str">
            <v>RT3</v>
          </cell>
          <cell r="B104" t="str">
            <v>London</v>
          </cell>
          <cell r="C104" t="str">
            <v>ROYAL BROMPTON AND HAREFIELD NHS FOUNDATION TRUST</v>
          </cell>
          <cell r="D104">
            <v>2499</v>
          </cell>
          <cell r="E104">
            <v>2610</v>
          </cell>
          <cell r="F104">
            <v>0.95747126436781604</v>
          </cell>
        </row>
        <row r="105">
          <cell r="A105" t="str">
            <v>REF</v>
          </cell>
          <cell r="B105" t="str">
            <v>South of England</v>
          </cell>
          <cell r="C105" t="str">
            <v>ROYAL CORNWALL HOSPITALS NHS TRUST</v>
          </cell>
          <cell r="D105">
            <v>9932</v>
          </cell>
          <cell r="E105">
            <v>10147</v>
          </cell>
          <cell r="F105">
            <v>0.97881147137084912</v>
          </cell>
        </row>
        <row r="106">
          <cell r="A106" t="str">
            <v>RH8</v>
          </cell>
          <cell r="B106" t="str">
            <v>South of England</v>
          </cell>
          <cell r="C106" t="str">
            <v>ROYAL DEVON AND EXETER NHS FOUNDATION TRUST</v>
          </cell>
          <cell r="D106">
            <v>8757</v>
          </cell>
          <cell r="E106">
            <v>9148</v>
          </cell>
          <cell r="F106">
            <v>0.95725841714035909</v>
          </cell>
        </row>
        <row r="107">
          <cell r="A107" t="str">
            <v>RAL</v>
          </cell>
          <cell r="B107" t="str">
            <v>London</v>
          </cell>
          <cell r="C107" t="str">
            <v>ROYAL FREE LONDON NHS FOUNDATION TRUST</v>
          </cell>
          <cell r="D107">
            <v>20836</v>
          </cell>
          <cell r="E107">
            <v>21663</v>
          </cell>
          <cell r="F107">
            <v>0.96182430872917002</v>
          </cell>
        </row>
        <row r="108">
          <cell r="A108" t="str">
            <v>RQ6</v>
          </cell>
          <cell r="B108" t="str">
            <v xml:space="preserve">North of England </v>
          </cell>
          <cell r="C108" t="str">
            <v>ROYAL LIVERPOOL AND BROADGREEN UNIVERSITY HOSPITALS NHS TRUST</v>
          </cell>
          <cell r="D108">
            <v>9175</v>
          </cell>
          <cell r="E108">
            <v>9549</v>
          </cell>
          <cell r="F108">
            <v>0.96083359514085198</v>
          </cell>
        </row>
        <row r="109">
          <cell r="A109" t="str">
            <v>RBB</v>
          </cell>
          <cell r="B109" t="str">
            <v>South of England</v>
          </cell>
          <cell r="C109" t="str">
            <v>ROYAL NATIONAL HOSPITAL FOR RHEUMATIC DISEASES NHS FOUNDATION TRUST</v>
          </cell>
          <cell r="D109">
            <v>265</v>
          </cell>
          <cell r="E109">
            <v>265</v>
          </cell>
          <cell r="F109">
            <v>1</v>
          </cell>
        </row>
        <row r="110">
          <cell r="A110" t="str">
            <v>RAN</v>
          </cell>
          <cell r="B110" t="str">
            <v>London</v>
          </cell>
          <cell r="C110" t="str">
            <v>ROYAL NATIONAL ORTHOPAEDIC HOSPITAL NHS TRUST</v>
          </cell>
          <cell r="D110">
            <v>730</v>
          </cell>
          <cell r="E110">
            <v>733</v>
          </cell>
          <cell r="F110">
            <v>0.99590723055934505</v>
          </cell>
        </row>
        <row r="111">
          <cell r="A111" t="str">
            <v>RA2</v>
          </cell>
          <cell r="B111" t="str">
            <v>South of England</v>
          </cell>
          <cell r="C111" t="str">
            <v>ROYAL SURREY COUNTY HOSPITAL NHS FOUNDATION TRUST</v>
          </cell>
          <cell r="D111">
            <v>5647</v>
          </cell>
          <cell r="E111">
            <v>5911</v>
          </cell>
          <cell r="F111">
            <v>0.95533750634410408</v>
          </cell>
        </row>
        <row r="112">
          <cell r="A112" t="str">
            <v>RD1</v>
          </cell>
          <cell r="B112" t="str">
            <v>South of England</v>
          </cell>
          <cell r="C112" t="str">
            <v>ROYAL UNITED HOSPITAL BATH NHS TRUST</v>
          </cell>
          <cell r="D112">
            <v>5609</v>
          </cell>
          <cell r="E112">
            <v>5731</v>
          </cell>
          <cell r="F112">
            <v>0.978712266620136</v>
          </cell>
        </row>
        <row r="113">
          <cell r="A113" t="str">
            <v>RM3</v>
          </cell>
          <cell r="B113" t="str">
            <v xml:space="preserve">North of England </v>
          </cell>
          <cell r="C113" t="str">
            <v>SALFORD ROYAL NHS FOUNDATION TRUST</v>
          </cell>
          <cell r="D113">
            <v>10936</v>
          </cell>
          <cell r="E113">
            <v>11370</v>
          </cell>
          <cell r="F113">
            <v>0.96182937554969206</v>
          </cell>
        </row>
        <row r="114">
          <cell r="A114" t="str">
            <v>RNZ</v>
          </cell>
          <cell r="B114" t="str">
            <v>South of England</v>
          </cell>
          <cell r="C114" t="str">
            <v>SALISBURY NHS FOUNDATION TRUST</v>
          </cell>
          <cell r="D114">
            <v>3983</v>
          </cell>
          <cell r="E114">
            <v>4023</v>
          </cell>
          <cell r="F114">
            <v>0.99005717126522508</v>
          </cell>
        </row>
        <row r="115">
          <cell r="A115" t="str">
            <v>RXK</v>
          </cell>
          <cell r="B115" t="str">
            <v>Midlands and East of England</v>
          </cell>
          <cell r="C115" t="str">
            <v>SANDWELL AND WEST BIRMINGHAM HOSPITALS NHS TRUST</v>
          </cell>
          <cell r="D115">
            <v>8019</v>
          </cell>
          <cell r="E115">
            <v>8181</v>
          </cell>
          <cell r="F115">
            <v>0.98019801980198007</v>
          </cell>
        </row>
        <row r="116">
          <cell r="A116" t="str">
            <v>RHQ</v>
          </cell>
          <cell r="B116" t="str">
            <v xml:space="preserve">North of England </v>
          </cell>
          <cell r="C116" t="str">
            <v>SHEFFIELD TEACHING HOSPITALS NHS FOUNDATION TRUST</v>
          </cell>
          <cell r="D116">
            <v>24347</v>
          </cell>
          <cell r="E116">
            <v>25594</v>
          </cell>
          <cell r="F116">
            <v>0.95127764319762398</v>
          </cell>
        </row>
        <row r="117">
          <cell r="A117" t="str">
            <v>RK5</v>
          </cell>
          <cell r="B117" t="str">
            <v>Midlands and East of England</v>
          </cell>
          <cell r="C117" t="str">
            <v>SHERWOOD FOREST HOSPITALS NHS FOUNDATION TRUST</v>
          </cell>
          <cell r="D117">
            <v>5446</v>
          </cell>
          <cell r="E117">
            <v>5723</v>
          </cell>
          <cell r="F117">
            <v>0.95159881181198702</v>
          </cell>
        </row>
        <row r="118">
          <cell r="A118" t="str">
            <v>RXW</v>
          </cell>
          <cell r="B118" t="str">
            <v>Midlands and East of England</v>
          </cell>
          <cell r="C118" t="str">
            <v>SHREWSBURY AND TELFORD HOSPITAL NHS TRUST</v>
          </cell>
          <cell r="D118">
            <v>9588</v>
          </cell>
          <cell r="E118">
            <v>10208</v>
          </cell>
          <cell r="F118">
            <v>0.93926332288401304</v>
          </cell>
        </row>
        <row r="119">
          <cell r="A119" t="str">
            <v>R1D</v>
          </cell>
          <cell r="B119" t="str">
            <v>Midlands and East of England</v>
          </cell>
          <cell r="C119" t="str">
            <v>SHROPSHIRE COMMUNITY HEALTH NHS TRUST</v>
          </cell>
          <cell r="D119">
            <v>141</v>
          </cell>
          <cell r="E119">
            <v>147</v>
          </cell>
          <cell r="F119">
            <v>0.95918367346938804</v>
          </cell>
        </row>
        <row r="120">
          <cell r="A120" t="str">
            <v>RA9</v>
          </cell>
          <cell r="B120" t="str">
            <v>South of England</v>
          </cell>
          <cell r="C120" t="str">
            <v>SOUTH DEVON HEALTHCARE NHS FOUNDATION TRUST</v>
          </cell>
          <cell r="D120">
            <v>4918</v>
          </cell>
          <cell r="E120">
            <v>5397</v>
          </cell>
          <cell r="F120">
            <v>0.91124698906800106</v>
          </cell>
        </row>
        <row r="121">
          <cell r="A121" t="str">
            <v>RWN</v>
          </cell>
          <cell r="B121" t="str">
            <v>Midlands and East of England</v>
          </cell>
          <cell r="C121" t="str">
            <v>SOUTH ESSEX PARTNERSHIP UNIVERSITY NHS FOUNDATION TRUST</v>
          </cell>
          <cell r="D121">
            <v>130</v>
          </cell>
          <cell r="E121">
            <v>130</v>
          </cell>
          <cell r="F121">
            <v>1</v>
          </cell>
        </row>
        <row r="122">
          <cell r="A122" t="str">
            <v>RTR</v>
          </cell>
          <cell r="B122" t="str">
            <v xml:space="preserve">North of England </v>
          </cell>
          <cell r="C122" t="str">
            <v>SOUTH TEES HOSPITALS NHS FOUNDATION TRUST</v>
          </cell>
          <cell r="D122">
            <v>9428</v>
          </cell>
          <cell r="E122">
            <v>9914</v>
          </cell>
          <cell r="F122">
            <v>0.95097841436352604</v>
          </cell>
        </row>
        <row r="123">
          <cell r="A123" t="str">
            <v>RE9</v>
          </cell>
          <cell r="B123" t="str">
            <v xml:space="preserve">North of England </v>
          </cell>
          <cell r="C123" t="str">
            <v>SOUTH TYNESIDE NHS FOUNDATION TRUST</v>
          </cell>
          <cell r="D123">
            <v>2255</v>
          </cell>
          <cell r="E123">
            <v>2321</v>
          </cell>
          <cell r="F123">
            <v>0.97156398104265396</v>
          </cell>
        </row>
        <row r="124">
          <cell r="A124" t="str">
            <v>RJC</v>
          </cell>
          <cell r="B124" t="str">
            <v>Midlands and East of England</v>
          </cell>
          <cell r="C124" t="str">
            <v>SOUTH WARWICKSHIRE NHS FOUNDATION TRUST</v>
          </cell>
          <cell r="D124">
            <v>4193</v>
          </cell>
          <cell r="E124">
            <v>4212</v>
          </cell>
          <cell r="F124">
            <v>0.995489078822412</v>
          </cell>
        </row>
        <row r="125">
          <cell r="A125" t="str">
            <v>RAJ</v>
          </cell>
          <cell r="B125" t="str">
            <v>Midlands and East of England</v>
          </cell>
          <cell r="C125" t="str">
            <v>SOUTHEND UNIVERSITY HOSPITAL NHS FOUNDATION TRUST</v>
          </cell>
          <cell r="D125">
            <v>6208</v>
          </cell>
          <cell r="E125">
            <v>6435</v>
          </cell>
          <cell r="F125">
            <v>0.96472416472416511</v>
          </cell>
        </row>
        <row r="126">
          <cell r="A126" t="str">
            <v>RW1</v>
          </cell>
          <cell r="B126" t="str">
            <v>South of England</v>
          </cell>
          <cell r="C126" t="str">
            <v>SOUTHERN HEALTH NHS FOUNDATION TRUST</v>
          </cell>
          <cell r="D126">
            <v>418</v>
          </cell>
          <cell r="E126">
            <v>426</v>
          </cell>
          <cell r="F126">
            <v>0.98122065727699503</v>
          </cell>
        </row>
        <row r="127">
          <cell r="A127" t="str">
            <v>RVY</v>
          </cell>
          <cell r="B127" t="str">
            <v xml:space="preserve">North of England </v>
          </cell>
          <cell r="C127" t="str">
            <v>SOUTHPORT AND ORMSKIRK HOSPITAL NHS TRUST</v>
          </cell>
          <cell r="D127">
            <v>3953</v>
          </cell>
          <cell r="E127">
            <v>4051</v>
          </cell>
          <cell r="F127">
            <v>0.97580844235991104</v>
          </cell>
        </row>
        <row r="128">
          <cell r="A128" t="str">
            <v>RJ7</v>
          </cell>
          <cell r="B128" t="str">
            <v>London</v>
          </cell>
          <cell r="C128" t="str">
            <v>ST GEORGE'S HEALTHCARE NHS TRUST</v>
          </cell>
          <cell r="D128">
            <v>9465</v>
          </cell>
          <cell r="E128">
            <v>10155</v>
          </cell>
          <cell r="F128">
            <v>0.93205317577547997</v>
          </cell>
        </row>
        <row r="129">
          <cell r="A129" t="str">
            <v>RBN</v>
          </cell>
          <cell r="B129" t="str">
            <v xml:space="preserve">North of England </v>
          </cell>
          <cell r="C129" t="str">
            <v>ST HELENS AND KNOWSLEY HOSPITALS NHS TRUST</v>
          </cell>
          <cell r="D129">
            <v>7007</v>
          </cell>
          <cell r="E129">
            <v>7413</v>
          </cell>
          <cell r="F129">
            <v>0.94523135033049999</v>
          </cell>
        </row>
        <row r="130">
          <cell r="A130" t="str">
            <v>RWJ</v>
          </cell>
          <cell r="B130" t="str">
            <v xml:space="preserve">North of England </v>
          </cell>
          <cell r="C130" t="str">
            <v>STOCKPORT NHS FOUNDATION TRUST</v>
          </cell>
          <cell r="D130">
            <v>6686</v>
          </cell>
          <cell r="E130">
            <v>6958</v>
          </cell>
          <cell r="F130">
            <v>0.96090830698476604</v>
          </cell>
        </row>
        <row r="131">
          <cell r="A131" t="str">
            <v>RTP</v>
          </cell>
          <cell r="B131" t="str">
            <v>South of England</v>
          </cell>
          <cell r="C131" t="str">
            <v>SURREY AND SUSSEX HEALTHCARE NHS TRUST</v>
          </cell>
          <cell r="D131">
            <v>5755</v>
          </cell>
          <cell r="E131">
            <v>6057</v>
          </cell>
          <cell r="F131">
            <v>0.95014033349843208</v>
          </cell>
        </row>
        <row r="132">
          <cell r="A132" t="str">
            <v>RMP</v>
          </cell>
          <cell r="B132" t="str">
            <v xml:space="preserve">North of England </v>
          </cell>
          <cell r="C132" t="str">
            <v>TAMESIDE HOSPITAL NHS FOUNDATION TRUST</v>
          </cell>
          <cell r="D132">
            <v>3447</v>
          </cell>
          <cell r="E132">
            <v>3553</v>
          </cell>
          <cell r="F132">
            <v>0.97016605685336299</v>
          </cell>
        </row>
        <row r="133">
          <cell r="A133" t="str">
            <v>RBA</v>
          </cell>
          <cell r="B133" t="str">
            <v>South of England</v>
          </cell>
          <cell r="C133" t="str">
            <v>TAUNTON AND SOMERSET NHS FOUNDATION TRUST</v>
          </cell>
          <cell r="D133">
            <v>5155</v>
          </cell>
          <cell r="E133">
            <v>5423</v>
          </cell>
          <cell r="F133">
            <v>0.95058085930296909</v>
          </cell>
        </row>
        <row r="134">
          <cell r="A134" t="str">
            <v>RBV</v>
          </cell>
          <cell r="B134" t="str">
            <v xml:space="preserve">North of England </v>
          </cell>
          <cell r="C134" t="str">
            <v>THE CHRISTIE NHS FOUNDATION TRUST</v>
          </cell>
          <cell r="D134">
            <v>1379</v>
          </cell>
          <cell r="E134">
            <v>1432</v>
          </cell>
          <cell r="F134">
            <v>0.96298882681564191</v>
          </cell>
        </row>
        <row r="135">
          <cell r="A135" t="str">
            <v>REN</v>
          </cell>
          <cell r="B135" t="str">
            <v xml:space="preserve">North of England </v>
          </cell>
          <cell r="C135" t="str">
            <v>THE CLATTERBRIDGE CANCER CENTRE NHS FOUNDATION TRUST</v>
          </cell>
          <cell r="D135">
            <v>265</v>
          </cell>
          <cell r="E135">
            <v>269</v>
          </cell>
          <cell r="F135">
            <v>0.98513011152416408</v>
          </cell>
        </row>
        <row r="136">
          <cell r="A136" t="str">
            <v>RNA</v>
          </cell>
          <cell r="B136" t="str">
            <v>Midlands and East of England</v>
          </cell>
          <cell r="C136" t="str">
            <v>THE DUDLEY GROUP OF HOSPITALS NHS FOUNDATION TRUST</v>
          </cell>
          <cell r="D136">
            <v>9420</v>
          </cell>
          <cell r="E136">
            <v>9882</v>
          </cell>
          <cell r="F136">
            <v>0.95324833029751099</v>
          </cell>
        </row>
        <row r="137">
          <cell r="A137" t="str">
            <v>RAS</v>
          </cell>
          <cell r="B137" t="str">
            <v>London</v>
          </cell>
          <cell r="C137" t="str">
            <v>THE HILLINGDON HOSPITALS NHS FOUNDATION TRUST</v>
          </cell>
          <cell r="D137">
            <v>3882</v>
          </cell>
          <cell r="E137">
            <v>4142</v>
          </cell>
          <cell r="F137">
            <v>0.93722839208111997</v>
          </cell>
        </row>
        <row r="138">
          <cell r="A138" t="str">
            <v>RTD</v>
          </cell>
          <cell r="B138" t="str">
            <v xml:space="preserve">North of England </v>
          </cell>
          <cell r="C138" t="str">
            <v>THE NEWCASTLE UPON TYNE HOSPITALS NHS FOUNDATION TRUST</v>
          </cell>
          <cell r="D138">
            <v>10540</v>
          </cell>
          <cell r="E138">
            <v>11008</v>
          </cell>
          <cell r="F138">
            <v>0.95748546511627897</v>
          </cell>
        </row>
        <row r="139">
          <cell r="A139" t="str">
            <v>RQW</v>
          </cell>
          <cell r="B139" t="str">
            <v>Midlands and East of England</v>
          </cell>
          <cell r="C139" t="str">
            <v>THE PRINCESS ALEXANDRA HOSPITAL NHS TRUST</v>
          </cell>
          <cell r="D139">
            <v>3871</v>
          </cell>
          <cell r="E139">
            <v>3925</v>
          </cell>
          <cell r="F139">
            <v>0.98624203821656109</v>
          </cell>
        </row>
        <row r="140">
          <cell r="A140" t="str">
            <v>RCX</v>
          </cell>
          <cell r="B140" t="str">
            <v>Midlands and East of England</v>
          </cell>
          <cell r="C140" t="str">
            <v>THE QUEEN ELIZABETH HOSPITAL, KING'S LYNN. NHS FOUNDATION TRUST</v>
          </cell>
          <cell r="D140">
            <v>5240</v>
          </cell>
          <cell r="E140">
            <v>5386</v>
          </cell>
          <cell r="F140">
            <v>0.97289268473821</v>
          </cell>
        </row>
        <row r="141">
          <cell r="A141" t="str">
            <v>RL1</v>
          </cell>
          <cell r="B141" t="str">
            <v>Midlands and East of England</v>
          </cell>
          <cell r="C141" t="str">
            <v>THE ROBERT JONES AND AGNES HUNT ORTHOPAEDIC HOSPITAL NHS FOUNDATION TRUST</v>
          </cell>
          <cell r="D141">
            <v>1164</v>
          </cell>
          <cell r="E141">
            <v>1164</v>
          </cell>
          <cell r="F141">
            <v>1</v>
          </cell>
        </row>
        <row r="142">
          <cell r="A142" t="str">
            <v>RFR</v>
          </cell>
          <cell r="B142" t="str">
            <v xml:space="preserve">North of England </v>
          </cell>
          <cell r="C142" t="str">
            <v>THE ROTHERHAM NHS FOUNDATION TRUST</v>
          </cell>
          <cell r="D142">
            <v>3787</v>
          </cell>
          <cell r="E142">
            <v>3846</v>
          </cell>
          <cell r="F142">
            <v>0.98465938637545503</v>
          </cell>
        </row>
        <row r="143">
          <cell r="A143" t="str">
            <v>RDZ</v>
          </cell>
          <cell r="B143" t="str">
            <v>South of England</v>
          </cell>
          <cell r="C143" t="str">
            <v>THE ROYAL BOURNEMOUTH AND CHRISTCHURCH HOSPITALS NHS FOUNDATION TRUST</v>
          </cell>
          <cell r="D143">
            <v>8373</v>
          </cell>
          <cell r="E143">
            <v>8845</v>
          </cell>
          <cell r="F143">
            <v>0.94663651780667002</v>
          </cell>
        </row>
        <row r="144">
          <cell r="A144" t="str">
            <v>RPY</v>
          </cell>
          <cell r="B144" t="str">
            <v>London</v>
          </cell>
          <cell r="C144" t="str">
            <v>THE ROYAL MARSDEN NHS FOUNDATION TRUST</v>
          </cell>
          <cell r="D144">
            <v>1284</v>
          </cell>
          <cell r="E144">
            <v>1327</v>
          </cell>
          <cell r="F144">
            <v>0.96759608138658593</v>
          </cell>
        </row>
        <row r="145">
          <cell r="A145" t="str">
            <v>RRJ</v>
          </cell>
          <cell r="B145" t="str">
            <v>Midlands and East of England</v>
          </cell>
          <cell r="C145" t="str">
            <v>THE ROYAL ORTHOPAEDIC HOSPITAL NHS FOUNDATION TRUST</v>
          </cell>
          <cell r="D145">
            <v>1074</v>
          </cell>
          <cell r="E145">
            <v>1102</v>
          </cell>
          <cell r="F145">
            <v>0.97459165154265004</v>
          </cell>
        </row>
        <row r="146">
          <cell r="A146" t="str">
            <v>RL4</v>
          </cell>
          <cell r="B146" t="str">
            <v>Midlands and East of England</v>
          </cell>
          <cell r="C146" t="str">
            <v>THE ROYAL WOLVERHAMPTON HOSPITALS NHS TRUST</v>
          </cell>
          <cell r="D146">
            <v>9951</v>
          </cell>
          <cell r="E146">
            <v>10279</v>
          </cell>
          <cell r="F146">
            <v>0.96809028115575391</v>
          </cell>
        </row>
        <row r="147">
          <cell r="A147" t="str">
            <v>RET</v>
          </cell>
          <cell r="B147" t="str">
            <v xml:space="preserve">North of England </v>
          </cell>
          <cell r="C147" t="str">
            <v>THE WALTON CENTRE NHS FOUNDATION TRUST</v>
          </cell>
          <cell r="D147">
            <v>450</v>
          </cell>
          <cell r="E147">
            <v>459</v>
          </cell>
          <cell r="F147">
            <v>0.98039215686274506</v>
          </cell>
        </row>
        <row r="148">
          <cell r="A148" t="str">
            <v>RKE</v>
          </cell>
          <cell r="B148" t="str">
            <v>London</v>
          </cell>
          <cell r="C148" t="str">
            <v>THE WHITTINGTON HOSPITAL NHS TRUST</v>
          </cell>
          <cell r="D148">
            <v>3686</v>
          </cell>
          <cell r="E148">
            <v>3876</v>
          </cell>
          <cell r="F148">
            <v>0.95098039215686303</v>
          </cell>
        </row>
        <row r="149">
          <cell r="A149" t="str">
            <v>RWD</v>
          </cell>
          <cell r="B149" t="str">
            <v>Midlands and East of England</v>
          </cell>
          <cell r="C149" t="str">
            <v>UNITED LINCOLNSHIRE HOSPITALS NHS TRUST</v>
          </cell>
          <cell r="D149" t="str">
            <v>No Data</v>
          </cell>
          <cell r="E149" t="str">
            <v>No Data</v>
          </cell>
          <cell r="F149" t="str">
            <v>No Data</v>
          </cell>
        </row>
        <row r="150">
          <cell r="A150" t="str">
            <v>RRV</v>
          </cell>
          <cell r="B150" t="str">
            <v>London</v>
          </cell>
          <cell r="C150" t="str">
            <v>UNIVERSITY COLLEGE LONDON HOSPITALS NHS FOUNDATION TRUST</v>
          </cell>
          <cell r="D150">
            <v>11408</v>
          </cell>
          <cell r="E150">
            <v>11989</v>
          </cell>
          <cell r="F150">
            <v>0.95153891066811203</v>
          </cell>
        </row>
        <row r="151">
          <cell r="A151" t="str">
            <v>RJE</v>
          </cell>
          <cell r="B151" t="str">
            <v>Midlands and East of England</v>
          </cell>
          <cell r="C151" t="str">
            <v>UNIVERSITY HOSPITAL OF NORTH MIDLANDS NHS TRUST</v>
          </cell>
          <cell r="D151">
            <v>14785</v>
          </cell>
          <cell r="E151">
            <v>15133</v>
          </cell>
          <cell r="F151">
            <v>0.97700389876428995</v>
          </cell>
        </row>
        <row r="152">
          <cell r="A152" t="str">
            <v>RM2</v>
          </cell>
          <cell r="B152" t="str">
            <v xml:space="preserve">North of England </v>
          </cell>
          <cell r="C152" t="str">
            <v>UNIVERSITY HOSPITAL OF SOUTH MANCHESTER NHS FOUNDATION TRUST</v>
          </cell>
          <cell r="D152">
            <v>6980</v>
          </cell>
          <cell r="E152">
            <v>7290</v>
          </cell>
          <cell r="F152">
            <v>0.95747599451303211</v>
          </cell>
        </row>
        <row r="153">
          <cell r="A153" t="str">
            <v>RHM</v>
          </cell>
          <cell r="B153" t="str">
            <v>South of England</v>
          </cell>
          <cell r="C153" t="str">
            <v>UNIVERSITY HOSPITAL SOUTHAMPTON NHS FOUNDATION TRUST</v>
          </cell>
          <cell r="D153">
            <v>9492</v>
          </cell>
          <cell r="E153">
            <v>9956</v>
          </cell>
          <cell r="F153">
            <v>0.95339493772599393</v>
          </cell>
        </row>
        <row r="154">
          <cell r="A154" t="str">
            <v>RRK</v>
          </cell>
          <cell r="B154" t="str">
            <v>Midlands and East of England</v>
          </cell>
          <cell r="C154" t="str">
            <v>UNIVERSITY HOSPITALS BIRMINGHAM NHS FOUNDATION TRUST</v>
          </cell>
          <cell r="D154">
            <v>8487</v>
          </cell>
          <cell r="E154">
            <v>8555</v>
          </cell>
          <cell r="F154">
            <v>0.99205143191116307</v>
          </cell>
        </row>
        <row r="155">
          <cell r="A155" t="str">
            <v>RA7</v>
          </cell>
          <cell r="B155" t="str">
            <v>South of England</v>
          </cell>
          <cell r="C155" t="str">
            <v>UNIVERSITY HOSPITALS BRISTOL NHS FOUNDATION TRUST</v>
          </cell>
          <cell r="D155">
            <v>8212</v>
          </cell>
          <cell r="E155">
            <v>8297</v>
          </cell>
          <cell r="F155">
            <v>0.98975533325298304</v>
          </cell>
        </row>
        <row r="156">
          <cell r="A156" t="str">
            <v>RKB</v>
          </cell>
          <cell r="B156" t="str">
            <v>Midlands and East of England</v>
          </cell>
          <cell r="C156" t="str">
            <v>UNIVERSITY HOSPITALS COVENTRY AND WARWICKSHIRE NHS TRUST</v>
          </cell>
          <cell r="D156">
            <v>10553</v>
          </cell>
          <cell r="E156">
            <v>10969</v>
          </cell>
          <cell r="F156">
            <v>0.96207493846294101</v>
          </cell>
        </row>
        <row r="157">
          <cell r="A157" t="str">
            <v>RWE</v>
          </cell>
          <cell r="B157" t="str">
            <v>Midlands and East of England</v>
          </cell>
          <cell r="C157" t="str">
            <v>UNIVERSITY HOSPITALS OF LEICESTER NHS TRUST</v>
          </cell>
          <cell r="D157">
            <v>26768</v>
          </cell>
          <cell r="E157">
            <v>28043</v>
          </cell>
          <cell r="F157">
            <v>0.95453410833363006</v>
          </cell>
        </row>
        <row r="158">
          <cell r="A158" t="str">
            <v>RTX</v>
          </cell>
          <cell r="B158" t="str">
            <v xml:space="preserve">North of England </v>
          </cell>
          <cell r="C158" t="str">
            <v>UNIVERSITY HOSPITALS OF MORECAMBE BAY NHS FOUNDATION TRUST</v>
          </cell>
          <cell r="D158">
            <v>6793</v>
          </cell>
          <cell r="E158">
            <v>7064</v>
          </cell>
          <cell r="F158">
            <v>0.96163646659116597</v>
          </cell>
        </row>
        <row r="159">
          <cell r="A159" t="str">
            <v>RBK</v>
          </cell>
          <cell r="B159" t="str">
            <v>Midlands and East of England</v>
          </cell>
          <cell r="C159" t="str">
            <v>WALSALL HEALTHCARE NHS TRUST</v>
          </cell>
          <cell r="D159">
            <v>4579</v>
          </cell>
          <cell r="E159">
            <v>4753</v>
          </cell>
          <cell r="F159">
            <v>0.96339154218388412</v>
          </cell>
        </row>
        <row r="160">
          <cell r="A160" t="str">
            <v>RWW</v>
          </cell>
          <cell r="B160" t="str">
            <v xml:space="preserve">North of England </v>
          </cell>
          <cell r="C160" t="str">
            <v>WARRINGTON AND HALTON HOSPITALS NHS FOUNDATION TRUST</v>
          </cell>
          <cell r="D160">
            <v>5717</v>
          </cell>
          <cell r="E160">
            <v>6012</v>
          </cell>
          <cell r="F160">
            <v>0.950931470392548</v>
          </cell>
        </row>
        <row r="161">
          <cell r="A161" t="str">
            <v>RWG</v>
          </cell>
          <cell r="B161" t="str">
            <v>Midlands and East of England</v>
          </cell>
          <cell r="C161" t="str">
            <v>WEST HERTFORDSHIRE HOSPITALS NHS TRUST</v>
          </cell>
          <cell r="D161">
            <v>6210</v>
          </cell>
          <cell r="E161">
            <v>6493</v>
          </cell>
          <cell r="F161">
            <v>0.95641460033882597</v>
          </cell>
        </row>
        <row r="162">
          <cell r="A162" t="str">
            <v>RFW</v>
          </cell>
          <cell r="B162" t="str">
            <v>London</v>
          </cell>
          <cell r="C162" t="str">
            <v>WEST MIDDLESEX UNIVERSITY HOSPITAL NHS TRUST</v>
          </cell>
          <cell r="D162">
            <v>3398</v>
          </cell>
          <cell r="E162">
            <v>3546</v>
          </cell>
          <cell r="F162">
            <v>0.95826283135927803</v>
          </cell>
        </row>
        <row r="163">
          <cell r="A163" t="str">
            <v>RGR</v>
          </cell>
          <cell r="B163" t="str">
            <v>Midlands and East of England</v>
          </cell>
          <cell r="C163" t="str">
            <v>WEST SUFFOLK NHS FOUNDATION TRUST</v>
          </cell>
          <cell r="D163">
            <v>4271</v>
          </cell>
          <cell r="E163">
            <v>4295</v>
          </cell>
          <cell r="F163">
            <v>0.99441210710128103</v>
          </cell>
        </row>
        <row r="164">
          <cell r="A164" t="str">
            <v>RYR</v>
          </cell>
          <cell r="B164" t="str">
            <v>South of England</v>
          </cell>
          <cell r="C164" t="str">
            <v>WESTERN SUSSEX HOSPITALS NHS TRUST</v>
          </cell>
          <cell r="D164">
            <v>8920</v>
          </cell>
          <cell r="E164">
            <v>9257</v>
          </cell>
          <cell r="F164">
            <v>0.96359511720859903</v>
          </cell>
        </row>
        <row r="165">
          <cell r="A165" t="str">
            <v>RA3</v>
          </cell>
          <cell r="B165" t="str">
            <v>South of England</v>
          </cell>
          <cell r="C165" t="str">
            <v>WESTON AREA HEALTH NHS TRUST</v>
          </cell>
          <cell r="D165">
            <v>2349</v>
          </cell>
          <cell r="E165">
            <v>2403</v>
          </cell>
          <cell r="F165">
            <v>0.97752808988763995</v>
          </cell>
        </row>
        <row r="166">
          <cell r="A166" t="str">
            <v>RBL</v>
          </cell>
          <cell r="B166" t="str">
            <v xml:space="preserve">North of England </v>
          </cell>
          <cell r="C166" t="str">
            <v>WIRRAL UNIVERSITY TEACHING HOSPITAL NHS FOUNDATION TRUST</v>
          </cell>
          <cell r="D166">
            <v>8719</v>
          </cell>
          <cell r="E166">
            <v>9376</v>
          </cell>
          <cell r="F166">
            <v>0.92992747440272994</v>
          </cell>
        </row>
        <row r="167">
          <cell r="A167" t="str">
            <v>RWP</v>
          </cell>
          <cell r="B167" t="str">
            <v>Midlands and East of England</v>
          </cell>
          <cell r="C167" t="str">
            <v>WORCESTERSHIRE ACUTE HOSPITALS NHS TRUST</v>
          </cell>
          <cell r="D167">
            <v>9646</v>
          </cell>
          <cell r="E167">
            <v>10086</v>
          </cell>
          <cell r="F167">
            <v>0.95637517350783308</v>
          </cell>
        </row>
        <row r="168">
          <cell r="A168" t="str">
            <v>RRF</v>
          </cell>
          <cell r="B168" t="str">
            <v xml:space="preserve">North of England </v>
          </cell>
          <cell r="C168" t="str">
            <v>WRIGHTINGTON, WIGAN AND LEIGH NHS FOUNDATION TRUST</v>
          </cell>
          <cell r="D168">
            <v>5352</v>
          </cell>
          <cell r="E168">
            <v>5606</v>
          </cell>
          <cell r="F168">
            <v>0.95469140206921199</v>
          </cell>
        </row>
        <row r="169">
          <cell r="A169" t="str">
            <v>RLQ</v>
          </cell>
          <cell r="B169" t="str">
            <v>Midlands and East of England</v>
          </cell>
          <cell r="C169" t="str">
            <v>WYE VALLEY NHS TRUST</v>
          </cell>
          <cell r="D169">
            <v>2535</v>
          </cell>
          <cell r="E169">
            <v>2667</v>
          </cell>
          <cell r="F169">
            <v>0.95050618672665899</v>
          </cell>
        </row>
        <row r="170">
          <cell r="A170" t="str">
            <v>RA4</v>
          </cell>
          <cell r="B170" t="str">
            <v>South of England</v>
          </cell>
          <cell r="C170" t="str">
            <v>YEOVIL DISTRICT HOSPITAL NHS FOUNDATION TRUST</v>
          </cell>
          <cell r="D170">
            <v>2939</v>
          </cell>
          <cell r="E170">
            <v>3046</v>
          </cell>
          <cell r="F170">
            <v>0.96487196323046598</v>
          </cell>
        </row>
        <row r="171">
          <cell r="A171" t="str">
            <v>RCB</v>
          </cell>
          <cell r="B171" t="str">
            <v xml:space="preserve">North of England </v>
          </cell>
          <cell r="C171" t="str">
            <v>YORK TEACHING HOSPITAL NHS FOUNDATION TRUST</v>
          </cell>
          <cell r="D171">
            <v>10395</v>
          </cell>
          <cell r="E171">
            <v>10678</v>
          </cell>
          <cell r="F171">
            <v>0.973496909533621</v>
          </cell>
        </row>
        <row r="172">
          <cell r="C172" t="str">
            <v>TOTAL</v>
          </cell>
          <cell r="D172">
            <v>1091507</v>
          </cell>
          <cell r="E172">
            <v>1137534</v>
          </cell>
          <cell r="F172">
            <v>0.95953791271293865</v>
          </cell>
        </row>
        <row r="173">
          <cell r="B173">
            <v>160</v>
          </cell>
          <cell r="D173">
            <v>1086377</v>
          </cell>
          <cell r="E173">
            <v>1132723</v>
          </cell>
          <cell r="F173">
            <v>0.95908443635381291</v>
          </cell>
        </row>
        <row r="176">
          <cell r="A176" t="str">
            <v>Independent Providers</v>
          </cell>
          <cell r="D176" t="str">
            <v>November 2014</v>
          </cell>
        </row>
        <row r="177">
          <cell r="A177" t="str">
            <v>Organisation Code</v>
          </cell>
          <cell r="B177" t="str">
            <v>Region</v>
          </cell>
          <cell r="C177" t="str">
            <v>Organisation Name</v>
          </cell>
          <cell r="D177" t="str">
            <v xml:space="preserve"> VTE Risk Assessed Admissions </v>
          </cell>
          <cell r="E177" t="str">
            <v xml:space="preserve"> Total Admissions </v>
          </cell>
          <cell r="F177" t="str">
            <v>Percentage of admitted patients risk-assessed for VTE</v>
          </cell>
        </row>
        <row r="178">
          <cell r="A178" t="str">
            <v>NTF01</v>
          </cell>
          <cell r="B178" t="str">
            <v xml:space="preserve">North of England </v>
          </cell>
          <cell r="C178" t="str">
            <v>ABBEY GISBURNE PARK HOSPITAL</v>
          </cell>
          <cell r="D178" t="str">
            <v>No Data</v>
          </cell>
          <cell r="E178" t="str">
            <v>No Data</v>
          </cell>
          <cell r="F178" t="str">
            <v>No Data</v>
          </cell>
        </row>
        <row r="179">
          <cell r="A179" t="str">
            <v>NT9</v>
          </cell>
          <cell r="B179" t="str">
            <v>Midlands and East of England</v>
          </cell>
          <cell r="C179" t="str">
            <v>ALLIANCE MEDICAL</v>
          </cell>
          <cell r="D179" t="str">
            <v>No Data</v>
          </cell>
          <cell r="E179" t="str">
            <v>No Data</v>
          </cell>
          <cell r="F179" t="str">
            <v>No Data</v>
          </cell>
        </row>
        <row r="180">
          <cell r="A180" t="str">
            <v>NQ1</v>
          </cell>
          <cell r="B180" t="str">
            <v>Midlands and East of England</v>
          </cell>
          <cell r="C180" t="str">
            <v>ANGLIAN COMMUNITY ENTERPRISE COMMUNITY INTEREST COMPANY (ACE CIC)</v>
          </cell>
          <cell r="D180">
            <v>95</v>
          </cell>
          <cell r="E180">
            <v>95</v>
          </cell>
          <cell r="F180">
            <v>1</v>
          </cell>
        </row>
        <row r="181">
          <cell r="A181" t="str">
            <v>NVC01</v>
          </cell>
          <cell r="B181" t="str">
            <v>South of England</v>
          </cell>
          <cell r="C181" t="str">
            <v>ASHTEAD HOSPITAL</v>
          </cell>
          <cell r="D181">
            <v>370</v>
          </cell>
          <cell r="E181">
            <v>372</v>
          </cell>
          <cell r="F181">
            <v>0.99462365591397794</v>
          </cell>
        </row>
        <row r="182">
          <cell r="A182" t="str">
            <v>NYW01</v>
          </cell>
          <cell r="B182" t="str">
            <v>Midlands and East of England</v>
          </cell>
          <cell r="C182" t="str">
            <v>ASPEN - HOLLY HOUSE HOSPITAL</v>
          </cell>
          <cell r="D182">
            <v>376</v>
          </cell>
          <cell r="E182">
            <v>376</v>
          </cell>
          <cell r="F182">
            <v>1</v>
          </cell>
        </row>
        <row r="183">
          <cell r="A183" t="str">
            <v>NTT01</v>
          </cell>
          <cell r="B183" t="str">
            <v xml:space="preserve">North of England </v>
          </cell>
          <cell r="C183" t="str">
            <v>ASPEN HOUSE</v>
          </cell>
          <cell r="D183" t="str">
            <v>No Data</v>
          </cell>
          <cell r="E183" t="str">
            <v>No Data</v>
          </cell>
          <cell r="F183" t="str">
            <v>No Data</v>
          </cell>
        </row>
        <row r="184">
          <cell r="A184" t="str">
            <v>NTT02</v>
          </cell>
          <cell r="B184" t="str">
            <v xml:space="preserve">North of England </v>
          </cell>
          <cell r="C184" t="str">
            <v>ASPEN LODGE</v>
          </cell>
          <cell r="D184" t="str">
            <v>No Data</v>
          </cell>
          <cell r="E184" t="str">
            <v>No Data</v>
          </cell>
          <cell r="F184" t="str">
            <v>No Data</v>
          </cell>
        </row>
        <row r="185">
          <cell r="A185" t="str">
            <v>NTYG9</v>
          </cell>
          <cell r="B185" t="str">
            <v>South of England</v>
          </cell>
          <cell r="C185" t="str">
            <v>ASSURA HAMPSHIRE HEATH LLP</v>
          </cell>
          <cell r="D185" t="str">
            <v>No Data</v>
          </cell>
          <cell r="E185" t="str">
            <v>No Data</v>
          </cell>
          <cell r="F185" t="str">
            <v>No Data</v>
          </cell>
        </row>
        <row r="186">
          <cell r="A186" t="str">
            <v>NWH02</v>
          </cell>
          <cell r="B186" t="str">
            <v xml:space="preserve">North of England </v>
          </cell>
          <cell r="C186" t="str">
            <v>ASSURA LEEDS LLP - WIRA HOUSE</v>
          </cell>
          <cell r="D186" t="str">
            <v>No Data</v>
          </cell>
          <cell r="E186" t="str">
            <v>No Data</v>
          </cell>
          <cell r="F186" t="str">
            <v>No Data</v>
          </cell>
        </row>
        <row r="187">
          <cell r="A187" t="str">
            <v>NPN</v>
          </cell>
          <cell r="B187" t="str">
            <v xml:space="preserve">North of England </v>
          </cell>
          <cell r="C187" t="str">
            <v>ASSURA LIVERPOOL LLP</v>
          </cell>
          <cell r="D187" t="str">
            <v>No Data</v>
          </cell>
          <cell r="E187" t="str">
            <v>No Data</v>
          </cell>
          <cell r="F187" t="str">
            <v>No Data</v>
          </cell>
        </row>
        <row r="188">
          <cell r="A188" t="str">
            <v>NTYG7</v>
          </cell>
          <cell r="B188" t="str">
            <v xml:space="preserve">North of England </v>
          </cell>
          <cell r="C188" t="str">
            <v>ASSURA MACCLESFIELD LLP</v>
          </cell>
          <cell r="D188" t="str">
            <v>No Data</v>
          </cell>
          <cell r="E188" t="str">
            <v>No Data</v>
          </cell>
          <cell r="F188" t="str">
            <v>No Data</v>
          </cell>
        </row>
        <row r="189">
          <cell r="A189" t="str">
            <v>NTYH1</v>
          </cell>
          <cell r="B189" t="str">
            <v>South of England</v>
          </cell>
          <cell r="C189" t="str">
            <v>ASSURA MINERVA LLP</v>
          </cell>
          <cell r="D189" t="str">
            <v>No Data</v>
          </cell>
          <cell r="E189" t="str">
            <v>No Data</v>
          </cell>
          <cell r="F189" t="str">
            <v>No Data</v>
          </cell>
        </row>
        <row r="190">
          <cell r="A190" t="str">
            <v>NTYH3</v>
          </cell>
          <cell r="B190" t="str">
            <v>Midlands and East of England</v>
          </cell>
          <cell r="C190" t="str">
            <v>ASSURA VERTIS LLP</v>
          </cell>
          <cell r="D190" t="str">
            <v>No Data</v>
          </cell>
          <cell r="E190" t="str">
            <v>No Data</v>
          </cell>
          <cell r="F190" t="str">
            <v>No Data</v>
          </cell>
        </row>
        <row r="191">
          <cell r="A191" t="str">
            <v>NXC</v>
          </cell>
          <cell r="B191" t="str">
            <v>South of England</v>
          </cell>
          <cell r="C191" t="str">
            <v>ASSURA WANDLE LLP</v>
          </cell>
          <cell r="D191" t="str">
            <v>No Data</v>
          </cell>
          <cell r="E191" t="str">
            <v>No Data</v>
          </cell>
          <cell r="F191" t="str">
            <v>No Data</v>
          </cell>
        </row>
        <row r="192">
          <cell r="A192" t="str">
            <v>NTJ</v>
          </cell>
          <cell r="B192" t="str">
            <v>London</v>
          </cell>
          <cell r="C192" t="str">
            <v>ATOS HEALTHCARE</v>
          </cell>
          <cell r="D192" t="str">
            <v>No Data</v>
          </cell>
          <cell r="E192" t="str">
            <v>No Data</v>
          </cell>
          <cell r="F192" t="str">
            <v>No Data</v>
          </cell>
        </row>
        <row r="193">
          <cell r="A193" t="str">
            <v>NTP13</v>
          </cell>
          <cell r="B193" t="str">
            <v>Midlands and East of England</v>
          </cell>
          <cell r="C193" t="str">
            <v>BARLBOROUGH NHS TREATMENT CENTRE</v>
          </cell>
          <cell r="D193">
            <v>231</v>
          </cell>
          <cell r="E193">
            <v>242</v>
          </cell>
          <cell r="F193">
            <v>0.95454545454545503</v>
          </cell>
        </row>
        <row r="194">
          <cell r="A194" t="str">
            <v>NWF01</v>
          </cell>
          <cell r="B194" t="str">
            <v>South of England</v>
          </cell>
          <cell r="C194" t="str">
            <v>BENENDEN HOSPITAL</v>
          </cell>
          <cell r="D194">
            <v>541</v>
          </cell>
          <cell r="E194">
            <v>555</v>
          </cell>
          <cell r="F194">
            <v>0.97477477477477503</v>
          </cell>
        </row>
        <row r="195">
          <cell r="A195" t="str">
            <v>NTY57</v>
          </cell>
          <cell r="B195" t="str">
            <v>South of England</v>
          </cell>
          <cell r="C195" t="str">
            <v>BENENDEN HOSPITAL</v>
          </cell>
          <cell r="D195" t="str">
            <v>No Data</v>
          </cell>
          <cell r="E195" t="str">
            <v>No Data</v>
          </cell>
          <cell r="F195" t="str">
            <v>No Data</v>
          </cell>
        </row>
        <row r="196">
          <cell r="A196" t="str">
            <v>NTY83</v>
          </cell>
          <cell r="B196" t="str">
            <v>South of England</v>
          </cell>
          <cell r="C196" t="str">
            <v>BERKSHIRE INDEPENDENT HOSPITAL</v>
          </cell>
          <cell r="D196" t="str">
            <v>No Data</v>
          </cell>
          <cell r="E196" t="str">
            <v>No Data</v>
          </cell>
          <cell r="F196" t="str">
            <v>No Data</v>
          </cell>
        </row>
        <row r="197">
          <cell r="A197" t="str">
            <v>NVC31</v>
          </cell>
          <cell r="B197" t="str">
            <v>South of England</v>
          </cell>
          <cell r="C197" t="str">
            <v>BLAKELANDS HOSPITAL</v>
          </cell>
          <cell r="D197">
            <v>257</v>
          </cell>
          <cell r="E197">
            <v>257</v>
          </cell>
          <cell r="F197">
            <v>1</v>
          </cell>
        </row>
        <row r="198">
          <cell r="A198" t="str">
            <v>NT402</v>
          </cell>
          <cell r="B198" t="str">
            <v>South of England</v>
          </cell>
          <cell r="C198" t="str">
            <v>BMI - BATH CLINIC</v>
          </cell>
          <cell r="D198">
            <v>217</v>
          </cell>
          <cell r="E198">
            <v>217</v>
          </cell>
          <cell r="F198">
            <v>1</v>
          </cell>
        </row>
        <row r="199">
          <cell r="A199" t="str">
            <v>NT405</v>
          </cell>
          <cell r="B199" t="str">
            <v>London</v>
          </cell>
          <cell r="C199" t="str">
            <v>BMI - BISHOPS WOOD</v>
          </cell>
          <cell r="D199">
            <v>162</v>
          </cell>
          <cell r="E199">
            <v>162</v>
          </cell>
          <cell r="F199">
            <v>1</v>
          </cell>
        </row>
        <row r="200">
          <cell r="A200" t="str">
            <v>NT407</v>
          </cell>
          <cell r="B200" t="str">
            <v>Midlands and East of England</v>
          </cell>
          <cell r="C200" t="str">
            <v>BMI - CHATSWORTH SUITE</v>
          </cell>
          <cell r="D200" t="str">
            <v>No Data</v>
          </cell>
          <cell r="E200" t="str">
            <v>No Data</v>
          </cell>
          <cell r="F200" t="str">
            <v>No Data</v>
          </cell>
        </row>
        <row r="201">
          <cell r="A201" t="str">
            <v>NT409</v>
          </cell>
          <cell r="B201" t="str">
            <v>South of England</v>
          </cell>
          <cell r="C201" t="str">
            <v>BMI - CHELSFIELD PARK HOSPITAL</v>
          </cell>
          <cell r="D201">
            <v>15</v>
          </cell>
          <cell r="E201">
            <v>15</v>
          </cell>
          <cell r="F201">
            <v>1</v>
          </cell>
        </row>
        <row r="202">
          <cell r="A202" t="str">
            <v>NT414</v>
          </cell>
          <cell r="B202" t="str">
            <v>South of England</v>
          </cell>
          <cell r="C202" t="str">
            <v>BMI - FAWKHAM MANOR HOSPITAL</v>
          </cell>
          <cell r="D202">
            <v>131</v>
          </cell>
          <cell r="E202">
            <v>131</v>
          </cell>
          <cell r="F202">
            <v>1</v>
          </cell>
        </row>
        <row r="203">
          <cell r="A203" t="str">
            <v>NT495</v>
          </cell>
          <cell r="B203" t="str">
            <v>London</v>
          </cell>
          <cell r="C203" t="str">
            <v>BMI - FITZROY SQUARE</v>
          </cell>
          <cell r="D203" t="str">
            <v>No Data</v>
          </cell>
          <cell r="E203" t="str">
            <v>No Data</v>
          </cell>
          <cell r="F203" t="str">
            <v>No Data</v>
          </cell>
        </row>
        <row r="204">
          <cell r="A204" t="str">
            <v>NT453</v>
          </cell>
          <cell r="B204" t="str">
            <v>South of England</v>
          </cell>
          <cell r="C204" t="str">
            <v>BMI - GERRARDS CROSS</v>
          </cell>
          <cell r="D204" t="str">
            <v>No Data</v>
          </cell>
          <cell r="E204" t="str">
            <v>No Data</v>
          </cell>
          <cell r="F204" t="str">
            <v>No Data</v>
          </cell>
        </row>
        <row r="205">
          <cell r="A205" t="str">
            <v>NT497</v>
          </cell>
          <cell r="B205" t="str">
            <v xml:space="preserve">North of England </v>
          </cell>
          <cell r="C205" t="str">
            <v>BMI - GISBURNE PARK HOSPITAL</v>
          </cell>
          <cell r="D205">
            <v>255</v>
          </cell>
          <cell r="E205">
            <v>283</v>
          </cell>
          <cell r="F205">
            <v>0.90106007067137794</v>
          </cell>
        </row>
        <row r="206">
          <cell r="A206" t="str">
            <v>NT417</v>
          </cell>
          <cell r="B206" t="str">
            <v>South of England</v>
          </cell>
          <cell r="C206" t="str">
            <v>BMI - GORING HALL HOSPITAL</v>
          </cell>
          <cell r="D206">
            <v>164</v>
          </cell>
          <cell r="E206">
            <v>164</v>
          </cell>
          <cell r="F206">
            <v>1</v>
          </cell>
        </row>
        <row r="207">
          <cell r="A207" t="str">
            <v>NT4</v>
          </cell>
          <cell r="B207" t="str">
            <v>London</v>
          </cell>
          <cell r="C207" t="str">
            <v>BMI - HEALTHCARE</v>
          </cell>
          <cell r="D207" t="str">
            <v>No Data</v>
          </cell>
          <cell r="E207" t="str">
            <v>No Data</v>
          </cell>
          <cell r="F207" t="str">
            <v>No Data</v>
          </cell>
        </row>
        <row r="208">
          <cell r="A208" t="str">
            <v>NT416</v>
          </cell>
          <cell r="B208" t="str">
            <v>London</v>
          </cell>
          <cell r="C208" t="str">
            <v>BMI - HENDON HOSPITAL (FORMERLY BMI GARDEN HOSPITAL)</v>
          </cell>
          <cell r="D208">
            <v>34</v>
          </cell>
          <cell r="E208">
            <v>34</v>
          </cell>
          <cell r="F208">
            <v>1</v>
          </cell>
        </row>
        <row r="209">
          <cell r="A209" t="str">
            <v>NT455</v>
          </cell>
          <cell r="B209" t="str">
            <v>South of England</v>
          </cell>
          <cell r="C209" t="str">
            <v>BMI - MOUNT  ALVERNIA HOSPITAL</v>
          </cell>
          <cell r="D209">
            <v>25</v>
          </cell>
          <cell r="E209">
            <v>25</v>
          </cell>
          <cell r="F209">
            <v>1</v>
          </cell>
        </row>
        <row r="210">
          <cell r="A210" t="str">
            <v>NT452</v>
          </cell>
          <cell r="B210" t="str">
            <v>Midlands and East of England</v>
          </cell>
          <cell r="C210" t="str">
            <v>BMI - NOTTINGHAM</v>
          </cell>
          <cell r="D210" t="str">
            <v>No Data</v>
          </cell>
          <cell r="E210" t="str">
            <v>No Data</v>
          </cell>
          <cell r="F210" t="str">
            <v>No Data</v>
          </cell>
        </row>
        <row r="211">
          <cell r="A211" t="str">
            <v>NT433</v>
          </cell>
          <cell r="B211" t="str">
            <v>South of England</v>
          </cell>
          <cell r="C211" t="str">
            <v>BMI - SARUM ROAD HOSPITAL</v>
          </cell>
          <cell r="D211">
            <v>81</v>
          </cell>
          <cell r="E211">
            <v>81</v>
          </cell>
          <cell r="F211">
            <v>1</v>
          </cell>
        </row>
        <row r="212">
          <cell r="A212" t="str">
            <v>NT4A4</v>
          </cell>
          <cell r="B212" t="str">
            <v>London</v>
          </cell>
          <cell r="C212" t="str">
            <v>BMI - SEFTON HOSPITAL</v>
          </cell>
          <cell r="D212" t="str">
            <v>No Data</v>
          </cell>
          <cell r="E212" t="str">
            <v>No Data</v>
          </cell>
          <cell r="F212" t="str">
            <v>No Data</v>
          </cell>
        </row>
        <row r="213">
          <cell r="A213" t="str">
            <v>NT436</v>
          </cell>
          <cell r="B213" t="str">
            <v>London</v>
          </cell>
          <cell r="C213" t="str">
            <v>BMI - SHIRLEY OAKS HOSPITAL</v>
          </cell>
          <cell r="D213">
            <v>215</v>
          </cell>
          <cell r="E213">
            <v>215</v>
          </cell>
          <cell r="F213">
            <v>1</v>
          </cell>
        </row>
        <row r="214">
          <cell r="A214" t="str">
            <v>NT490</v>
          </cell>
          <cell r="B214" t="str">
            <v>Midlands and East of England</v>
          </cell>
          <cell r="C214" t="str">
            <v xml:space="preserve">BMI - SOUTHEND PRIVATE HOSPITAL </v>
          </cell>
          <cell r="D214" t="str">
            <v>No Data</v>
          </cell>
          <cell r="E214" t="str">
            <v>No Data</v>
          </cell>
          <cell r="F214" t="str">
            <v>No Data</v>
          </cell>
        </row>
        <row r="215">
          <cell r="A215" t="str">
            <v>NT446</v>
          </cell>
          <cell r="B215" t="str">
            <v>Midlands and East of England</v>
          </cell>
          <cell r="C215" t="str">
            <v>BMI - ST EDMUNDS HOSPITAL</v>
          </cell>
          <cell r="D215">
            <v>87</v>
          </cell>
          <cell r="E215">
            <v>87</v>
          </cell>
          <cell r="F215">
            <v>1</v>
          </cell>
        </row>
        <row r="216">
          <cell r="A216" t="str">
            <v>NT401</v>
          </cell>
          <cell r="B216" t="str">
            <v xml:space="preserve">North of England </v>
          </cell>
          <cell r="C216" t="str">
            <v>BMI - THE ALEXANDRA HOSPITAL</v>
          </cell>
          <cell r="D216">
            <v>297</v>
          </cell>
          <cell r="E216">
            <v>297</v>
          </cell>
          <cell r="F216">
            <v>1</v>
          </cell>
        </row>
        <row r="217">
          <cell r="A217" t="str">
            <v>NT403</v>
          </cell>
          <cell r="B217" t="str">
            <v xml:space="preserve">North of England </v>
          </cell>
          <cell r="C217" t="str">
            <v>BMI - THE BEARDWOOD HOSPITAL</v>
          </cell>
          <cell r="D217">
            <v>407</v>
          </cell>
          <cell r="E217">
            <v>407</v>
          </cell>
          <cell r="F217">
            <v>1</v>
          </cell>
        </row>
        <row r="218">
          <cell r="A218" t="str">
            <v>NT404</v>
          </cell>
          <cell r="B218" t="str">
            <v xml:space="preserve">North of England </v>
          </cell>
          <cell r="C218" t="str">
            <v>BMI - THE BEAUMONT HOSPITAL</v>
          </cell>
          <cell r="D218">
            <v>365</v>
          </cell>
          <cell r="E218">
            <v>365</v>
          </cell>
          <cell r="F218">
            <v>1</v>
          </cell>
        </row>
        <row r="219">
          <cell r="A219" t="str">
            <v>NT406</v>
          </cell>
          <cell r="B219" t="str">
            <v>London</v>
          </cell>
          <cell r="C219" t="str">
            <v>BMI - THE BLACKHEATH HOSPITAL</v>
          </cell>
          <cell r="D219">
            <v>70</v>
          </cell>
          <cell r="E219">
            <v>70</v>
          </cell>
          <cell r="F219">
            <v>1</v>
          </cell>
        </row>
        <row r="220">
          <cell r="A220" t="str">
            <v>NT451</v>
          </cell>
          <cell r="B220" t="str">
            <v>London</v>
          </cell>
          <cell r="C220" t="str">
            <v>BMI - THE CAVELL HOSPITAL</v>
          </cell>
          <cell r="D220">
            <v>91</v>
          </cell>
          <cell r="E220">
            <v>91</v>
          </cell>
          <cell r="F220">
            <v>1</v>
          </cell>
        </row>
        <row r="221">
          <cell r="A221" t="str">
            <v>NT408</v>
          </cell>
          <cell r="B221" t="str">
            <v>South of England</v>
          </cell>
          <cell r="C221" t="str">
            <v>BMI - THE CHAUCER HOSPITAL</v>
          </cell>
          <cell r="D221">
            <v>115</v>
          </cell>
          <cell r="E221">
            <v>115</v>
          </cell>
          <cell r="F221">
            <v>1</v>
          </cell>
        </row>
        <row r="222">
          <cell r="A222" t="str">
            <v>NT410</v>
          </cell>
          <cell r="B222" t="str">
            <v>South of England</v>
          </cell>
          <cell r="C222" t="str">
            <v>BMI - THE CHILTERN HOSPITAL</v>
          </cell>
          <cell r="D222">
            <v>120</v>
          </cell>
          <cell r="E222">
            <v>120</v>
          </cell>
          <cell r="F222">
            <v>1</v>
          </cell>
        </row>
        <row r="223">
          <cell r="A223" t="str">
            <v>NT411</v>
          </cell>
          <cell r="B223" t="str">
            <v>London</v>
          </cell>
          <cell r="C223" t="str">
            <v>BMI - THE CLEMENTINE CHURCHILL HOSPITAL</v>
          </cell>
          <cell r="D223">
            <v>140</v>
          </cell>
          <cell r="E223">
            <v>140</v>
          </cell>
          <cell r="F223">
            <v>1</v>
          </cell>
        </row>
        <row r="224">
          <cell r="A224" t="str">
            <v>NT412</v>
          </cell>
          <cell r="B224" t="str">
            <v>Midlands and East of England</v>
          </cell>
          <cell r="C224" t="str">
            <v>BMI - THE DROITWICH SPA HOSPITAL</v>
          </cell>
          <cell r="D224">
            <v>145</v>
          </cell>
          <cell r="E224">
            <v>145</v>
          </cell>
          <cell r="F224">
            <v>1</v>
          </cell>
        </row>
        <row r="225">
          <cell r="A225" t="str">
            <v>NT447</v>
          </cell>
          <cell r="B225" t="str">
            <v xml:space="preserve">North of England </v>
          </cell>
          <cell r="C225" t="str">
            <v>BMI - THE DUCHY HOSPITAL</v>
          </cell>
          <cell r="D225">
            <v>48</v>
          </cell>
          <cell r="E225">
            <v>48</v>
          </cell>
          <cell r="F225">
            <v>1</v>
          </cell>
        </row>
        <row r="226">
          <cell r="A226" t="str">
            <v>NT445</v>
          </cell>
          <cell r="B226" t="str">
            <v>Midlands and East of England</v>
          </cell>
          <cell r="C226" t="str">
            <v>BMI - THE EDGBASTON HOSPITAL</v>
          </cell>
          <cell r="D226">
            <v>187</v>
          </cell>
          <cell r="E226">
            <v>187</v>
          </cell>
          <cell r="F226">
            <v>1</v>
          </cell>
        </row>
        <row r="227">
          <cell r="A227" t="str">
            <v>NT413</v>
          </cell>
          <cell r="B227" t="str">
            <v>South of England</v>
          </cell>
          <cell r="C227" t="str">
            <v>BMI - THE ESPERANCE HOSPITAL</v>
          </cell>
          <cell r="D227">
            <v>145</v>
          </cell>
          <cell r="E227">
            <v>145</v>
          </cell>
          <cell r="F227">
            <v>1</v>
          </cell>
        </row>
        <row r="228">
          <cell r="A228" t="str">
            <v>NT418</v>
          </cell>
          <cell r="B228" t="str">
            <v>South of England</v>
          </cell>
          <cell r="C228" t="str">
            <v>BMI - THE HAMPSHIRE CLINIC</v>
          </cell>
          <cell r="D228">
            <v>297</v>
          </cell>
          <cell r="E228">
            <v>297</v>
          </cell>
          <cell r="F228">
            <v>1</v>
          </cell>
        </row>
        <row r="229">
          <cell r="A229" t="str">
            <v>NT419</v>
          </cell>
          <cell r="B229" t="str">
            <v>South of England</v>
          </cell>
          <cell r="C229" t="str">
            <v>BMI - THE HARBOUR HOSPITAL</v>
          </cell>
          <cell r="D229">
            <v>110</v>
          </cell>
          <cell r="E229">
            <v>110</v>
          </cell>
          <cell r="F229">
            <v>1</v>
          </cell>
        </row>
        <row r="230">
          <cell r="A230" t="str">
            <v>NT420</v>
          </cell>
          <cell r="B230" t="str">
            <v xml:space="preserve">North of England </v>
          </cell>
          <cell r="C230" t="str">
            <v>BMI - THE HIGHFIELD HOSPITAL</v>
          </cell>
          <cell r="D230">
            <v>195</v>
          </cell>
          <cell r="E230">
            <v>195</v>
          </cell>
          <cell r="F230">
            <v>1</v>
          </cell>
        </row>
        <row r="231">
          <cell r="A231" t="str">
            <v>NT448</v>
          </cell>
          <cell r="B231" t="str">
            <v xml:space="preserve">North of England </v>
          </cell>
          <cell r="C231" t="str">
            <v>BMI - THE HUDDERSFIELD HOSPITAL</v>
          </cell>
          <cell r="D231">
            <v>161</v>
          </cell>
          <cell r="E231">
            <v>163</v>
          </cell>
          <cell r="F231">
            <v>0.98773006134969299</v>
          </cell>
        </row>
        <row r="232">
          <cell r="A232" t="str">
            <v>NT421</v>
          </cell>
          <cell r="B232" t="str">
            <v>London</v>
          </cell>
          <cell r="C232" t="str">
            <v>BMI - THE KINGS OAK HOSPITAL</v>
          </cell>
          <cell r="D232">
            <v>98</v>
          </cell>
          <cell r="E232">
            <v>98</v>
          </cell>
          <cell r="F232">
            <v>1</v>
          </cell>
        </row>
        <row r="233">
          <cell r="A233" t="str">
            <v>NT449</v>
          </cell>
          <cell r="B233" t="str">
            <v xml:space="preserve">North of England </v>
          </cell>
          <cell r="C233" t="str">
            <v>BMI - THE LANCASTER HOSPITAL</v>
          </cell>
          <cell r="D233">
            <v>152</v>
          </cell>
          <cell r="E233">
            <v>152</v>
          </cell>
          <cell r="F233">
            <v>1</v>
          </cell>
        </row>
        <row r="234">
          <cell r="A234" t="str">
            <v>NT450</v>
          </cell>
          <cell r="B234" t="str">
            <v>Midlands and East of England</v>
          </cell>
          <cell r="C234" t="str">
            <v>BMI - THE LINCOLN HOSPITAL</v>
          </cell>
          <cell r="D234">
            <v>86</v>
          </cell>
          <cell r="E234">
            <v>86</v>
          </cell>
          <cell r="F234">
            <v>1</v>
          </cell>
        </row>
        <row r="235">
          <cell r="A235" t="str">
            <v>NT422</v>
          </cell>
          <cell r="B235" t="str">
            <v>London</v>
          </cell>
          <cell r="C235" t="str">
            <v>BMI - THE LONDON INDEPENDENT HOSPITAL</v>
          </cell>
          <cell r="D235">
            <v>190</v>
          </cell>
          <cell r="E235">
            <v>190</v>
          </cell>
          <cell r="F235">
            <v>1</v>
          </cell>
        </row>
        <row r="236">
          <cell r="A236" t="str">
            <v>NT444</v>
          </cell>
          <cell r="B236" t="str">
            <v xml:space="preserve">North of England </v>
          </cell>
          <cell r="C236" t="str">
            <v>BMI - THE MANCHESTER LIFESTYLE HOSPITAL</v>
          </cell>
          <cell r="D236" t="str">
            <v>No Data</v>
          </cell>
          <cell r="E236" t="str">
            <v>No Data</v>
          </cell>
          <cell r="F236" t="str">
            <v>No Data</v>
          </cell>
        </row>
        <row r="237">
          <cell r="A237" t="str">
            <v>NT423</v>
          </cell>
          <cell r="B237" t="str">
            <v>Midlands and East of England</v>
          </cell>
          <cell r="C237" t="str">
            <v>BMI - THE MANOR HOSPITAL</v>
          </cell>
          <cell r="D237">
            <v>13</v>
          </cell>
          <cell r="E237">
            <v>13</v>
          </cell>
          <cell r="F237">
            <v>1</v>
          </cell>
        </row>
        <row r="238">
          <cell r="A238" t="str">
            <v>NT424</v>
          </cell>
          <cell r="B238" t="str">
            <v>Midlands and East of England</v>
          </cell>
          <cell r="C238" t="str">
            <v>BMI - THE MERIDEN HOSPITAL</v>
          </cell>
          <cell r="D238">
            <v>182</v>
          </cell>
          <cell r="E238">
            <v>182</v>
          </cell>
          <cell r="F238">
            <v>1</v>
          </cell>
        </row>
        <row r="239">
          <cell r="A239" t="str">
            <v>NT425</v>
          </cell>
          <cell r="B239" t="str">
            <v>Midlands and East of England</v>
          </cell>
          <cell r="C239" t="str">
            <v>BMI - THE NUNEATON PRIVATE HOSPITAL</v>
          </cell>
          <cell r="D239" t="str">
            <v>No Data</v>
          </cell>
          <cell r="E239" t="str">
            <v>No Data</v>
          </cell>
          <cell r="F239" t="str">
            <v>No Data</v>
          </cell>
        </row>
        <row r="240">
          <cell r="A240" t="str">
            <v>NT426</v>
          </cell>
          <cell r="B240" t="str">
            <v>South of England</v>
          </cell>
          <cell r="C240" t="str">
            <v>BMI - THE PADDOCKS HOSPITAL</v>
          </cell>
          <cell r="D240" t="str">
            <v>No Data</v>
          </cell>
          <cell r="E240" t="str">
            <v>No Data</v>
          </cell>
          <cell r="F240" t="str">
            <v>No Data</v>
          </cell>
        </row>
        <row r="241">
          <cell r="A241" t="str">
            <v>NT427</v>
          </cell>
          <cell r="B241" t="str">
            <v>Midlands and East of England</v>
          </cell>
          <cell r="C241" t="str">
            <v>BMI - THE PARK HOSPITAL</v>
          </cell>
          <cell r="D241">
            <v>145</v>
          </cell>
          <cell r="E241">
            <v>145</v>
          </cell>
          <cell r="F241">
            <v>1</v>
          </cell>
        </row>
        <row r="242">
          <cell r="A242" t="str">
            <v>NT428</v>
          </cell>
          <cell r="B242" t="str">
            <v>South of England</v>
          </cell>
          <cell r="C242" t="str">
            <v>BMI - THE PRINCESS MARGARET HOSPITAL</v>
          </cell>
          <cell r="D242">
            <v>55</v>
          </cell>
          <cell r="E242">
            <v>55</v>
          </cell>
          <cell r="F242">
            <v>1</v>
          </cell>
        </row>
        <row r="243">
          <cell r="A243" t="str">
            <v>NT429</v>
          </cell>
          <cell r="B243" t="str">
            <v>Midlands and East of England</v>
          </cell>
          <cell r="C243" t="str">
            <v>BMI - THE PRIORY HOSPITAL</v>
          </cell>
          <cell r="D243">
            <v>15</v>
          </cell>
          <cell r="E243">
            <v>15</v>
          </cell>
          <cell r="F243">
            <v>1</v>
          </cell>
        </row>
        <row r="244">
          <cell r="A244" t="str">
            <v>NT430</v>
          </cell>
          <cell r="B244" t="str">
            <v>South of England</v>
          </cell>
          <cell r="C244" t="str">
            <v>BMI - THE RIDGEWAY HOSPITAL</v>
          </cell>
          <cell r="D244">
            <v>182</v>
          </cell>
          <cell r="E244">
            <v>192</v>
          </cell>
          <cell r="F244">
            <v>0.94791666666666696</v>
          </cell>
        </row>
        <row r="245">
          <cell r="A245" t="str">
            <v>NT431</v>
          </cell>
          <cell r="B245" t="str">
            <v>South of England</v>
          </cell>
          <cell r="C245" t="str">
            <v>BMI - THE RUNNYMEDE HOSPITAL</v>
          </cell>
          <cell r="D245">
            <v>65</v>
          </cell>
          <cell r="E245">
            <v>65</v>
          </cell>
          <cell r="F245">
            <v>1</v>
          </cell>
        </row>
        <row r="246">
          <cell r="A246" t="str">
            <v>NT432</v>
          </cell>
          <cell r="B246" t="str">
            <v>Midlands and East of England</v>
          </cell>
          <cell r="C246" t="str">
            <v>BMI - THE SANDRINGHAM HOSPITAL</v>
          </cell>
          <cell r="D246">
            <v>106</v>
          </cell>
          <cell r="E246">
            <v>106</v>
          </cell>
          <cell r="F246">
            <v>1</v>
          </cell>
        </row>
        <row r="247">
          <cell r="A247" t="str">
            <v>NT434</v>
          </cell>
          <cell r="B247" t="str">
            <v>Midlands and East of England</v>
          </cell>
          <cell r="C247" t="str">
            <v>BMI - THE SAXON CLINIC</v>
          </cell>
          <cell r="D247">
            <v>100</v>
          </cell>
          <cell r="E247">
            <v>100</v>
          </cell>
          <cell r="F247">
            <v>1</v>
          </cell>
        </row>
        <row r="248">
          <cell r="A248" t="str">
            <v>NT435</v>
          </cell>
          <cell r="B248" t="str">
            <v>South of England</v>
          </cell>
          <cell r="C248" t="str">
            <v>BMI - THE SHELBURNE HOSPITAL</v>
          </cell>
          <cell r="D248">
            <v>42</v>
          </cell>
          <cell r="E248">
            <v>42</v>
          </cell>
          <cell r="F248">
            <v>1</v>
          </cell>
        </row>
        <row r="249">
          <cell r="A249" t="str">
            <v>NT437</v>
          </cell>
          <cell r="B249" t="str">
            <v>London</v>
          </cell>
          <cell r="C249" t="str">
            <v>BMI - THE SLOANE HOSPITAL</v>
          </cell>
          <cell r="D249">
            <v>5</v>
          </cell>
          <cell r="E249">
            <v>5</v>
          </cell>
          <cell r="F249">
            <v>1</v>
          </cell>
        </row>
        <row r="250">
          <cell r="A250" t="str">
            <v>NT438</v>
          </cell>
          <cell r="B250" t="str">
            <v>South of England</v>
          </cell>
          <cell r="C250" t="str">
            <v>BMI - THE SOMERFIELD HOSPITAL</v>
          </cell>
          <cell r="D250">
            <v>110</v>
          </cell>
          <cell r="E250">
            <v>111</v>
          </cell>
          <cell r="F250">
            <v>0.99099099099099097</v>
          </cell>
        </row>
        <row r="251">
          <cell r="A251" t="str">
            <v>NT439</v>
          </cell>
          <cell r="B251" t="str">
            <v xml:space="preserve">North of England </v>
          </cell>
          <cell r="C251" t="str">
            <v>BMI - THE SOUTH CHESHIRE PRIVATE HOSPITAL</v>
          </cell>
          <cell r="D251">
            <v>143</v>
          </cell>
          <cell r="E251">
            <v>143</v>
          </cell>
          <cell r="F251">
            <v>1</v>
          </cell>
        </row>
        <row r="252">
          <cell r="A252" t="str">
            <v>NT443</v>
          </cell>
          <cell r="B252" t="str">
            <v>South of England</v>
          </cell>
          <cell r="C252" t="str">
            <v>BMI - THE WINTERBOURNE HOSPITAL</v>
          </cell>
          <cell r="D252">
            <v>118</v>
          </cell>
          <cell r="E252">
            <v>118</v>
          </cell>
          <cell r="F252">
            <v>1</v>
          </cell>
        </row>
        <row r="253">
          <cell r="A253" t="str">
            <v>NT440</v>
          </cell>
          <cell r="B253" t="str">
            <v xml:space="preserve">North of England </v>
          </cell>
          <cell r="C253" t="str">
            <v>BMI - THORNBURY HOSPITAL</v>
          </cell>
          <cell r="D253">
            <v>91</v>
          </cell>
          <cell r="E253">
            <v>91</v>
          </cell>
          <cell r="F253">
            <v>1</v>
          </cell>
        </row>
        <row r="254">
          <cell r="A254" t="str">
            <v>NT441</v>
          </cell>
          <cell r="B254" t="str">
            <v>Midlands and East of England</v>
          </cell>
          <cell r="C254" t="str">
            <v>BMI - THREE SHIRES HOSPITAL</v>
          </cell>
          <cell r="D254">
            <v>188</v>
          </cell>
          <cell r="E254">
            <v>188</v>
          </cell>
          <cell r="F254">
            <v>1</v>
          </cell>
        </row>
        <row r="255">
          <cell r="A255" t="str">
            <v>NT457</v>
          </cell>
          <cell r="B255" t="str">
            <v xml:space="preserve">North of England </v>
          </cell>
          <cell r="C255" t="str">
            <v>BMI - WOODLANDS HOSPITAL</v>
          </cell>
          <cell r="D255">
            <v>329</v>
          </cell>
          <cell r="E255">
            <v>329</v>
          </cell>
          <cell r="F255">
            <v>1</v>
          </cell>
        </row>
        <row r="256">
          <cell r="A256" t="str">
            <v>NVC24</v>
          </cell>
          <cell r="B256" t="str">
            <v>South of England</v>
          </cell>
          <cell r="C256" t="str">
            <v>BODMIN NHS TREATMENT CENTRE</v>
          </cell>
          <cell r="D256">
            <v>292</v>
          </cell>
          <cell r="E256">
            <v>300</v>
          </cell>
          <cell r="F256">
            <v>0.97333333333333294</v>
          </cell>
        </row>
        <row r="257">
          <cell r="A257" t="str">
            <v>NVC27</v>
          </cell>
          <cell r="B257" t="str">
            <v>Midlands and East of England</v>
          </cell>
          <cell r="C257" t="str">
            <v>BOSTON WEST HOSPITAL</v>
          </cell>
          <cell r="D257">
            <v>294</v>
          </cell>
          <cell r="E257">
            <v>295</v>
          </cell>
          <cell r="F257">
            <v>0.99661016949152503</v>
          </cell>
        </row>
        <row r="258">
          <cell r="A258" t="str">
            <v>NT8</v>
          </cell>
          <cell r="B258" t="str">
            <v>Midlands and East of England</v>
          </cell>
          <cell r="C258" t="str">
            <v>CAPIO UK</v>
          </cell>
          <cell r="D258" t="str">
            <v>No Data</v>
          </cell>
          <cell r="E258" t="str">
            <v>No Data</v>
          </cell>
          <cell r="F258" t="str">
            <v>No Data</v>
          </cell>
        </row>
        <row r="259">
          <cell r="A259" t="str">
            <v>NTP</v>
          </cell>
          <cell r="B259" t="str">
            <v>South of England</v>
          </cell>
          <cell r="C259" t="str">
            <v>CARE UK</v>
          </cell>
          <cell r="D259" t="str">
            <v>No Data</v>
          </cell>
          <cell r="E259" t="str">
            <v>No Data</v>
          </cell>
          <cell r="F259" t="str">
            <v>No Data</v>
          </cell>
        </row>
        <row r="260">
          <cell r="A260" t="str">
            <v>NT6</v>
          </cell>
          <cell r="B260" t="str">
            <v>South of England</v>
          </cell>
          <cell r="C260" t="str">
            <v>CARE UK CLINICAL SERVICES SE</v>
          </cell>
          <cell r="D260" t="str">
            <v>No Data</v>
          </cell>
          <cell r="E260" t="str">
            <v>No Data</v>
          </cell>
          <cell r="F260" t="str">
            <v>No Data</v>
          </cell>
        </row>
        <row r="261">
          <cell r="A261" t="str">
            <v>NTPC3</v>
          </cell>
          <cell r="B261" t="str">
            <v xml:space="preserve">North of England </v>
          </cell>
          <cell r="C261" t="str">
            <v>CARE UK REGIONAL OFFICE - MANCHESTER</v>
          </cell>
          <cell r="D261" t="str">
            <v>No Data</v>
          </cell>
          <cell r="E261" t="str">
            <v>No Data</v>
          </cell>
          <cell r="F261" t="str">
            <v>No Data</v>
          </cell>
        </row>
        <row r="262">
          <cell r="A262" t="str">
            <v>NV3</v>
          </cell>
          <cell r="B262" t="str">
            <v>London</v>
          </cell>
          <cell r="C262" t="str">
            <v>CIRCLE</v>
          </cell>
          <cell r="D262" t="str">
            <v>No Data</v>
          </cell>
          <cell r="E262" t="str">
            <v>No Data</v>
          </cell>
          <cell r="F262" t="str">
            <v>No Data</v>
          </cell>
        </row>
        <row r="263">
          <cell r="A263" t="str">
            <v>NV313</v>
          </cell>
          <cell r="B263" t="str">
            <v>Midlands and East of England</v>
          </cell>
          <cell r="C263" t="str">
            <v>CIRCLE - NOTTINGHAM NHS TREATMENT CENTRE</v>
          </cell>
          <cell r="D263">
            <v>530</v>
          </cell>
          <cell r="E263">
            <v>539</v>
          </cell>
          <cell r="F263">
            <v>0.98330241187384004</v>
          </cell>
        </row>
        <row r="264">
          <cell r="A264" t="str">
            <v>NV302</v>
          </cell>
          <cell r="B264" t="str">
            <v>South of England</v>
          </cell>
          <cell r="C264" t="str">
            <v>CIRCLE BATH HOSPITAL</v>
          </cell>
          <cell r="D264">
            <v>216</v>
          </cell>
          <cell r="E264">
            <v>223</v>
          </cell>
          <cell r="F264">
            <v>0.96860986547085204</v>
          </cell>
        </row>
        <row r="265">
          <cell r="A265" t="str">
            <v>NV323</v>
          </cell>
          <cell r="B265" t="str">
            <v>South of England</v>
          </cell>
          <cell r="C265" t="str">
            <v>CIRCLE READING HOSPITAL</v>
          </cell>
          <cell r="D265">
            <v>217</v>
          </cell>
          <cell r="E265">
            <v>217</v>
          </cell>
          <cell r="F265">
            <v>1</v>
          </cell>
        </row>
        <row r="266">
          <cell r="A266" t="str">
            <v>NTPH4</v>
          </cell>
          <cell r="B266" t="str">
            <v>South of England</v>
          </cell>
          <cell r="C266" t="str">
            <v>CIRENCESTER NHS TREATMENT CENTRE</v>
          </cell>
          <cell r="D266">
            <v>99</v>
          </cell>
          <cell r="E266">
            <v>99</v>
          </cell>
          <cell r="F266">
            <v>1</v>
          </cell>
        </row>
        <row r="267">
          <cell r="A267" t="str">
            <v>NTH</v>
          </cell>
          <cell r="B267" t="str">
            <v>London</v>
          </cell>
          <cell r="C267" t="str">
            <v>CLASSIC HOSPITALS LTD</v>
          </cell>
          <cell r="D267" t="str">
            <v>No Data</v>
          </cell>
          <cell r="E267" t="str">
            <v>No Data</v>
          </cell>
          <cell r="F267" t="str">
            <v>No Data</v>
          </cell>
        </row>
        <row r="268">
          <cell r="A268" t="str">
            <v>NVC28</v>
          </cell>
          <cell r="B268" t="str">
            <v xml:space="preserve">North of England </v>
          </cell>
          <cell r="C268" t="str">
            <v>CLIFTON PARK HOSPITAL</v>
          </cell>
          <cell r="D268">
            <v>230</v>
          </cell>
          <cell r="E268">
            <v>238</v>
          </cell>
          <cell r="F268">
            <v>0.96638655462184908</v>
          </cell>
        </row>
        <row r="269">
          <cell r="A269" t="str">
            <v>NW9</v>
          </cell>
          <cell r="B269" t="str">
            <v>Midlands and East of England</v>
          </cell>
          <cell r="C269" t="str">
            <v>CLINICENTA LIMITED</v>
          </cell>
          <cell r="D269" t="str">
            <v>No Data</v>
          </cell>
          <cell r="E269" t="str">
            <v>No Data</v>
          </cell>
          <cell r="F269" t="str">
            <v>No Data</v>
          </cell>
        </row>
        <row r="270">
          <cell r="A270" t="str">
            <v>NVC29</v>
          </cell>
          <cell r="B270" t="str">
            <v xml:space="preserve">North of England </v>
          </cell>
          <cell r="C270" t="str">
            <v>COBALT HOSPITAL</v>
          </cell>
          <cell r="D270">
            <v>351</v>
          </cell>
          <cell r="E270">
            <v>351</v>
          </cell>
          <cell r="F270">
            <v>1</v>
          </cell>
        </row>
        <row r="271">
          <cell r="A271" t="str">
            <v>NMG</v>
          </cell>
          <cell r="B271" t="str">
            <v xml:space="preserve">North of England </v>
          </cell>
          <cell r="C271" t="str">
            <v>CONNECT PHYSICAL HEALTH</v>
          </cell>
          <cell r="D271" t="str">
            <v>No Data</v>
          </cell>
          <cell r="E271" t="str">
            <v>No Data</v>
          </cell>
          <cell r="F271" t="str">
            <v>No Data</v>
          </cell>
        </row>
        <row r="272">
          <cell r="A272" t="str">
            <v>NTPH3</v>
          </cell>
          <cell r="B272" t="str">
            <v>South of England</v>
          </cell>
          <cell r="C272" t="str">
            <v>DEVIZES NHS TREATMENT CENTRE</v>
          </cell>
          <cell r="D272">
            <v>115</v>
          </cell>
          <cell r="E272">
            <v>115</v>
          </cell>
          <cell r="F272">
            <v>1</v>
          </cell>
        </row>
        <row r="273">
          <cell r="A273" t="str">
            <v>NVC04</v>
          </cell>
          <cell r="B273" t="str">
            <v>South of England</v>
          </cell>
          <cell r="C273" t="str">
            <v>DUCHY HOSPITAL</v>
          </cell>
          <cell r="D273">
            <v>489</v>
          </cell>
          <cell r="E273">
            <v>499</v>
          </cell>
          <cell r="F273">
            <v>0.97995991983967901</v>
          </cell>
        </row>
        <row r="274">
          <cell r="A274" t="str">
            <v>NAX</v>
          </cell>
          <cell r="B274" t="str">
            <v>Midlands and East of England</v>
          </cell>
          <cell r="C274" t="str">
            <v>EAST COAST COMMUNITY HEALTHCARE C.I.C</v>
          </cell>
          <cell r="D274" t="str">
            <v>No Data</v>
          </cell>
          <cell r="E274" t="str">
            <v>No Data</v>
          </cell>
          <cell r="F274" t="str">
            <v>No Data</v>
          </cell>
        </row>
        <row r="275">
          <cell r="A275" t="str">
            <v>NTP23</v>
          </cell>
          <cell r="B275" t="str">
            <v xml:space="preserve">North of England </v>
          </cell>
          <cell r="C275" t="str">
            <v>ECCLESHILL NHS TREATMENT CENTRE</v>
          </cell>
          <cell r="D275" t="str">
            <v>No Data</v>
          </cell>
          <cell r="E275" t="str">
            <v>No Data</v>
          </cell>
          <cell r="F275" t="str">
            <v>No Data</v>
          </cell>
        </row>
        <row r="276">
          <cell r="A276" t="str">
            <v>NTPH2</v>
          </cell>
          <cell r="B276" t="str">
            <v>South of England</v>
          </cell>
          <cell r="C276" t="str">
            <v>EMERSONS GREEN NHS TREATMENT CENTRE</v>
          </cell>
          <cell r="D276">
            <v>424</v>
          </cell>
          <cell r="E276">
            <v>428</v>
          </cell>
          <cell r="F276">
            <v>0.99065420560747708</v>
          </cell>
        </row>
        <row r="277">
          <cell r="A277" t="str">
            <v>NVC05</v>
          </cell>
          <cell r="B277" t="str">
            <v xml:space="preserve">North of England </v>
          </cell>
          <cell r="C277" t="str">
            <v>EUXTON HALL HOSPITAL</v>
          </cell>
          <cell r="D277">
            <v>461</v>
          </cell>
          <cell r="E277">
            <v>461</v>
          </cell>
          <cell r="F277">
            <v>1</v>
          </cell>
        </row>
        <row r="278">
          <cell r="A278" t="str">
            <v>NVG01</v>
          </cell>
          <cell r="B278" t="str">
            <v xml:space="preserve">North of England </v>
          </cell>
          <cell r="C278" t="str">
            <v>FAIRFIELD HOSPITAL</v>
          </cell>
          <cell r="D278" t="str">
            <v>No Data</v>
          </cell>
          <cell r="E278" t="str">
            <v>No Data</v>
          </cell>
          <cell r="F278" t="str">
            <v>No Data</v>
          </cell>
        </row>
        <row r="279">
          <cell r="A279" t="str">
            <v>NVC06</v>
          </cell>
          <cell r="B279" t="str">
            <v>Midlands and East of England</v>
          </cell>
          <cell r="C279" t="str">
            <v>FITZWILLIAM HOSPITAL</v>
          </cell>
          <cell r="D279">
            <v>592</v>
          </cell>
          <cell r="E279">
            <v>614</v>
          </cell>
          <cell r="F279">
            <v>0.96416938110749195</v>
          </cell>
        </row>
        <row r="280">
          <cell r="A280" t="str">
            <v>AHH</v>
          </cell>
          <cell r="B280" t="str">
            <v>South of England</v>
          </cell>
          <cell r="C280" t="str">
            <v>FOSCOTE COURT (BANBURY) TRUST LTD</v>
          </cell>
          <cell r="D280">
            <v>69</v>
          </cell>
          <cell r="E280">
            <v>69</v>
          </cell>
          <cell r="F280">
            <v>1</v>
          </cell>
        </row>
        <row r="281">
          <cell r="A281" t="str">
            <v>NTM</v>
          </cell>
          <cell r="B281" t="str">
            <v>Midlands and East of England</v>
          </cell>
          <cell r="C281" t="str">
            <v>FRESENIUS MEDICAL CARE (UK) LTD</v>
          </cell>
          <cell r="D281" t="str">
            <v>No Data</v>
          </cell>
          <cell r="E281" t="str">
            <v>No Data</v>
          </cell>
          <cell r="F281" t="str">
            <v>No Data</v>
          </cell>
        </row>
        <row r="282">
          <cell r="A282" t="str">
            <v>NVC07</v>
          </cell>
          <cell r="B282" t="str">
            <v xml:space="preserve">North of England </v>
          </cell>
          <cell r="C282" t="str">
            <v>FULWOOD HALL HOSPITAL</v>
          </cell>
          <cell r="D282">
            <v>598</v>
          </cell>
          <cell r="E282">
            <v>603</v>
          </cell>
          <cell r="F282">
            <v>0.99170812603648395</v>
          </cell>
        </row>
        <row r="283">
          <cell r="A283" t="str">
            <v>NVC33</v>
          </cell>
          <cell r="B283" t="str">
            <v xml:space="preserve">North of England </v>
          </cell>
          <cell r="C283" t="str">
            <v>GISBURNE PARK NHS TREATMENT CENTRE</v>
          </cell>
          <cell r="D283" t="str">
            <v>No Data</v>
          </cell>
          <cell r="E283" t="str">
            <v>No Data</v>
          </cell>
          <cell r="F283" t="str">
            <v>No Data</v>
          </cell>
        </row>
        <row r="284">
          <cell r="A284" t="str">
            <v>NT714</v>
          </cell>
          <cell r="B284" t="str">
            <v xml:space="preserve">North of England </v>
          </cell>
          <cell r="C284" t="str">
            <v>GREATER MANCHESTER SURGICAL CENTRE</v>
          </cell>
          <cell r="D284" t="str">
            <v>No Data</v>
          </cell>
          <cell r="E284" t="str">
            <v>No Data</v>
          </cell>
          <cell r="F284" t="str">
            <v>No Data</v>
          </cell>
        </row>
        <row r="285">
          <cell r="A285" t="str">
            <v>NT487</v>
          </cell>
          <cell r="B285" t="str">
            <v>South of England</v>
          </cell>
          <cell r="C285" t="str">
            <v>HAND TO ELBOW CLINIC</v>
          </cell>
          <cell r="D285" t="str">
            <v>No Data</v>
          </cell>
          <cell r="E285" t="str">
            <v>No Data</v>
          </cell>
          <cell r="F285" t="str">
            <v>No Data</v>
          </cell>
        </row>
        <row r="286">
          <cell r="A286" t="str">
            <v>NW401</v>
          </cell>
          <cell r="B286" t="str">
            <v>Midlands and East of England</v>
          </cell>
          <cell r="C286" t="str">
            <v>HERTS COMMUNITY GYNAE - ST ALBANS &amp; HARPENDEN</v>
          </cell>
          <cell r="D286" t="str">
            <v>No Data</v>
          </cell>
          <cell r="E286" t="str">
            <v>No Data</v>
          </cell>
          <cell r="F286" t="str">
            <v>No Data</v>
          </cell>
        </row>
        <row r="287">
          <cell r="A287" t="str">
            <v>NW201</v>
          </cell>
          <cell r="B287" t="str">
            <v>Midlands and East of England</v>
          </cell>
          <cell r="C287" t="str">
            <v>HERTS HEALTH LTD - CATS</v>
          </cell>
          <cell r="D287" t="str">
            <v>No Data</v>
          </cell>
          <cell r="E287" t="str">
            <v>No Data</v>
          </cell>
          <cell r="F287" t="str">
            <v>No Data</v>
          </cell>
        </row>
        <row r="288">
          <cell r="A288" t="str">
            <v>NW301</v>
          </cell>
          <cell r="B288" t="str">
            <v>Midlands and East of England</v>
          </cell>
          <cell r="C288" t="str">
            <v>HERTS HEALTH RESPIRATORY - CATS</v>
          </cell>
          <cell r="D288" t="str">
            <v>No Data</v>
          </cell>
          <cell r="E288" t="str">
            <v>No Data</v>
          </cell>
          <cell r="F288" t="str">
            <v>No Data</v>
          </cell>
        </row>
        <row r="289">
          <cell r="A289" t="str">
            <v>NVC25</v>
          </cell>
          <cell r="B289" t="str">
            <v>South of England</v>
          </cell>
          <cell r="C289" t="str">
            <v>HORTON NHS TREATMENT CENTRE</v>
          </cell>
          <cell r="D289">
            <v>215</v>
          </cell>
          <cell r="E289">
            <v>217</v>
          </cell>
          <cell r="F289">
            <v>0.990783410138249</v>
          </cell>
        </row>
        <row r="290">
          <cell r="A290" t="str">
            <v>NV1</v>
          </cell>
          <cell r="B290" t="str">
            <v>South of England</v>
          </cell>
          <cell r="C290" t="str">
            <v>INHEALTH LIMITED</v>
          </cell>
          <cell r="D290" t="str">
            <v>No Data</v>
          </cell>
          <cell r="E290" t="str">
            <v>No Data</v>
          </cell>
          <cell r="F290" t="str">
            <v>No Data</v>
          </cell>
        </row>
        <row r="291">
          <cell r="A291" t="str">
            <v>NVC39</v>
          </cell>
          <cell r="B291" t="str">
            <v xml:space="preserve">North of England </v>
          </cell>
          <cell r="C291" t="str">
            <v>KENDAL NHS TREATMENT CENTRE</v>
          </cell>
          <cell r="D291" t="str">
            <v>No Data</v>
          </cell>
          <cell r="E291" t="str">
            <v>No Data</v>
          </cell>
          <cell r="F291" t="str">
            <v>No Data</v>
          </cell>
        </row>
        <row r="292">
          <cell r="A292" t="str">
            <v>NT454</v>
          </cell>
          <cell r="B292" t="str">
            <v>South of England</v>
          </cell>
          <cell r="C292" t="str">
            <v>MCINDOE SURGICAL CENTRE</v>
          </cell>
          <cell r="D292" t="str">
            <v>No Data</v>
          </cell>
          <cell r="E292" t="str">
            <v>No Data</v>
          </cell>
          <cell r="F292" t="str">
            <v>No Data</v>
          </cell>
        </row>
        <row r="293">
          <cell r="A293" t="str">
            <v>NTP14</v>
          </cell>
          <cell r="B293" t="str">
            <v>South of England</v>
          </cell>
          <cell r="C293" t="str">
            <v>MID KENT NHS TREATMENT CENTRE</v>
          </cell>
          <cell r="D293" t="str">
            <v>No Data</v>
          </cell>
          <cell r="E293" t="str">
            <v>No Data</v>
          </cell>
          <cell r="F293" t="str">
            <v>No Data</v>
          </cell>
        </row>
        <row r="294">
          <cell r="A294" t="str">
            <v>NV5</v>
          </cell>
          <cell r="B294" t="str">
            <v>South of England</v>
          </cell>
          <cell r="C294" t="str">
            <v>MOLECULAR IMAGING SOLUTIONS LTD (MIS)</v>
          </cell>
          <cell r="D294" t="str">
            <v>No Data</v>
          </cell>
          <cell r="E294" t="str">
            <v>No Data</v>
          </cell>
          <cell r="F294" t="str">
            <v>No Data</v>
          </cell>
        </row>
        <row r="295">
          <cell r="A295" t="str">
            <v>NVC08</v>
          </cell>
          <cell r="B295" t="str">
            <v>South of England</v>
          </cell>
          <cell r="C295" t="str">
            <v>MOUNT STUART HOSPITAL</v>
          </cell>
          <cell r="D295">
            <v>334</v>
          </cell>
          <cell r="E295">
            <v>335</v>
          </cell>
          <cell r="F295">
            <v>0.99701492537313396</v>
          </cell>
        </row>
        <row r="296">
          <cell r="A296" t="str">
            <v>NTA02</v>
          </cell>
          <cell r="B296" t="str">
            <v>Midlands and East of England</v>
          </cell>
          <cell r="C296" t="str">
            <v>NATIONS HEALTHCARE (NORTHAMPTON) LTD</v>
          </cell>
          <cell r="D296" t="str">
            <v>No Data</v>
          </cell>
          <cell r="E296" t="str">
            <v>No Data</v>
          </cell>
          <cell r="F296" t="str">
            <v>No Data</v>
          </cell>
        </row>
        <row r="297">
          <cell r="A297" t="str">
            <v>NT7</v>
          </cell>
          <cell r="B297" t="str">
            <v>London</v>
          </cell>
          <cell r="C297" t="str">
            <v>NETCARE HEALTHCARE UK</v>
          </cell>
          <cell r="D297" t="str">
            <v>No Data</v>
          </cell>
          <cell r="E297" t="str">
            <v>No Data</v>
          </cell>
          <cell r="F297" t="str">
            <v>No Data</v>
          </cell>
        </row>
        <row r="298">
          <cell r="A298" t="str">
            <v>NVC09</v>
          </cell>
          <cell r="B298" t="str">
            <v>South of England</v>
          </cell>
          <cell r="C298" t="str">
            <v>NEW HALL HOSPITAL</v>
          </cell>
          <cell r="D298">
            <v>388</v>
          </cell>
          <cell r="E298">
            <v>389</v>
          </cell>
          <cell r="F298">
            <v>0.99742930591259604</v>
          </cell>
        </row>
        <row r="299">
          <cell r="A299" t="str">
            <v>NVC11</v>
          </cell>
          <cell r="B299" t="str">
            <v>South of England</v>
          </cell>
          <cell r="C299" t="str">
            <v>NORTH DOWNS HOSPITAL</v>
          </cell>
          <cell r="D299">
            <v>255</v>
          </cell>
          <cell r="E299">
            <v>259</v>
          </cell>
          <cell r="F299">
            <v>0.98455598455598503</v>
          </cell>
        </row>
        <row r="300">
          <cell r="A300" t="str">
            <v>NTP15</v>
          </cell>
          <cell r="B300" t="str">
            <v>London</v>
          </cell>
          <cell r="C300" t="str">
            <v>NORTH EAST LONDON TREATMENT CENTRE CARE UK</v>
          </cell>
          <cell r="D300">
            <v>604</v>
          </cell>
          <cell r="E300">
            <v>719</v>
          </cell>
          <cell r="F300">
            <v>0.84005563282336604</v>
          </cell>
        </row>
        <row r="301">
          <cell r="A301" t="str">
            <v>NMH01</v>
          </cell>
          <cell r="B301" t="str">
            <v>Midlands and East of England</v>
          </cell>
          <cell r="C301" t="str">
            <v>NORWICH PRACTICES LTD (CASTLE MALL)</v>
          </cell>
          <cell r="D301" t="str">
            <v>No Data</v>
          </cell>
          <cell r="E301" t="str">
            <v>No Data</v>
          </cell>
          <cell r="F301" t="str">
            <v>No Data</v>
          </cell>
        </row>
        <row r="302">
          <cell r="A302" t="str">
            <v>NTA04</v>
          </cell>
          <cell r="B302" t="str">
            <v>Midlands and East of England</v>
          </cell>
          <cell r="C302" t="str">
            <v>NOTTINGHAM NHS TREATMENT CENTRE (NATIONS HEALTHCARE)</v>
          </cell>
          <cell r="D302" t="str">
            <v>No Data</v>
          </cell>
          <cell r="E302" t="str">
            <v>No Data</v>
          </cell>
          <cell r="F302" t="str">
            <v>No Data</v>
          </cell>
        </row>
        <row r="303">
          <cell r="A303" t="str">
            <v>NVC40</v>
          </cell>
          <cell r="B303" t="str">
            <v>Midlands and East of England</v>
          </cell>
          <cell r="C303" t="str">
            <v>NOTTINGHAM WOODTHORPE HOSPITAL</v>
          </cell>
          <cell r="D303">
            <v>318</v>
          </cell>
          <cell r="E303">
            <v>329</v>
          </cell>
          <cell r="F303">
            <v>0.96656534954407303</v>
          </cell>
        </row>
        <row r="304">
          <cell r="A304" t="str">
            <v>NT2</v>
          </cell>
          <cell r="B304" t="str">
            <v>South of England</v>
          </cell>
          <cell r="C304" t="str">
            <v>NUFFIELD HEALTH</v>
          </cell>
          <cell r="D304" t="str">
            <v>No Data</v>
          </cell>
          <cell r="E304" t="str">
            <v>No Data</v>
          </cell>
          <cell r="F304" t="str">
            <v>No Data</v>
          </cell>
        </row>
        <row r="305">
          <cell r="A305" t="str">
            <v>NT202</v>
          </cell>
          <cell r="B305" t="str">
            <v>South of England</v>
          </cell>
          <cell r="C305" t="str">
            <v>NUFFIELD HEALTH, BOURNEMOUTH HOSPITAL</v>
          </cell>
          <cell r="D305" t="str">
            <v>No Data</v>
          </cell>
          <cell r="E305" t="str">
            <v>No Data</v>
          </cell>
          <cell r="F305" t="str">
            <v>No Data</v>
          </cell>
        </row>
        <row r="306">
          <cell r="A306" t="str">
            <v>NT204</v>
          </cell>
          <cell r="B306" t="str">
            <v>Midlands and East of England</v>
          </cell>
          <cell r="C306" t="str">
            <v>NUFFIELD HEALTH, BRENTWOOD HOSPITAL</v>
          </cell>
          <cell r="D306">
            <v>144</v>
          </cell>
          <cell r="E306">
            <v>144</v>
          </cell>
          <cell r="F306">
            <v>1</v>
          </cell>
        </row>
        <row r="307">
          <cell r="A307" t="str">
            <v>NT205</v>
          </cell>
          <cell r="B307" t="str">
            <v>South of England</v>
          </cell>
          <cell r="C307" t="str">
            <v>NUFFIELD HEALTH, BRIGHTON HOSPITAL</v>
          </cell>
          <cell r="D307">
            <v>128</v>
          </cell>
          <cell r="E307">
            <v>138</v>
          </cell>
          <cell r="F307">
            <v>0.92753623188405809</v>
          </cell>
        </row>
        <row r="308">
          <cell r="A308" t="str">
            <v>NT206</v>
          </cell>
          <cell r="B308" t="str">
            <v>South of England</v>
          </cell>
          <cell r="C308" t="str">
            <v>NUFFIELD HEALTH, BRISTOL HOSPITAL (CHESTERFIELD)</v>
          </cell>
          <cell r="D308" t="str">
            <v>No Data</v>
          </cell>
          <cell r="E308" t="str">
            <v>No Data</v>
          </cell>
          <cell r="F308" t="str">
            <v>No Data</v>
          </cell>
        </row>
        <row r="309">
          <cell r="A309" t="str">
            <v>NT207</v>
          </cell>
          <cell r="B309" t="str">
            <v>South of England</v>
          </cell>
          <cell r="C309" t="str">
            <v>NUFFIELD HEALTH, BRISTOL HOSPITAL (ST MARY'S)</v>
          </cell>
          <cell r="D309" t="str">
            <v>No Data</v>
          </cell>
          <cell r="E309" t="str">
            <v>No Data</v>
          </cell>
          <cell r="F309" t="str">
            <v>No Data</v>
          </cell>
        </row>
        <row r="310">
          <cell r="A310" t="str">
            <v>NT209</v>
          </cell>
          <cell r="B310" t="str">
            <v>Midlands and East of England</v>
          </cell>
          <cell r="C310" t="str">
            <v>NUFFIELD HEALTH, CAMBRIDGE HOSPITAL</v>
          </cell>
          <cell r="D310">
            <v>72</v>
          </cell>
          <cell r="E310">
            <v>73</v>
          </cell>
          <cell r="F310">
            <v>0.98630136986301409</v>
          </cell>
        </row>
        <row r="311">
          <cell r="A311" t="str">
            <v>NT211</v>
          </cell>
          <cell r="B311" t="str">
            <v>South of England</v>
          </cell>
          <cell r="C311" t="str">
            <v>NUFFIELD HEALTH, CHELTENHAM HOSPITAL</v>
          </cell>
          <cell r="D311">
            <v>11</v>
          </cell>
          <cell r="E311">
            <v>11</v>
          </cell>
          <cell r="F311">
            <v>1</v>
          </cell>
        </row>
        <row r="312">
          <cell r="A312" t="str">
            <v>NT212</v>
          </cell>
          <cell r="B312" t="str">
            <v>South of England</v>
          </cell>
          <cell r="C312" t="str">
            <v>NUFFIELD HEALTH, CHICHESTER HOSPITAL</v>
          </cell>
          <cell r="D312">
            <v>91</v>
          </cell>
          <cell r="E312">
            <v>91</v>
          </cell>
          <cell r="F312">
            <v>1</v>
          </cell>
        </row>
        <row r="313">
          <cell r="A313" t="str">
            <v>NT213</v>
          </cell>
          <cell r="B313" t="str">
            <v>Midlands and East of England</v>
          </cell>
          <cell r="C313" t="str">
            <v>NUFFIELD HEALTH, DERBY HOSPITAL</v>
          </cell>
          <cell r="D313" t="str">
            <v>No Data</v>
          </cell>
          <cell r="E313" t="str">
            <v>No Data</v>
          </cell>
          <cell r="F313" t="str">
            <v>No Data</v>
          </cell>
        </row>
        <row r="314">
          <cell r="A314" t="str">
            <v>NT215</v>
          </cell>
          <cell r="B314" t="str">
            <v>South of England</v>
          </cell>
          <cell r="C314" t="str">
            <v>NUFFIELD HEALTH, EXETER HOSPITAL</v>
          </cell>
          <cell r="D314">
            <v>120</v>
          </cell>
          <cell r="E314">
            <v>120</v>
          </cell>
          <cell r="F314">
            <v>1</v>
          </cell>
        </row>
        <row r="315">
          <cell r="A315" t="str">
            <v>NT216</v>
          </cell>
          <cell r="B315" t="str">
            <v>South of England</v>
          </cell>
          <cell r="C315" t="str">
            <v>NUFFIELD HEALTH, GUILDFORD HOSPITAL</v>
          </cell>
          <cell r="D315" t="str">
            <v>No Data</v>
          </cell>
          <cell r="E315" t="str">
            <v>No Data</v>
          </cell>
          <cell r="F315" t="str">
            <v>No Data</v>
          </cell>
        </row>
        <row r="316">
          <cell r="A316" t="str">
            <v>NT218</v>
          </cell>
          <cell r="B316" t="str">
            <v>South of England</v>
          </cell>
          <cell r="C316" t="str">
            <v>NUFFIELD HEALTH, HAYWARDS HEATH HOSPITAL</v>
          </cell>
          <cell r="D316">
            <v>46</v>
          </cell>
          <cell r="E316">
            <v>46</v>
          </cell>
          <cell r="F316">
            <v>1</v>
          </cell>
        </row>
        <row r="317">
          <cell r="A317" t="str">
            <v>NT219</v>
          </cell>
          <cell r="B317" t="str">
            <v>Midlands and East of England</v>
          </cell>
          <cell r="C317" t="str">
            <v>NUFFIELD HEALTH, HEREFORD HOSPITAL</v>
          </cell>
          <cell r="D317">
            <v>129</v>
          </cell>
          <cell r="E317">
            <v>129</v>
          </cell>
          <cell r="F317">
            <v>1</v>
          </cell>
        </row>
        <row r="318">
          <cell r="A318" t="str">
            <v>NT222</v>
          </cell>
          <cell r="B318" t="str">
            <v>Midlands and East of England</v>
          </cell>
          <cell r="C318" t="str">
            <v>NUFFIELD HEALTH, IPSWICH HOSPITAL</v>
          </cell>
          <cell r="D318" t="str">
            <v>No Data</v>
          </cell>
          <cell r="E318" t="str">
            <v>No Data</v>
          </cell>
          <cell r="F318" t="str">
            <v>No Data</v>
          </cell>
        </row>
        <row r="319">
          <cell r="A319" t="str">
            <v>NT225</v>
          </cell>
          <cell r="B319" t="str">
            <v xml:space="preserve">North of England </v>
          </cell>
          <cell r="C319" t="str">
            <v>NUFFIELD HEALTH, LEEDS HOSPITAL</v>
          </cell>
          <cell r="D319">
            <v>336</v>
          </cell>
          <cell r="E319">
            <v>336</v>
          </cell>
          <cell r="F319">
            <v>1</v>
          </cell>
        </row>
        <row r="320">
          <cell r="A320" t="str">
            <v>NT226</v>
          </cell>
          <cell r="B320" t="str">
            <v>Midlands and East of England</v>
          </cell>
          <cell r="C320" t="str">
            <v>NUFFIELD HEALTH, LEICESTER HOSPITAL</v>
          </cell>
          <cell r="D320">
            <v>236</v>
          </cell>
          <cell r="E320">
            <v>236</v>
          </cell>
          <cell r="F320">
            <v>1</v>
          </cell>
        </row>
        <row r="321">
          <cell r="A321" t="str">
            <v>NT229</v>
          </cell>
          <cell r="B321" t="str">
            <v xml:space="preserve">North of England </v>
          </cell>
          <cell r="C321" t="str">
            <v>NUFFIELD HEALTH, NEWCASTLE UPON TYNE HOSPITAL</v>
          </cell>
          <cell r="D321" t="str">
            <v>No Data</v>
          </cell>
          <cell r="E321" t="str">
            <v>No Data</v>
          </cell>
          <cell r="F321" t="str">
            <v>No Data</v>
          </cell>
        </row>
        <row r="322">
          <cell r="A322" t="str">
            <v>NT230</v>
          </cell>
          <cell r="B322" t="str">
            <v>Midlands and East of England</v>
          </cell>
          <cell r="C322" t="str">
            <v>NUFFIELD HEALTH, NORTH STAFFORDSHIRE HOSPITAL</v>
          </cell>
          <cell r="D322">
            <v>149</v>
          </cell>
          <cell r="E322">
            <v>149</v>
          </cell>
          <cell r="F322">
            <v>1</v>
          </cell>
        </row>
        <row r="323">
          <cell r="A323" t="str">
            <v>NT233</v>
          </cell>
          <cell r="B323" t="str">
            <v>South of England</v>
          </cell>
          <cell r="C323" t="str">
            <v>NUFFIELD HEALTH, PLYMOUTH HOSPITAL</v>
          </cell>
          <cell r="D323">
            <v>152</v>
          </cell>
          <cell r="E323">
            <v>152</v>
          </cell>
          <cell r="F323">
            <v>1</v>
          </cell>
        </row>
        <row r="324">
          <cell r="A324" t="str">
            <v>NT235</v>
          </cell>
          <cell r="B324" t="str">
            <v>Midlands and East of England</v>
          </cell>
          <cell r="C324" t="str">
            <v>NUFFIELD HEALTH, SHREWSBURY HOSPITAL</v>
          </cell>
          <cell r="D324">
            <v>121</v>
          </cell>
          <cell r="E324">
            <v>121</v>
          </cell>
          <cell r="F324">
            <v>1</v>
          </cell>
        </row>
        <row r="325">
          <cell r="A325" t="str">
            <v>NT238</v>
          </cell>
          <cell r="B325" t="str">
            <v>South of England</v>
          </cell>
          <cell r="C325" t="str">
            <v>NUFFIELD HEALTH, TAUNTON HOSPITAL</v>
          </cell>
          <cell r="D325">
            <v>138</v>
          </cell>
          <cell r="E325">
            <v>138</v>
          </cell>
          <cell r="F325">
            <v>1</v>
          </cell>
        </row>
        <row r="326">
          <cell r="A326" t="str">
            <v>NT237</v>
          </cell>
          <cell r="B326" t="str">
            <v xml:space="preserve">North of England </v>
          </cell>
          <cell r="C326" t="str">
            <v>NUFFIELD HEALTH, TEES HOSPITAL</v>
          </cell>
          <cell r="D326">
            <v>209</v>
          </cell>
          <cell r="E326">
            <v>212</v>
          </cell>
          <cell r="F326">
            <v>0.98584905660377409</v>
          </cell>
        </row>
        <row r="327">
          <cell r="A327" t="str">
            <v>NT210</v>
          </cell>
          <cell r="B327" t="str">
            <v xml:space="preserve">North of England </v>
          </cell>
          <cell r="C327" t="str">
            <v>NUFFIELD HEALTH, THE GROSVENOR HOSPITAL, CHESTER</v>
          </cell>
          <cell r="D327">
            <v>58</v>
          </cell>
          <cell r="E327">
            <v>58</v>
          </cell>
          <cell r="F327">
            <v>1</v>
          </cell>
        </row>
        <row r="328">
          <cell r="A328" t="str">
            <v>NT239</v>
          </cell>
          <cell r="B328" t="str">
            <v>South of England</v>
          </cell>
          <cell r="C328" t="str">
            <v>NUFFIELD HEALTH, TUNBRIDGE WELLS HOSPITAL</v>
          </cell>
          <cell r="D328" t="str">
            <v>No Data</v>
          </cell>
          <cell r="E328" t="str">
            <v>No Data</v>
          </cell>
          <cell r="F328" t="str">
            <v>No Data</v>
          </cell>
        </row>
        <row r="329">
          <cell r="A329" t="str">
            <v>NT224</v>
          </cell>
          <cell r="B329" t="str">
            <v>Midlands and East of England</v>
          </cell>
          <cell r="C329" t="str">
            <v>NUFFIELD HEALTH, WARWICKSHIRE HOSPITAL</v>
          </cell>
          <cell r="D329">
            <v>26</v>
          </cell>
          <cell r="E329">
            <v>26</v>
          </cell>
          <cell r="F329">
            <v>1</v>
          </cell>
        </row>
        <row r="330">
          <cell r="A330" t="str">
            <v>NT214</v>
          </cell>
          <cell r="B330" t="str">
            <v>South of England</v>
          </cell>
          <cell r="C330" t="str">
            <v>NUFFIELD HEALTH, WESSEX HOSPITAL</v>
          </cell>
          <cell r="D330">
            <v>91</v>
          </cell>
          <cell r="E330">
            <v>91</v>
          </cell>
          <cell r="F330">
            <v>1</v>
          </cell>
        </row>
        <row r="331">
          <cell r="A331" t="str">
            <v>NT241</v>
          </cell>
          <cell r="B331" t="str">
            <v>South of England</v>
          </cell>
          <cell r="C331" t="str">
            <v>NUFFIELD HEALTH, WOKING HOSPITAL</v>
          </cell>
          <cell r="D331" t="str">
            <v>No Data</v>
          </cell>
          <cell r="E331" t="str">
            <v>No Data</v>
          </cell>
          <cell r="F331" t="str">
            <v>No Data</v>
          </cell>
        </row>
        <row r="332">
          <cell r="A332" t="str">
            <v>NT242</v>
          </cell>
          <cell r="B332" t="str">
            <v>Midlands and East of England</v>
          </cell>
          <cell r="C332" t="str">
            <v>NUFFIELD HEALTH, WOLVERHAMPTON HOSPITAL</v>
          </cell>
          <cell r="D332">
            <v>204</v>
          </cell>
          <cell r="E332">
            <v>204</v>
          </cell>
          <cell r="F332">
            <v>1</v>
          </cell>
        </row>
        <row r="333">
          <cell r="A333" t="str">
            <v>NT245</v>
          </cell>
          <cell r="B333" t="str">
            <v xml:space="preserve">North of England </v>
          </cell>
          <cell r="C333" t="str">
            <v>NUFFIELD HEALTH, YORK HOSPITAL</v>
          </cell>
          <cell r="D333">
            <v>78</v>
          </cell>
          <cell r="E333">
            <v>78</v>
          </cell>
          <cell r="F333">
            <v>1</v>
          </cell>
        </row>
        <row r="334">
          <cell r="A334" t="str">
            <v>NT244</v>
          </cell>
          <cell r="B334" t="str">
            <v>South of England</v>
          </cell>
          <cell r="C334" t="str">
            <v>NUFFIELD HOSPITAL OXFORD (THE MANOR)</v>
          </cell>
          <cell r="D334">
            <v>16</v>
          </cell>
          <cell r="E334">
            <v>16</v>
          </cell>
          <cell r="F334">
            <v>1</v>
          </cell>
        </row>
        <row r="335">
          <cell r="A335" t="str">
            <v>NVC12</v>
          </cell>
          <cell r="B335" t="str">
            <v xml:space="preserve">North of England </v>
          </cell>
          <cell r="C335" t="str">
            <v>OAKLANDS HOSPITAL</v>
          </cell>
          <cell r="D335">
            <v>292</v>
          </cell>
          <cell r="E335">
            <v>293</v>
          </cell>
          <cell r="F335">
            <v>0.99658703071672405</v>
          </cell>
        </row>
        <row r="336">
          <cell r="A336" t="str">
            <v>NVC13</v>
          </cell>
          <cell r="B336" t="str">
            <v>Midlands and East of England</v>
          </cell>
          <cell r="C336" t="str">
            <v>OAKS HOSPITAL</v>
          </cell>
          <cell r="D336">
            <v>492</v>
          </cell>
          <cell r="E336">
            <v>496</v>
          </cell>
          <cell r="F336">
            <v>0.99193548387096797</v>
          </cell>
        </row>
        <row r="337">
          <cell r="A337" t="str">
            <v>NQM01</v>
          </cell>
          <cell r="B337" t="str">
            <v>Midlands and East of England</v>
          </cell>
          <cell r="C337" t="str">
            <v>ORTHOPAEDICS &amp; SPINE SPECIALIST HOSPITAL SITE</v>
          </cell>
          <cell r="D337">
            <v>42</v>
          </cell>
          <cell r="E337">
            <v>42</v>
          </cell>
          <cell r="F337">
            <v>1</v>
          </cell>
        </row>
        <row r="338">
          <cell r="A338" t="str">
            <v>NVC14</v>
          </cell>
          <cell r="B338" t="str">
            <v xml:space="preserve">North of England </v>
          </cell>
          <cell r="C338" t="str">
            <v>PARK HILL HOSPITAL</v>
          </cell>
          <cell r="D338">
            <v>188</v>
          </cell>
          <cell r="E338">
            <v>190</v>
          </cell>
          <cell r="F338">
            <v>0.98947368421052595</v>
          </cell>
        </row>
        <row r="339">
          <cell r="A339" t="str">
            <v>NTYH4</v>
          </cell>
          <cell r="B339" t="str">
            <v xml:space="preserve">North of England </v>
          </cell>
          <cell r="C339" t="str">
            <v>PENINSULA HEALTH LLP</v>
          </cell>
          <cell r="D339" t="str">
            <v>No Data</v>
          </cell>
          <cell r="E339" t="str">
            <v>No Data</v>
          </cell>
          <cell r="F339" t="str">
            <v>No Data</v>
          </cell>
        </row>
        <row r="340">
          <cell r="A340" t="str">
            <v>NTPH5</v>
          </cell>
          <cell r="B340" t="str">
            <v>South of England</v>
          </cell>
          <cell r="C340" t="str">
            <v>PENINSULA NHS TREATMENT CENTRE</v>
          </cell>
          <cell r="D340">
            <v>203</v>
          </cell>
          <cell r="E340">
            <v>205</v>
          </cell>
          <cell r="F340">
            <v>0.99024390243902405</v>
          </cell>
        </row>
        <row r="341">
          <cell r="A341" t="str">
            <v>NT501</v>
          </cell>
          <cell r="B341" t="e">
            <v>#N/A</v>
          </cell>
          <cell r="C341" t="str">
            <v>PENINSULA NHS TREATMENT CENTRE</v>
          </cell>
          <cell r="D341" t="str">
            <v>No Data</v>
          </cell>
          <cell r="E341" t="str">
            <v>No Data</v>
          </cell>
          <cell r="F341" t="str">
            <v>No Data</v>
          </cell>
        </row>
        <row r="342">
          <cell r="A342" t="str">
            <v>NVC15</v>
          </cell>
          <cell r="B342" t="str">
            <v>Midlands and East of England</v>
          </cell>
          <cell r="C342" t="str">
            <v>PINEHILL HOSPITAL</v>
          </cell>
          <cell r="D342">
            <v>306</v>
          </cell>
          <cell r="E342">
            <v>306</v>
          </cell>
          <cell r="F342">
            <v>1</v>
          </cell>
        </row>
        <row r="343">
          <cell r="A343" t="str">
            <v>NEY</v>
          </cell>
          <cell r="B343" t="str">
            <v xml:space="preserve">North of England </v>
          </cell>
          <cell r="C343" t="str">
            <v>PIONEER HEALTHCARE LIMITED</v>
          </cell>
          <cell r="D343">
            <v>17</v>
          </cell>
          <cell r="E343">
            <v>17</v>
          </cell>
          <cell r="F343">
            <v>1</v>
          </cell>
        </row>
        <row r="344">
          <cell r="A344" t="str">
            <v>NQA</v>
          </cell>
          <cell r="B344" t="str">
            <v>Midlands and East of England</v>
          </cell>
          <cell r="C344" t="str">
            <v>PROVIDE</v>
          </cell>
          <cell r="D344">
            <v>48</v>
          </cell>
          <cell r="E344">
            <v>48</v>
          </cell>
          <cell r="F344">
            <v>1</v>
          </cell>
        </row>
        <row r="345">
          <cell r="A345" t="str">
            <v>NQA01</v>
          </cell>
          <cell r="B345" t="str">
            <v>Midlands and East of England</v>
          </cell>
          <cell r="C345" t="str">
            <v>PROVIDE (MALDON)</v>
          </cell>
          <cell r="D345" t="str">
            <v>No Data</v>
          </cell>
          <cell r="E345" t="str">
            <v>No Data</v>
          </cell>
          <cell r="F345" t="str">
            <v>No Data</v>
          </cell>
        </row>
        <row r="346">
          <cell r="A346" t="str">
            <v>NVC</v>
          </cell>
          <cell r="B346" t="str">
            <v>Midlands and East of England</v>
          </cell>
          <cell r="C346" t="str">
            <v>RAMSAY HEALTHCARE UK OPERATIONS LIMITED</v>
          </cell>
          <cell r="D346" t="str">
            <v>No Data</v>
          </cell>
          <cell r="E346" t="str">
            <v>No Data</v>
          </cell>
          <cell r="F346" t="str">
            <v>No Data</v>
          </cell>
        </row>
        <row r="347">
          <cell r="A347" t="str">
            <v>NVC16</v>
          </cell>
          <cell r="B347" t="str">
            <v xml:space="preserve">North of England </v>
          </cell>
          <cell r="C347" t="str">
            <v>RENACRES HOSPITAL</v>
          </cell>
          <cell r="D347">
            <v>383</v>
          </cell>
          <cell r="E347">
            <v>385</v>
          </cell>
          <cell r="F347">
            <v>0.99480519480519503</v>
          </cell>
        </row>
        <row r="348">
          <cell r="A348" t="str">
            <v>NVC19</v>
          </cell>
          <cell r="B348" t="str">
            <v>Midlands and East of England</v>
          </cell>
          <cell r="C348" t="str">
            <v>RIVERS HOSPITAL</v>
          </cell>
          <cell r="D348">
            <v>764</v>
          </cell>
          <cell r="E348">
            <v>765</v>
          </cell>
          <cell r="F348">
            <v>0.9986928104575159</v>
          </cell>
        </row>
        <row r="349">
          <cell r="A349" t="str">
            <v>NVC17</v>
          </cell>
          <cell r="B349" t="str">
            <v>Midlands and East of England</v>
          </cell>
          <cell r="C349" t="str">
            <v>ROWLEY HALL HOSPITAL</v>
          </cell>
          <cell r="D349">
            <v>355</v>
          </cell>
          <cell r="E349">
            <v>357</v>
          </cell>
          <cell r="F349">
            <v>0.99439775910364092</v>
          </cell>
        </row>
        <row r="350">
          <cell r="A350" t="str">
            <v>NTT03</v>
          </cell>
          <cell r="B350" t="str">
            <v>Midlands and East of England</v>
          </cell>
          <cell r="C350" t="str">
            <v>SEDGLEY HOUSE</v>
          </cell>
          <cell r="D350" t="str">
            <v>No Data</v>
          </cell>
          <cell r="E350" t="str">
            <v>No Data</v>
          </cell>
          <cell r="F350" t="str">
            <v>No Data</v>
          </cell>
        </row>
        <row r="351">
          <cell r="A351" t="str">
            <v>NTT05</v>
          </cell>
          <cell r="B351" t="str">
            <v>Midlands and East of England</v>
          </cell>
          <cell r="C351" t="str">
            <v>SEDGLEY LODGE</v>
          </cell>
          <cell r="D351" t="str">
            <v>No Data</v>
          </cell>
          <cell r="E351" t="str">
            <v>No Data</v>
          </cell>
          <cell r="F351" t="str">
            <v>No Data</v>
          </cell>
        </row>
        <row r="352">
          <cell r="A352" t="str">
            <v>NTPH1</v>
          </cell>
          <cell r="B352" t="str">
            <v>South of England</v>
          </cell>
          <cell r="C352" t="str">
            <v>SHEPTON MALLET NHS TREATMENT CENTRE</v>
          </cell>
          <cell r="D352">
            <v>268</v>
          </cell>
          <cell r="E352">
            <v>268</v>
          </cell>
          <cell r="F352">
            <v>1</v>
          </cell>
        </row>
        <row r="353">
          <cell r="A353" t="str">
            <v>NTT04</v>
          </cell>
          <cell r="B353" t="str">
            <v>Midlands and East of England</v>
          </cell>
          <cell r="C353" t="str">
            <v>SHERWOOD HOUSE</v>
          </cell>
          <cell r="D353" t="str">
            <v>No Data</v>
          </cell>
          <cell r="E353" t="str">
            <v>No Data</v>
          </cell>
          <cell r="F353" t="str">
            <v>No Data</v>
          </cell>
        </row>
        <row r="354">
          <cell r="A354" t="str">
            <v>NFH</v>
          </cell>
          <cell r="B354" t="str">
            <v>South of England</v>
          </cell>
          <cell r="C354" t="str">
            <v>SOMERSET SURGICAL SERVICES HQ</v>
          </cell>
          <cell r="D354">
            <v>105</v>
          </cell>
          <cell r="E354">
            <v>106</v>
          </cell>
          <cell r="F354">
            <v>0.99056603773584895</v>
          </cell>
        </row>
        <row r="355">
          <cell r="A355" t="str">
            <v>NTP11</v>
          </cell>
          <cell r="B355" t="str">
            <v>South of England</v>
          </cell>
          <cell r="C355" t="str">
            <v>SOUTHAMPTON NHS TREATMENT CENTRE</v>
          </cell>
          <cell r="D355">
            <v>1297</v>
          </cell>
          <cell r="E355">
            <v>1297</v>
          </cell>
          <cell r="F355">
            <v>1</v>
          </cell>
        </row>
        <row r="356">
          <cell r="A356" t="str">
            <v>NT312</v>
          </cell>
          <cell r="B356" t="str">
            <v>South of England</v>
          </cell>
          <cell r="C356" t="str">
            <v>SPIRE ALEXANDRA HOSPITAL</v>
          </cell>
          <cell r="D356">
            <v>118</v>
          </cell>
          <cell r="E356">
            <v>118</v>
          </cell>
          <cell r="F356">
            <v>1</v>
          </cell>
        </row>
        <row r="357">
          <cell r="A357" t="str">
            <v>NT302</v>
          </cell>
          <cell r="B357" t="str">
            <v>South of England</v>
          </cell>
          <cell r="C357" t="str">
            <v>SPIRE BRISTOL HOSPITAL</v>
          </cell>
          <cell r="D357">
            <v>144</v>
          </cell>
          <cell r="E357">
            <v>144</v>
          </cell>
          <cell r="F357">
            <v>1</v>
          </cell>
        </row>
        <row r="358">
          <cell r="A358" t="str">
            <v>NT315</v>
          </cell>
          <cell r="B358" t="str">
            <v>Midlands and East of England</v>
          </cell>
          <cell r="C358" t="str">
            <v>SPIRE BUSHEY HOSPITAL</v>
          </cell>
          <cell r="D358">
            <v>62</v>
          </cell>
          <cell r="E358">
            <v>62</v>
          </cell>
          <cell r="F358">
            <v>1</v>
          </cell>
        </row>
        <row r="359">
          <cell r="A359" t="str">
            <v>NT317</v>
          </cell>
          <cell r="B359" t="str">
            <v>Midlands and East of England</v>
          </cell>
          <cell r="C359" t="str">
            <v>SPIRE CAMBRIDGE LEA HOSPITAL</v>
          </cell>
          <cell r="D359">
            <v>77</v>
          </cell>
          <cell r="E359">
            <v>77</v>
          </cell>
          <cell r="F359">
            <v>1</v>
          </cell>
        </row>
        <row r="360">
          <cell r="A360" t="str">
            <v>NT324</v>
          </cell>
          <cell r="B360" t="str">
            <v xml:space="preserve">North of England </v>
          </cell>
          <cell r="C360" t="str">
            <v>SPIRE CHESHIRE HOSPITAL</v>
          </cell>
          <cell r="D360">
            <v>254</v>
          </cell>
          <cell r="E360">
            <v>254</v>
          </cell>
          <cell r="F360">
            <v>1</v>
          </cell>
        </row>
        <row r="361">
          <cell r="A361" t="str">
            <v>NT345</v>
          </cell>
          <cell r="B361" t="str">
            <v>South of England</v>
          </cell>
          <cell r="C361" t="str">
            <v>SPIRE CLARE PARK HOSPITAL</v>
          </cell>
          <cell r="D361">
            <v>81</v>
          </cell>
          <cell r="E361">
            <v>81</v>
          </cell>
          <cell r="F361">
            <v>1</v>
          </cell>
        </row>
        <row r="362">
          <cell r="A362" t="str">
            <v>NT344</v>
          </cell>
          <cell r="B362" t="str">
            <v>South of England</v>
          </cell>
          <cell r="C362" t="str">
            <v>SPIRE DUNEDIN HOSPITAL</v>
          </cell>
          <cell r="D362">
            <v>141</v>
          </cell>
          <cell r="E362">
            <v>141</v>
          </cell>
          <cell r="F362">
            <v>1</v>
          </cell>
        </row>
        <row r="363">
          <cell r="A363" t="str">
            <v>NT348</v>
          </cell>
          <cell r="B363" t="str">
            <v xml:space="preserve">North of England </v>
          </cell>
          <cell r="C363" t="str">
            <v>SPIRE ELLAND HOSPITAL</v>
          </cell>
          <cell r="D363">
            <v>338</v>
          </cell>
          <cell r="E363">
            <v>338</v>
          </cell>
          <cell r="F363">
            <v>1</v>
          </cell>
        </row>
        <row r="364">
          <cell r="A364" t="str">
            <v>NT347</v>
          </cell>
          <cell r="B364" t="str">
            <v xml:space="preserve">North of England </v>
          </cell>
          <cell r="C364" t="str">
            <v>SPIRE FYLDE COAST HOSPITAL</v>
          </cell>
          <cell r="D364">
            <v>375</v>
          </cell>
          <cell r="E364">
            <v>375</v>
          </cell>
          <cell r="F364">
            <v>1</v>
          </cell>
        </row>
        <row r="365">
          <cell r="A365" t="str">
            <v>NT308</v>
          </cell>
          <cell r="B365" t="str">
            <v>South of England</v>
          </cell>
          <cell r="C365" t="str">
            <v>SPIRE GATWICK PARK HOSPITAL</v>
          </cell>
          <cell r="D365">
            <v>105</v>
          </cell>
          <cell r="E365">
            <v>111</v>
          </cell>
          <cell r="F365">
            <v>0.94594594594594594</v>
          </cell>
        </row>
        <row r="366">
          <cell r="A366" t="str">
            <v>NT316</v>
          </cell>
          <cell r="B366" t="str">
            <v>Midlands and East of England</v>
          </cell>
          <cell r="C366" t="str">
            <v>SPIRE HARPENDEN HOSPITAL</v>
          </cell>
          <cell r="D366">
            <v>129</v>
          </cell>
          <cell r="E366">
            <v>143</v>
          </cell>
          <cell r="F366">
            <v>0.90209790209790197</v>
          </cell>
        </row>
        <row r="367">
          <cell r="A367" t="str">
            <v>NT319</v>
          </cell>
          <cell r="B367" t="str">
            <v>Midlands and East of England</v>
          </cell>
          <cell r="C367" t="str">
            <v>SPIRE HARTSWOOD HOSPITAL</v>
          </cell>
          <cell r="D367">
            <v>119</v>
          </cell>
          <cell r="E367">
            <v>125</v>
          </cell>
          <cell r="F367">
            <v>0.95200000000000007</v>
          </cell>
        </row>
        <row r="368">
          <cell r="A368" t="str">
            <v>NT3</v>
          </cell>
          <cell r="B368" t="str">
            <v>London</v>
          </cell>
          <cell r="C368" t="str">
            <v>SPIRE HEALTHCARE</v>
          </cell>
          <cell r="D368" t="str">
            <v>No Data</v>
          </cell>
          <cell r="E368" t="str">
            <v>No Data</v>
          </cell>
          <cell r="F368" t="str">
            <v>No Data</v>
          </cell>
        </row>
        <row r="369">
          <cell r="A369" t="str">
            <v>NT351</v>
          </cell>
          <cell r="B369" t="str">
            <v xml:space="preserve">North of England </v>
          </cell>
          <cell r="C369" t="str">
            <v>SPIRE HULL AND EAST RIDING HOSPITAL</v>
          </cell>
          <cell r="D369">
            <v>655</v>
          </cell>
          <cell r="E369">
            <v>655</v>
          </cell>
          <cell r="F369">
            <v>1</v>
          </cell>
        </row>
        <row r="370">
          <cell r="A370" t="str">
            <v>NT332</v>
          </cell>
          <cell r="B370" t="str">
            <v xml:space="preserve">North of England </v>
          </cell>
          <cell r="C370" t="str">
            <v>SPIRE LEEDS HOSPITAL</v>
          </cell>
          <cell r="D370">
            <v>295</v>
          </cell>
          <cell r="E370">
            <v>310</v>
          </cell>
          <cell r="F370">
            <v>0.95161290322580594</v>
          </cell>
        </row>
        <row r="371">
          <cell r="A371" t="str">
            <v>NT322</v>
          </cell>
          <cell r="B371" t="str">
            <v>Midlands and East of England</v>
          </cell>
          <cell r="C371" t="str">
            <v>SPIRE LEICESTER HOSPITAL</v>
          </cell>
          <cell r="D371">
            <v>150</v>
          </cell>
          <cell r="E371">
            <v>177</v>
          </cell>
          <cell r="F371">
            <v>0.84745762711864403</v>
          </cell>
        </row>
        <row r="372">
          <cell r="A372" t="str">
            <v>NT321</v>
          </cell>
          <cell r="B372" t="str">
            <v>Midlands and East of England</v>
          </cell>
          <cell r="C372" t="str">
            <v>SPIRE LITTLE ASTON HOSPITAL</v>
          </cell>
          <cell r="D372">
            <v>197</v>
          </cell>
          <cell r="E372">
            <v>197</v>
          </cell>
          <cell r="F372">
            <v>1</v>
          </cell>
        </row>
        <row r="373">
          <cell r="A373" t="str">
            <v>NT337</v>
          </cell>
          <cell r="B373" t="str">
            <v xml:space="preserve">North of England </v>
          </cell>
          <cell r="C373" t="str">
            <v>SPIRE LIVERPOOL HOSPITAL</v>
          </cell>
          <cell r="D373">
            <v>656</v>
          </cell>
          <cell r="E373">
            <v>656</v>
          </cell>
          <cell r="F373">
            <v>1</v>
          </cell>
        </row>
        <row r="374">
          <cell r="A374" t="str">
            <v>NT349</v>
          </cell>
          <cell r="B374" t="str">
            <v xml:space="preserve">North of England </v>
          </cell>
          <cell r="C374" t="str">
            <v>SPIRE LONGLANDS CONSULTING ROOMS</v>
          </cell>
          <cell r="D374" t="str">
            <v>No Data</v>
          </cell>
          <cell r="E374" t="str">
            <v>No Data</v>
          </cell>
          <cell r="F374" t="str">
            <v>No Data</v>
          </cell>
        </row>
        <row r="375">
          <cell r="A375" t="str">
            <v>NT327</v>
          </cell>
          <cell r="B375" t="str">
            <v xml:space="preserve">North of England </v>
          </cell>
          <cell r="C375" t="str">
            <v>SPIRE MANCHESTER HOSPITAL</v>
          </cell>
          <cell r="D375">
            <v>149</v>
          </cell>
          <cell r="E375">
            <v>157</v>
          </cell>
          <cell r="F375">
            <v>0.94904458598726105</v>
          </cell>
        </row>
        <row r="376">
          <cell r="A376" t="str">
            <v>NT350</v>
          </cell>
          <cell r="B376" t="str">
            <v xml:space="preserve">North of England </v>
          </cell>
          <cell r="C376" t="str">
            <v>SPIRE METHLEY PARK HOSPITAL</v>
          </cell>
          <cell r="D376">
            <v>374</v>
          </cell>
          <cell r="E376">
            <v>374</v>
          </cell>
          <cell r="F376">
            <v>1</v>
          </cell>
        </row>
        <row r="377">
          <cell r="A377" t="str">
            <v>NT364</v>
          </cell>
          <cell r="B377" t="str">
            <v>South of England</v>
          </cell>
          <cell r="C377" t="str">
            <v>SPIRE MONTEFIORE HOSPITAL</v>
          </cell>
          <cell r="D377">
            <v>83</v>
          </cell>
          <cell r="E377">
            <v>92</v>
          </cell>
          <cell r="F377">
            <v>0.90217391304347805</v>
          </cell>
        </row>
        <row r="378">
          <cell r="A378" t="str">
            <v>NT325</v>
          </cell>
          <cell r="B378" t="str">
            <v xml:space="preserve">North of England </v>
          </cell>
          <cell r="C378" t="str">
            <v>SPIRE MURRAYFIELD HOSPITAL</v>
          </cell>
          <cell r="D378">
            <v>232</v>
          </cell>
          <cell r="E378">
            <v>244</v>
          </cell>
          <cell r="F378">
            <v>0.95081967213114804</v>
          </cell>
        </row>
        <row r="379">
          <cell r="A379" t="str">
            <v>NT318</v>
          </cell>
          <cell r="B379" t="str">
            <v>Midlands and East of England</v>
          </cell>
          <cell r="C379" t="str">
            <v>SPIRE NORWICH HOSPITAL</v>
          </cell>
          <cell r="D379">
            <v>100</v>
          </cell>
          <cell r="E379">
            <v>111</v>
          </cell>
          <cell r="F379">
            <v>0.90090090090090102</v>
          </cell>
        </row>
        <row r="380">
          <cell r="A380" t="str">
            <v>NT320</v>
          </cell>
          <cell r="B380" t="str">
            <v>Midlands and East of England</v>
          </cell>
          <cell r="C380" t="str">
            <v>SPIRE PARKWAY HOSPITAL</v>
          </cell>
          <cell r="D380">
            <v>126</v>
          </cell>
          <cell r="E380">
            <v>126</v>
          </cell>
          <cell r="F380">
            <v>1</v>
          </cell>
        </row>
        <row r="381">
          <cell r="A381" t="str">
            <v>NT305</v>
          </cell>
          <cell r="B381" t="str">
            <v>South of England</v>
          </cell>
          <cell r="C381" t="str">
            <v>SPIRE PORTSMOUTH HOSPITAL</v>
          </cell>
          <cell r="D381">
            <v>63</v>
          </cell>
          <cell r="E381">
            <v>66</v>
          </cell>
          <cell r="F381">
            <v>0.95454545454545503</v>
          </cell>
        </row>
        <row r="382">
          <cell r="A382" t="str">
            <v>NT339</v>
          </cell>
          <cell r="B382" t="str">
            <v xml:space="preserve">North of England </v>
          </cell>
          <cell r="C382" t="str">
            <v>SPIRE REGENCY HOSPITAL</v>
          </cell>
          <cell r="D382">
            <v>188</v>
          </cell>
          <cell r="E382">
            <v>188</v>
          </cell>
          <cell r="F382">
            <v>1</v>
          </cell>
        </row>
        <row r="383">
          <cell r="A383" t="str">
            <v>NT314</v>
          </cell>
          <cell r="B383" t="str">
            <v>London</v>
          </cell>
          <cell r="C383" t="str">
            <v>SPIRE RODING HOSPITAL</v>
          </cell>
          <cell r="D383">
            <v>291</v>
          </cell>
          <cell r="E383">
            <v>291</v>
          </cell>
          <cell r="F383">
            <v>1</v>
          </cell>
        </row>
        <row r="384">
          <cell r="A384" t="str">
            <v>NT301</v>
          </cell>
          <cell r="B384" t="str">
            <v>Midlands and East of England</v>
          </cell>
          <cell r="C384" t="str">
            <v>SPIRE SOUTH BANK HOSPITAL</v>
          </cell>
          <cell r="D384">
            <v>164</v>
          </cell>
          <cell r="E384">
            <v>173</v>
          </cell>
          <cell r="F384">
            <v>0.94797687861271696</v>
          </cell>
        </row>
        <row r="385">
          <cell r="A385" t="str">
            <v>NT304</v>
          </cell>
          <cell r="B385" t="str">
            <v>South of England</v>
          </cell>
          <cell r="C385" t="str">
            <v>SPIRE SOUTHAMPTON HOSPITAL</v>
          </cell>
          <cell r="D385">
            <v>147</v>
          </cell>
          <cell r="E385">
            <v>155</v>
          </cell>
          <cell r="F385">
            <v>0.94838709677419408</v>
          </cell>
        </row>
        <row r="386">
          <cell r="A386" t="str">
            <v>NT346</v>
          </cell>
          <cell r="B386" t="str">
            <v>South of England</v>
          </cell>
          <cell r="C386" t="str">
            <v>SPIRE ST SAVIOURS HOSPITAL</v>
          </cell>
          <cell r="D386">
            <v>121</v>
          </cell>
          <cell r="E386">
            <v>121</v>
          </cell>
          <cell r="F386">
            <v>1</v>
          </cell>
        </row>
        <row r="387">
          <cell r="A387" t="str">
            <v>NT309</v>
          </cell>
          <cell r="B387" t="str">
            <v>South of England</v>
          </cell>
          <cell r="C387" t="str">
            <v>SPIRE SUSSEX HOSPITAL</v>
          </cell>
          <cell r="D387">
            <v>42</v>
          </cell>
          <cell r="E387">
            <v>42</v>
          </cell>
          <cell r="F387">
            <v>1</v>
          </cell>
        </row>
        <row r="388">
          <cell r="A388" t="str">
            <v>NT343</v>
          </cell>
          <cell r="B388" t="str">
            <v>South of England</v>
          </cell>
          <cell r="C388" t="str">
            <v>SPIRE THAMES VALLEY HOSPITAL</v>
          </cell>
          <cell r="D388">
            <v>42</v>
          </cell>
          <cell r="E388">
            <v>42</v>
          </cell>
          <cell r="F388">
            <v>1</v>
          </cell>
        </row>
        <row r="389">
          <cell r="A389" t="str">
            <v>NT310</v>
          </cell>
          <cell r="B389" t="str">
            <v>South of England</v>
          </cell>
          <cell r="C389" t="str">
            <v>SPIRE TUNBRIDGE WELLS HOSPITAL</v>
          </cell>
          <cell r="D389">
            <v>66</v>
          </cell>
          <cell r="E389">
            <v>66</v>
          </cell>
          <cell r="F389">
            <v>1</v>
          </cell>
        </row>
        <row r="390">
          <cell r="A390" t="str">
            <v>NT333</v>
          </cell>
          <cell r="B390" t="str">
            <v xml:space="preserve">North of England </v>
          </cell>
          <cell r="C390" t="str">
            <v>SPIRE WASHINGTON HOSPITAL</v>
          </cell>
          <cell r="D390">
            <v>396</v>
          </cell>
          <cell r="E390">
            <v>396</v>
          </cell>
          <cell r="F390">
            <v>1</v>
          </cell>
        </row>
        <row r="391">
          <cell r="A391" t="str">
            <v>NT313</v>
          </cell>
          <cell r="B391" t="str">
            <v>Midlands and East of England</v>
          </cell>
          <cell r="C391" t="str">
            <v>SPIRE WELLESLEY HOSPITAL</v>
          </cell>
          <cell r="D391">
            <v>203</v>
          </cell>
          <cell r="E391">
            <v>214</v>
          </cell>
          <cell r="F391">
            <v>0.94859813084112099</v>
          </cell>
        </row>
        <row r="392">
          <cell r="A392" t="str">
            <v>NVC18</v>
          </cell>
          <cell r="B392" t="str">
            <v>Midlands and East of England</v>
          </cell>
          <cell r="C392" t="str">
            <v>SPRINGFIELD HOSPITAL</v>
          </cell>
          <cell r="D392">
            <v>561</v>
          </cell>
          <cell r="E392">
            <v>565</v>
          </cell>
          <cell r="F392">
            <v>0.99292035398230105</v>
          </cell>
        </row>
        <row r="393">
          <cell r="A393" t="str">
            <v>NX601</v>
          </cell>
          <cell r="B393" t="str">
            <v>Midlands and East of England</v>
          </cell>
          <cell r="C393" t="str">
            <v>ST ALBANS &amp; HARPENDEN MUSCULOSKELETAL CATS</v>
          </cell>
          <cell r="D393" t="str">
            <v>No Data</v>
          </cell>
          <cell r="E393" t="str">
            <v>No Data</v>
          </cell>
          <cell r="F393" t="str">
            <v>No Data</v>
          </cell>
        </row>
        <row r="394">
          <cell r="A394" t="str">
            <v>NTE02</v>
          </cell>
          <cell r="B394" t="str">
            <v xml:space="preserve">North of England </v>
          </cell>
          <cell r="C394" t="str">
            <v>ST HUGH'S HOSPITAL</v>
          </cell>
          <cell r="D394" t="str">
            <v>No Data</v>
          </cell>
          <cell r="E394" t="str">
            <v>No Data</v>
          </cell>
          <cell r="F394" t="str">
            <v>No Data</v>
          </cell>
        </row>
        <row r="395">
          <cell r="A395" t="str">
            <v>NTPAD</v>
          </cell>
          <cell r="B395" t="str">
            <v>South of England</v>
          </cell>
          <cell r="C395" t="str">
            <v>ST MARY'S NHS TREATMENT CENTRE</v>
          </cell>
          <cell r="D395">
            <v>629</v>
          </cell>
          <cell r="E395">
            <v>629</v>
          </cell>
          <cell r="F395">
            <v>1</v>
          </cell>
        </row>
        <row r="396">
          <cell r="A396" t="str">
            <v>NTT06</v>
          </cell>
          <cell r="B396" t="str">
            <v>Midlands and East of England</v>
          </cell>
          <cell r="C396" t="str">
            <v>STORTHFIELD HOUSE</v>
          </cell>
          <cell r="D396" t="str">
            <v>No Data</v>
          </cell>
          <cell r="E396" t="str">
            <v>No Data</v>
          </cell>
          <cell r="F396" t="str">
            <v>No Data</v>
          </cell>
        </row>
        <row r="397">
          <cell r="A397" t="str">
            <v>NHM</v>
          </cell>
          <cell r="B397" t="str">
            <v>Midlands and East of England</v>
          </cell>
          <cell r="C397" t="str">
            <v>SUFFOLK COMMUNITY HEALTHCARE</v>
          </cell>
          <cell r="D397">
            <v>85</v>
          </cell>
          <cell r="E397">
            <v>85</v>
          </cell>
          <cell r="F397">
            <v>1</v>
          </cell>
        </row>
        <row r="398">
          <cell r="A398" t="str">
            <v>NYG</v>
          </cell>
          <cell r="B398" t="str">
            <v>South of England</v>
          </cell>
          <cell r="C398" t="str">
            <v>SUSSEX COMMUNITY DERMATOLOGY SERVICE</v>
          </cell>
          <cell r="D398" t="str">
            <v>No Data</v>
          </cell>
          <cell r="E398" t="str">
            <v>No Data</v>
          </cell>
          <cell r="F398" t="str">
            <v>No Data</v>
          </cell>
        </row>
        <row r="399">
          <cell r="A399" t="str">
            <v>NTP17</v>
          </cell>
          <cell r="B399" t="str">
            <v>South of England</v>
          </cell>
          <cell r="C399" t="str">
            <v>SUSSEX ORTHOPAEDIC NHS TREATMENT CENTRE</v>
          </cell>
          <cell r="D399" t="str">
            <v>No Data</v>
          </cell>
          <cell r="E399" t="str">
            <v>No Data</v>
          </cell>
          <cell r="F399" t="str">
            <v>No Data</v>
          </cell>
        </row>
        <row r="400">
          <cell r="A400" t="str">
            <v>NVC35</v>
          </cell>
          <cell r="B400" t="str">
            <v xml:space="preserve">North of England </v>
          </cell>
          <cell r="C400" t="str">
            <v>TEES VALLEY TREATMENT CENTRE</v>
          </cell>
          <cell r="D400">
            <v>456</v>
          </cell>
          <cell r="E400">
            <v>456</v>
          </cell>
          <cell r="F400">
            <v>1</v>
          </cell>
        </row>
        <row r="401">
          <cell r="A401" t="str">
            <v>NVC02</v>
          </cell>
          <cell r="B401" t="str">
            <v>South of England</v>
          </cell>
          <cell r="C401" t="str">
            <v>THE BERKSHIRE INDEPENDENT HOSPITAL</v>
          </cell>
          <cell r="D401">
            <v>226</v>
          </cell>
          <cell r="E401">
            <v>227</v>
          </cell>
          <cell r="F401">
            <v>0.99559471365638808</v>
          </cell>
        </row>
        <row r="402">
          <cell r="A402" t="str">
            <v>NTD02</v>
          </cell>
          <cell r="B402" t="str">
            <v xml:space="preserve">North of England </v>
          </cell>
          <cell r="C402" t="str">
            <v>THE CHESHIRE &amp; MERSEYSIDE NHS TREATMENT CENTRE</v>
          </cell>
          <cell r="D402" t="str">
            <v>No Data</v>
          </cell>
          <cell r="E402" t="str">
            <v>No Data</v>
          </cell>
          <cell r="F402" t="str">
            <v>No Data</v>
          </cell>
        </row>
        <row r="403">
          <cell r="A403" t="str">
            <v>NW501</v>
          </cell>
          <cell r="B403" t="str">
            <v>Midlands and East of England</v>
          </cell>
          <cell r="C403" t="str">
            <v>THE ELMS MEDICAL PRACTICE - CATS</v>
          </cell>
          <cell r="D403" t="str">
            <v>No Data</v>
          </cell>
          <cell r="E403" t="str">
            <v>No Data</v>
          </cell>
          <cell r="F403" t="str">
            <v>No Data</v>
          </cell>
        </row>
        <row r="404">
          <cell r="A404" t="str">
            <v>NTT07</v>
          </cell>
          <cell r="B404" t="str">
            <v xml:space="preserve">North of England </v>
          </cell>
          <cell r="C404" t="str">
            <v>THE FOUNTAINS</v>
          </cell>
          <cell r="D404" t="str">
            <v>No Data</v>
          </cell>
          <cell r="E404" t="str">
            <v>No Data</v>
          </cell>
          <cell r="F404" t="str">
            <v>No Data</v>
          </cell>
        </row>
        <row r="405">
          <cell r="A405" t="str">
            <v>NW4</v>
          </cell>
          <cell r="B405" t="str">
            <v>South of England</v>
          </cell>
          <cell r="C405" t="str">
            <v>THE GYNAECOLOGY PARTNERSHIP LTD.</v>
          </cell>
          <cell r="D405" t="str">
            <v>No Data</v>
          </cell>
          <cell r="E405" t="str">
            <v>No Data</v>
          </cell>
          <cell r="F405" t="str">
            <v>No Data</v>
          </cell>
        </row>
        <row r="406">
          <cell r="A406" t="str">
            <v>NXM01</v>
          </cell>
          <cell r="B406" t="str">
            <v>South of England</v>
          </cell>
          <cell r="C406" t="str">
            <v>THE HORDER CENTRE - ST JOHNS ROAD</v>
          </cell>
          <cell r="D406">
            <v>459</v>
          </cell>
          <cell r="E406">
            <v>459</v>
          </cell>
          <cell r="F406">
            <v>1</v>
          </cell>
        </row>
        <row r="407">
          <cell r="A407" t="str">
            <v>NTT08</v>
          </cell>
          <cell r="B407" t="str">
            <v>Midlands and East of England</v>
          </cell>
          <cell r="C407" t="str">
            <v>THE LIMES</v>
          </cell>
          <cell r="D407" t="str">
            <v>No Data</v>
          </cell>
          <cell r="E407" t="str">
            <v>No Data</v>
          </cell>
          <cell r="F407" t="str">
            <v>No Data</v>
          </cell>
        </row>
        <row r="408">
          <cell r="A408" t="str">
            <v>NTA03</v>
          </cell>
          <cell r="B408" t="str">
            <v>Midlands and East of England</v>
          </cell>
          <cell r="C408" t="str">
            <v>THE MIDLANDS NHS TREATMENT CENTRE</v>
          </cell>
          <cell r="D408" t="str">
            <v>No Data</v>
          </cell>
          <cell r="E408" t="str">
            <v>No Data</v>
          </cell>
          <cell r="F408" t="str">
            <v>No Data</v>
          </cell>
        </row>
        <row r="409">
          <cell r="A409" t="str">
            <v>NW101</v>
          </cell>
          <cell r="B409" t="str">
            <v>South of England</v>
          </cell>
          <cell r="C409" t="str">
            <v>THE PRACTICE PLC - CATS</v>
          </cell>
          <cell r="D409" t="str">
            <v>No Data</v>
          </cell>
          <cell r="E409" t="str">
            <v>No Data</v>
          </cell>
          <cell r="F409" t="str">
            <v>No Data</v>
          </cell>
        </row>
        <row r="410">
          <cell r="A410" t="str">
            <v>NVC44</v>
          </cell>
          <cell r="B410" t="str">
            <v>Midlands and East of England</v>
          </cell>
          <cell r="C410" t="str">
            <v>THE WESTBOURNE CENTRE</v>
          </cell>
          <cell r="D410">
            <v>66</v>
          </cell>
          <cell r="E410">
            <v>66</v>
          </cell>
          <cell r="F410">
            <v>1</v>
          </cell>
        </row>
        <row r="411">
          <cell r="A411" t="str">
            <v>NVC20</v>
          </cell>
          <cell r="B411" t="str">
            <v xml:space="preserve">North of England </v>
          </cell>
          <cell r="C411" t="str">
            <v>THE YORKSHIRE CLINIC</v>
          </cell>
          <cell r="D411">
            <v>1017</v>
          </cell>
          <cell r="E411">
            <v>1025</v>
          </cell>
          <cell r="F411">
            <v>0.99219512195122006</v>
          </cell>
        </row>
        <row r="412">
          <cell r="A412" t="str">
            <v>NTC</v>
          </cell>
          <cell r="B412" t="str">
            <v>London</v>
          </cell>
          <cell r="C412" t="str">
            <v>UK SPECIALIST HOSPITALS LTD</v>
          </cell>
          <cell r="D412" t="str">
            <v>No Data</v>
          </cell>
          <cell r="E412" t="str">
            <v>No Data</v>
          </cell>
          <cell r="F412" t="str">
            <v>No Data</v>
          </cell>
        </row>
        <row r="413">
          <cell r="A413" t="str">
            <v>NVC21</v>
          </cell>
          <cell r="B413" t="str">
            <v>Midlands and East of England</v>
          </cell>
          <cell r="C413" t="str">
            <v>WEST MIDLANDS HOSPITAL</v>
          </cell>
          <cell r="D413">
            <v>319</v>
          </cell>
          <cell r="E413">
            <v>322</v>
          </cell>
          <cell r="F413">
            <v>0.99068322981366508</v>
          </cell>
        </row>
        <row r="414">
          <cell r="A414" t="str">
            <v>NTP16</v>
          </cell>
          <cell r="B414" t="str">
            <v>South of England</v>
          </cell>
          <cell r="C414" t="str">
            <v>WILL ADAMS NHS TREATMENT CENTRE</v>
          </cell>
          <cell r="D414">
            <v>445</v>
          </cell>
          <cell r="E414">
            <v>446</v>
          </cell>
          <cell r="F414">
            <v>0.99775784753363195</v>
          </cell>
        </row>
        <row r="415">
          <cell r="A415" t="str">
            <v>NVC22</v>
          </cell>
          <cell r="B415" t="str">
            <v>South of England</v>
          </cell>
          <cell r="C415" t="str">
            <v>WINFIELD HOSPITAL</v>
          </cell>
          <cell r="D415">
            <v>278</v>
          </cell>
          <cell r="E415">
            <v>278</v>
          </cell>
          <cell r="F415">
            <v>1</v>
          </cell>
        </row>
        <row r="416">
          <cell r="A416" t="str">
            <v>NVC23</v>
          </cell>
          <cell r="B416" t="str">
            <v>Midlands and East of England</v>
          </cell>
          <cell r="C416" t="str">
            <v>WOODLAND HOSPITAL</v>
          </cell>
          <cell r="D416">
            <v>530</v>
          </cell>
          <cell r="E416">
            <v>533</v>
          </cell>
          <cell r="F416">
            <v>0.99437148217635996</v>
          </cell>
        </row>
        <row r="417">
          <cell r="C417" t="str">
            <v xml:space="preserve">TOTAL </v>
          </cell>
          <cell r="D417">
            <v>34724</v>
          </cell>
          <cell r="E417">
            <v>35188</v>
          </cell>
          <cell r="F417">
            <v>0.98681368648402867</v>
          </cell>
        </row>
        <row r="418">
          <cell r="D418">
            <v>34724</v>
          </cell>
          <cell r="E418">
            <v>35188</v>
          </cell>
          <cell r="F418">
            <v>0.98681368648402867</v>
          </cell>
        </row>
      </sheetData>
      <sheetData sheetId="8" refreshError="1">
        <row r="1">
          <cell r="A1" t="str">
            <v>Month</v>
          </cell>
          <cell r="B1" t="str">
            <v>December</v>
          </cell>
        </row>
        <row r="2">
          <cell r="A2" t="str">
            <v>Year</v>
          </cell>
          <cell r="B2">
            <v>2014</v>
          </cell>
        </row>
        <row r="5">
          <cell r="A5" t="str">
            <v>England</v>
          </cell>
          <cell r="D5" t="str">
            <v>December 2014</v>
          </cell>
        </row>
        <row r="6">
          <cell r="D6" t="str">
            <v xml:space="preserve"> VTE Risk Assessed Admissions </v>
          </cell>
          <cell r="E6" t="str">
            <v xml:space="preserve"> Total Admissions </v>
          </cell>
          <cell r="F6" t="str">
            <v>Percentage of admitted patients risk-assessed for VTE</v>
          </cell>
        </row>
        <row r="7">
          <cell r="D7">
            <v>1114895</v>
          </cell>
          <cell r="E7">
            <v>1164295</v>
          </cell>
          <cell r="F7">
            <v>0.95757089053890976</v>
          </cell>
        </row>
        <row r="8">
          <cell r="D8">
            <v>1110549</v>
          </cell>
          <cell r="E8">
            <v>1160244</v>
          </cell>
          <cell r="F8">
            <v>0.95716849214475574</v>
          </cell>
        </row>
        <row r="10">
          <cell r="A10" t="str">
            <v>Acute Trusts</v>
          </cell>
          <cell r="D10" t="str">
            <v>December 2014</v>
          </cell>
        </row>
        <row r="11">
          <cell r="A11" t="str">
            <v>Organisation Code</v>
          </cell>
          <cell r="B11" t="str">
            <v>Region</v>
          </cell>
          <cell r="C11" t="str">
            <v>Organisation Name</v>
          </cell>
          <cell r="D11" t="str">
            <v xml:space="preserve"> VTE Risk Assessed Admissions </v>
          </cell>
          <cell r="E11" t="str">
            <v xml:space="preserve"> Total Admissions </v>
          </cell>
          <cell r="F11" t="str">
            <v>Percentage of admitted patients risk-assessed for VTE</v>
          </cell>
        </row>
        <row r="12">
          <cell r="A12" t="str">
            <v>REM</v>
          </cell>
          <cell r="B12" t="str">
            <v xml:space="preserve">North of England </v>
          </cell>
          <cell r="C12" t="str">
            <v>AINTREE UNIVERSITY HOSPITAL NHS FOUNDATION TRUST</v>
          </cell>
          <cell r="D12">
            <v>5998</v>
          </cell>
          <cell r="E12">
            <v>6389</v>
          </cell>
          <cell r="F12">
            <v>0.93880106432931598</v>
          </cell>
        </row>
        <row r="13">
          <cell r="A13" t="str">
            <v>RCF</v>
          </cell>
          <cell r="B13" t="str">
            <v xml:space="preserve">North of England </v>
          </cell>
          <cell r="C13" t="str">
            <v>AIREDALE NHS FOUNDATION TRUST</v>
          </cell>
          <cell r="D13">
            <v>4285</v>
          </cell>
          <cell r="E13">
            <v>4489</v>
          </cell>
          <cell r="F13">
            <v>0.95455558030741805</v>
          </cell>
        </row>
        <row r="14">
          <cell r="A14" t="str">
            <v>RTK</v>
          </cell>
          <cell r="B14" t="str">
            <v>South of England</v>
          </cell>
          <cell r="C14" t="str">
            <v>ASHFORD AND ST PETER'S HOSPITALS NHS FOUNDATION TRUST</v>
          </cell>
          <cell r="D14">
            <v>4379</v>
          </cell>
          <cell r="E14">
            <v>4474</v>
          </cell>
          <cell r="F14">
            <v>0.97876620473848908</v>
          </cell>
        </row>
        <row r="15">
          <cell r="A15" t="str">
            <v>RF4</v>
          </cell>
          <cell r="B15" t="str">
            <v>London</v>
          </cell>
          <cell r="C15" t="str">
            <v>BARKING, HAVERING AND REDBRIDGE UNIVERSITY HOSPITALS NHS TRUST</v>
          </cell>
          <cell r="D15">
            <v>9198</v>
          </cell>
          <cell r="E15">
            <v>9448</v>
          </cell>
          <cell r="F15">
            <v>0.97353937341236196</v>
          </cell>
        </row>
        <row r="16">
          <cell r="A16" t="str">
            <v>RFF</v>
          </cell>
          <cell r="B16" t="str">
            <v xml:space="preserve">North of England </v>
          </cell>
          <cell r="C16" t="str">
            <v>BARNSLEY HOSPITAL NHS FOUNDATION TRUST</v>
          </cell>
          <cell r="D16">
            <v>4154</v>
          </cell>
          <cell r="E16">
            <v>4352</v>
          </cell>
          <cell r="F16">
            <v>0.95450367647058798</v>
          </cell>
        </row>
        <row r="17">
          <cell r="A17" t="str">
            <v>R1H</v>
          </cell>
          <cell r="B17" t="str">
            <v>London</v>
          </cell>
          <cell r="C17" t="str">
            <v>BARTS HEALTH NHS TRUST</v>
          </cell>
          <cell r="D17">
            <v>29200</v>
          </cell>
          <cell r="E17">
            <v>30675</v>
          </cell>
          <cell r="F17">
            <v>0.95191524042379805</v>
          </cell>
        </row>
        <row r="18">
          <cell r="A18" t="str">
            <v>RDD</v>
          </cell>
          <cell r="B18" t="str">
            <v>Midlands and East of England</v>
          </cell>
          <cell r="C18" t="str">
            <v>BASILDON AND THURROCK UNIVERSITY HOSPITALS NHS FOUNDATION TRUST</v>
          </cell>
          <cell r="D18">
            <v>5599</v>
          </cell>
          <cell r="E18">
            <v>5612</v>
          </cell>
          <cell r="F18">
            <v>0.99768353528154008</v>
          </cell>
        </row>
        <row r="19">
          <cell r="A19" t="str">
            <v>RC1</v>
          </cell>
          <cell r="B19" t="str">
            <v>Midlands and East of England</v>
          </cell>
          <cell r="C19" t="str">
            <v>BEDFORD HOSPITAL NHS TRUST</v>
          </cell>
          <cell r="D19">
            <v>3330</v>
          </cell>
          <cell r="E19">
            <v>3662</v>
          </cell>
          <cell r="F19">
            <v>0.90933915892954698</v>
          </cell>
        </row>
        <row r="20">
          <cell r="A20" t="str">
            <v>RLU</v>
          </cell>
          <cell r="B20" t="str">
            <v>Midlands and East of England</v>
          </cell>
          <cell r="C20" t="str">
            <v>BIRMINGHAM WOMEN'S NHS FOUNDATION TRUST</v>
          </cell>
          <cell r="D20">
            <v>1188</v>
          </cell>
          <cell r="E20">
            <v>1217</v>
          </cell>
          <cell r="F20">
            <v>0.97617091207888196</v>
          </cell>
        </row>
        <row r="21">
          <cell r="A21" t="str">
            <v>RXL</v>
          </cell>
          <cell r="B21" t="str">
            <v xml:space="preserve">North of England </v>
          </cell>
          <cell r="C21" t="str">
            <v>BLACKPOOL TEACHING HOSPITALS NHS FOUNDATION TRUST</v>
          </cell>
          <cell r="D21">
            <v>8025</v>
          </cell>
          <cell r="E21">
            <v>8033</v>
          </cell>
          <cell r="F21">
            <v>0.99900410805427609</v>
          </cell>
        </row>
        <row r="22">
          <cell r="A22" t="str">
            <v>RMC</v>
          </cell>
          <cell r="B22" t="str">
            <v xml:space="preserve">North of England </v>
          </cell>
          <cell r="C22" t="str">
            <v>BOLTON NHS FOUNDATION TRUST</v>
          </cell>
          <cell r="D22">
            <v>5823</v>
          </cell>
          <cell r="E22">
            <v>6072</v>
          </cell>
          <cell r="F22">
            <v>0.95899209486166004</v>
          </cell>
        </row>
        <row r="23">
          <cell r="A23" t="str">
            <v>RAE</v>
          </cell>
          <cell r="B23" t="str">
            <v xml:space="preserve">North of England </v>
          </cell>
          <cell r="C23" t="str">
            <v>BRADFORD TEACHING HOSPITALS NHS FOUNDATION TRUST</v>
          </cell>
          <cell r="D23">
            <v>8056</v>
          </cell>
          <cell r="E23">
            <v>8439</v>
          </cell>
          <cell r="F23">
            <v>0.95461547576727102</v>
          </cell>
        </row>
        <row r="24">
          <cell r="A24" t="str">
            <v>RY2</v>
          </cell>
          <cell r="B24" t="str">
            <v xml:space="preserve">North of England </v>
          </cell>
          <cell r="C24" t="str">
            <v>BRIDGEWATER COMMUNITY HEALTHCARE NHS TRUST</v>
          </cell>
          <cell r="D24">
            <v>73</v>
          </cell>
          <cell r="E24">
            <v>73</v>
          </cell>
          <cell r="F24">
            <v>1</v>
          </cell>
        </row>
        <row r="25">
          <cell r="A25" t="str">
            <v>RXH</v>
          </cell>
          <cell r="B25" t="str">
            <v>South of England</v>
          </cell>
          <cell r="C25" t="str">
            <v>BRIGHTON AND SUSSEX UNIVERSITY HOSPITALS NHS TRUST</v>
          </cell>
          <cell r="D25">
            <v>4200</v>
          </cell>
          <cell r="E25">
            <v>4343</v>
          </cell>
          <cell r="F25">
            <v>0.96707345153120006</v>
          </cell>
        </row>
        <row r="26">
          <cell r="A26" t="str">
            <v>RXQ</v>
          </cell>
          <cell r="B26" t="str">
            <v>South of England</v>
          </cell>
          <cell r="C26" t="str">
            <v>BUCKINGHAMSHIRE HEALTHCARE NHS TRUST</v>
          </cell>
          <cell r="D26">
            <v>4797</v>
          </cell>
          <cell r="E26">
            <v>5040</v>
          </cell>
          <cell r="F26">
            <v>0.95178571428571401</v>
          </cell>
        </row>
        <row r="27">
          <cell r="A27" t="str">
            <v>RJF</v>
          </cell>
          <cell r="B27" t="str">
            <v>Midlands and East of England</v>
          </cell>
          <cell r="C27" t="str">
            <v>BURTON HOSPITALS NHS FOUNDATION TRUST</v>
          </cell>
          <cell r="D27">
            <v>4193</v>
          </cell>
          <cell r="E27">
            <v>4261</v>
          </cell>
          <cell r="F27">
            <v>0.98404130485801511</v>
          </cell>
        </row>
        <row r="28">
          <cell r="A28" t="str">
            <v>RWY</v>
          </cell>
          <cell r="B28" t="str">
            <v xml:space="preserve">North of England </v>
          </cell>
          <cell r="C28" t="str">
            <v>CALDERDALE AND HUDDERSFIELD NHS FOUNDATION TRUST</v>
          </cell>
          <cell r="D28">
            <v>8119</v>
          </cell>
          <cell r="E28">
            <v>8498</v>
          </cell>
          <cell r="F28">
            <v>0.95540127088726801</v>
          </cell>
        </row>
        <row r="29">
          <cell r="A29" t="str">
            <v>RGT</v>
          </cell>
          <cell r="B29" t="str">
            <v>Midlands and East of England</v>
          </cell>
          <cell r="C29" t="str">
            <v>CAMBRIDGE UNIVERSITY HOSPITALS NHS FOUNDATION TRUST</v>
          </cell>
          <cell r="D29">
            <v>9991</v>
          </cell>
          <cell r="E29">
            <v>13509</v>
          </cell>
          <cell r="F29">
            <v>0.73958102006070003</v>
          </cell>
        </row>
        <row r="30">
          <cell r="A30" t="str">
            <v>RYV</v>
          </cell>
          <cell r="B30" t="str">
            <v>Midlands and East of England</v>
          </cell>
          <cell r="C30" t="str">
            <v>CAMBRIDGESHIRE COMMUNITY SERVICES NHS TRUST</v>
          </cell>
          <cell r="D30">
            <v>145</v>
          </cell>
          <cell r="E30">
            <v>147</v>
          </cell>
          <cell r="F30">
            <v>0.9863945578231289</v>
          </cell>
        </row>
        <row r="31">
          <cell r="A31" t="str">
            <v>RW3</v>
          </cell>
          <cell r="B31" t="str">
            <v xml:space="preserve">North of England </v>
          </cell>
          <cell r="C31" t="str">
            <v>CENTRAL MANCHESTER UNIVERSITY HOSPITALS NHS FOUNDATION TRUST</v>
          </cell>
          <cell r="D31">
            <v>9967</v>
          </cell>
          <cell r="E31">
            <v>10434</v>
          </cell>
          <cell r="F31">
            <v>0.95524247651907201</v>
          </cell>
        </row>
        <row r="32">
          <cell r="A32" t="str">
            <v>RQM</v>
          </cell>
          <cell r="B32" t="str">
            <v>London</v>
          </cell>
          <cell r="C32" t="str">
            <v>CHELSEA AND WESTMINSTER HOSPITAL NHS FOUNDATION TRUST</v>
          </cell>
          <cell r="D32">
            <v>4071</v>
          </cell>
          <cell r="E32">
            <v>4221</v>
          </cell>
          <cell r="F32">
            <v>0.96446339729921804</v>
          </cell>
        </row>
        <row r="33">
          <cell r="A33" t="str">
            <v>RFS</v>
          </cell>
          <cell r="B33" t="str">
            <v>Midlands and East of England</v>
          </cell>
          <cell r="C33" t="str">
            <v>CHESTERFIELD ROYAL HOSPITAL NHS FOUNDATION TRUST</v>
          </cell>
          <cell r="D33">
            <v>5384</v>
          </cell>
          <cell r="E33">
            <v>5460</v>
          </cell>
          <cell r="F33">
            <v>0.98608058608058602</v>
          </cell>
        </row>
        <row r="34">
          <cell r="A34" t="str">
            <v>RLN</v>
          </cell>
          <cell r="B34" t="str">
            <v xml:space="preserve">North of England </v>
          </cell>
          <cell r="C34" t="str">
            <v>CITY HOSPITALS SUNDERLAND NHS FOUNDATION TRUST</v>
          </cell>
          <cell r="D34">
            <v>9235</v>
          </cell>
          <cell r="E34">
            <v>9492</v>
          </cell>
          <cell r="F34">
            <v>0.97292456805731098</v>
          </cell>
        </row>
        <row r="35">
          <cell r="A35" t="str">
            <v>RDE</v>
          </cell>
          <cell r="B35" t="str">
            <v>Midlands and East of England</v>
          </cell>
          <cell r="C35" t="str">
            <v>COLCHESTER HOSPITAL UNIVERSITY NHS FOUNDATION TRUST</v>
          </cell>
          <cell r="D35">
            <v>5863</v>
          </cell>
          <cell r="E35">
            <v>6623</v>
          </cell>
          <cell r="F35">
            <v>0.88524837686848901</v>
          </cell>
        </row>
        <row r="36">
          <cell r="A36" t="str">
            <v>RJR</v>
          </cell>
          <cell r="B36" t="str">
            <v xml:space="preserve">North of England </v>
          </cell>
          <cell r="C36" t="str">
            <v>COUNTESS OF CHESTER HOSPITAL NHS FOUNDATION TRUST</v>
          </cell>
          <cell r="D36">
            <v>6151</v>
          </cell>
          <cell r="E36">
            <v>6272</v>
          </cell>
          <cell r="F36">
            <v>0.98070790816326492</v>
          </cell>
        </row>
        <row r="37">
          <cell r="A37" t="str">
            <v>RXP</v>
          </cell>
          <cell r="B37" t="str">
            <v xml:space="preserve">North of England </v>
          </cell>
          <cell r="C37" t="str">
            <v>COUNTY DURHAM AND DARLINGTON NHS FOUNDATION TRUST</v>
          </cell>
          <cell r="D37">
            <v>9844</v>
          </cell>
          <cell r="E37">
            <v>10337</v>
          </cell>
          <cell r="F37">
            <v>0.95230724581600101</v>
          </cell>
        </row>
        <row r="38">
          <cell r="A38" t="str">
            <v>RJ6</v>
          </cell>
          <cell r="B38" t="str">
            <v>London</v>
          </cell>
          <cell r="C38" t="str">
            <v>CROYDON HEALTH SERVICES NHS TRUST</v>
          </cell>
          <cell r="D38">
            <v>4834</v>
          </cell>
          <cell r="E38">
            <v>4998</v>
          </cell>
          <cell r="F38">
            <v>0.96718687474990006</v>
          </cell>
        </row>
        <row r="39">
          <cell r="A39" t="str">
            <v>RN7</v>
          </cell>
          <cell r="B39" t="str">
            <v>South of England</v>
          </cell>
          <cell r="C39" t="str">
            <v>DARTFORD AND GRAVESHAM NHS TRUST</v>
          </cell>
          <cell r="D39">
            <v>5249</v>
          </cell>
          <cell r="E39">
            <v>5492</v>
          </cell>
          <cell r="F39">
            <v>0.95575382374362694</v>
          </cell>
        </row>
        <row r="40">
          <cell r="A40" t="str">
            <v>RTG</v>
          </cell>
          <cell r="B40" t="str">
            <v>Midlands and East of England</v>
          </cell>
          <cell r="C40" t="str">
            <v>DERBY HOSPITALS NHS FOUNDATION TRUST</v>
          </cell>
          <cell r="D40">
            <v>10687</v>
          </cell>
          <cell r="E40">
            <v>11202</v>
          </cell>
          <cell r="F40">
            <v>0.95402606677378998</v>
          </cell>
        </row>
        <row r="41">
          <cell r="A41" t="str">
            <v>RY8</v>
          </cell>
          <cell r="B41" t="str">
            <v>Midlands and East of England</v>
          </cell>
          <cell r="C41" t="str">
            <v>DERBYSHIRE COMMUNITY HEALTH SERVICES NHS TRUST</v>
          </cell>
          <cell r="D41">
            <v>627</v>
          </cell>
          <cell r="E41">
            <v>630</v>
          </cell>
          <cell r="F41">
            <v>0.99523809523809503</v>
          </cell>
        </row>
        <row r="42">
          <cell r="A42" t="str">
            <v>RP5</v>
          </cell>
          <cell r="B42" t="str">
            <v xml:space="preserve">North of England </v>
          </cell>
          <cell r="C42" t="str">
            <v>DONCASTER AND BASSETLAW HOSPITALS NHS FOUNDATION TRUST</v>
          </cell>
          <cell r="D42">
            <v>8383</v>
          </cell>
          <cell r="E42">
            <v>8820</v>
          </cell>
          <cell r="F42">
            <v>0.95045351473922901</v>
          </cell>
        </row>
        <row r="43">
          <cell r="A43" t="str">
            <v>RBD</v>
          </cell>
          <cell r="B43" t="str">
            <v>South of England</v>
          </cell>
          <cell r="C43" t="str">
            <v>DORSET COUNTY HOSPITAL NHS FOUNDATION TRUST</v>
          </cell>
          <cell r="D43">
            <v>7516</v>
          </cell>
          <cell r="E43">
            <v>7910</v>
          </cell>
          <cell r="F43">
            <v>0.95018963337547402</v>
          </cell>
        </row>
        <row r="44">
          <cell r="A44" t="str">
            <v>RWH</v>
          </cell>
          <cell r="B44" t="str">
            <v>Midlands and East of England</v>
          </cell>
          <cell r="C44" t="str">
            <v>EAST AND NORTH HERTFORDSHIRE NHS TRUST</v>
          </cell>
          <cell r="D44">
            <v>5688</v>
          </cell>
          <cell r="E44">
            <v>5935</v>
          </cell>
          <cell r="F44">
            <v>0.95838247683234989</v>
          </cell>
        </row>
        <row r="45">
          <cell r="A45" t="str">
            <v>RJN</v>
          </cell>
          <cell r="B45" t="str">
            <v xml:space="preserve">North of England </v>
          </cell>
          <cell r="C45" t="str">
            <v>EAST CHESHIRE NHS TRUST</v>
          </cell>
          <cell r="D45">
            <v>2462</v>
          </cell>
          <cell r="E45">
            <v>2532</v>
          </cell>
          <cell r="F45">
            <v>0.97235387045813604</v>
          </cell>
        </row>
        <row r="46">
          <cell r="A46" t="str">
            <v>RVV</v>
          </cell>
          <cell r="B46" t="str">
            <v>South of England</v>
          </cell>
          <cell r="C46" t="str">
            <v>EAST KENT HOSPITALS UNIVERSITY NHS FOUNDATION TRUST</v>
          </cell>
          <cell r="D46">
            <v>7554</v>
          </cell>
          <cell r="E46">
            <v>7920</v>
          </cell>
          <cell r="F46">
            <v>0.95378787878787896</v>
          </cell>
        </row>
        <row r="47">
          <cell r="A47" t="str">
            <v>RXR</v>
          </cell>
          <cell r="B47" t="str">
            <v xml:space="preserve">North of England </v>
          </cell>
          <cell r="C47" t="str">
            <v>EAST LANCASHIRE HOSPITALS NHS TRUST</v>
          </cell>
          <cell r="D47">
            <v>9441</v>
          </cell>
          <cell r="E47">
            <v>9641</v>
          </cell>
          <cell r="F47">
            <v>0.9792552639767661</v>
          </cell>
        </row>
        <row r="48">
          <cell r="A48" t="str">
            <v>RXC</v>
          </cell>
          <cell r="B48" t="str">
            <v>South of England</v>
          </cell>
          <cell r="C48" t="str">
            <v>EAST SUSSEX HEALTHCARE NHS TRUST</v>
          </cell>
          <cell r="D48">
            <v>6892</v>
          </cell>
          <cell r="E48">
            <v>7217</v>
          </cell>
          <cell r="F48">
            <v>0.95496743799362604</v>
          </cell>
        </row>
        <row r="49">
          <cell r="A49" t="str">
            <v>RVR</v>
          </cell>
          <cell r="B49" t="str">
            <v>London</v>
          </cell>
          <cell r="C49" t="str">
            <v>EPSOM AND ST HELIER UNIVERSITY HOSPITALS NHS TRUST</v>
          </cell>
          <cell r="D49">
            <v>6775</v>
          </cell>
          <cell r="E49">
            <v>7298</v>
          </cell>
          <cell r="F49">
            <v>0.92833653055631704</v>
          </cell>
        </row>
        <row r="50">
          <cell r="A50" t="str">
            <v>RDU</v>
          </cell>
          <cell r="B50" t="str">
            <v>South of England</v>
          </cell>
          <cell r="C50" t="str">
            <v>FRIMLEY PARK HOSPITAL NHS FOUNDATION TRUST</v>
          </cell>
          <cell r="D50">
            <v>13756</v>
          </cell>
          <cell r="E50">
            <v>14110</v>
          </cell>
          <cell r="F50">
            <v>0.97491141034727102</v>
          </cell>
        </row>
        <row r="51">
          <cell r="A51" t="str">
            <v>RR7</v>
          </cell>
          <cell r="B51" t="str">
            <v xml:space="preserve">North of England </v>
          </cell>
          <cell r="C51" t="str">
            <v>GATESHEAD HEALTH NHS FOUNDATION TRUST</v>
          </cell>
          <cell r="D51">
            <v>4615</v>
          </cell>
          <cell r="E51">
            <v>4848</v>
          </cell>
          <cell r="F51">
            <v>0.95193894389438893</v>
          </cell>
        </row>
        <row r="52">
          <cell r="A52" t="str">
            <v>RLT</v>
          </cell>
          <cell r="B52" t="str">
            <v>Midlands and East of England</v>
          </cell>
          <cell r="C52" t="str">
            <v>GEORGE ELIOT HOSPITAL NHS TRUST</v>
          </cell>
          <cell r="D52">
            <v>2660</v>
          </cell>
          <cell r="E52">
            <v>2799</v>
          </cell>
          <cell r="F52">
            <v>0.95033940693104713</v>
          </cell>
        </row>
        <row r="53">
          <cell r="A53" t="str">
            <v>RTE</v>
          </cell>
          <cell r="B53" t="str">
            <v>South of England</v>
          </cell>
          <cell r="C53" t="str">
            <v>GLOUCESTERSHIRE HOSPITALS NHS FOUNDATION TRUST</v>
          </cell>
          <cell r="D53">
            <v>5518</v>
          </cell>
          <cell r="E53">
            <v>5936</v>
          </cell>
          <cell r="F53">
            <v>0.92958221024258803</v>
          </cell>
        </row>
        <row r="54">
          <cell r="A54" t="str">
            <v>RN3</v>
          </cell>
          <cell r="B54" t="str">
            <v>South of England</v>
          </cell>
          <cell r="C54" t="str">
            <v>GREAT WESTERN HOSPITALS NHS FOUNDATION TRUST</v>
          </cell>
          <cell r="D54">
            <v>5699</v>
          </cell>
          <cell r="E54">
            <v>5950</v>
          </cell>
          <cell r="F54">
            <v>0.95781512605041996</v>
          </cell>
        </row>
        <row r="55">
          <cell r="A55" t="str">
            <v>RJ1</v>
          </cell>
          <cell r="B55" t="str">
            <v>London</v>
          </cell>
          <cell r="C55" t="str">
            <v>GUY'S AND ST THOMAS' NHS FOUNDATION TRUST</v>
          </cell>
          <cell r="D55">
            <v>18774</v>
          </cell>
          <cell r="E55">
            <v>19223</v>
          </cell>
          <cell r="F55">
            <v>0.97664256359569313</v>
          </cell>
        </row>
        <row r="56">
          <cell r="A56" t="str">
            <v>RN5</v>
          </cell>
          <cell r="B56" t="str">
            <v>South of England</v>
          </cell>
          <cell r="C56" t="str">
            <v>HAMPSHIRE HOSPITALS NHS FOUNDATION TRUST</v>
          </cell>
          <cell r="D56">
            <v>7635</v>
          </cell>
          <cell r="E56">
            <v>8023</v>
          </cell>
          <cell r="F56">
            <v>0.95163903776642211</v>
          </cell>
        </row>
        <row r="57">
          <cell r="A57" t="str">
            <v>RCD</v>
          </cell>
          <cell r="B57" t="str">
            <v xml:space="preserve">North of England </v>
          </cell>
          <cell r="C57" t="str">
            <v>HARROGATE AND DISTRICT NHS FOUNDATION TRUST</v>
          </cell>
          <cell r="D57">
            <v>3785</v>
          </cell>
          <cell r="E57">
            <v>3872</v>
          </cell>
          <cell r="F57">
            <v>0.97753099173553692</v>
          </cell>
        </row>
        <row r="58">
          <cell r="A58" t="str">
            <v>RR1</v>
          </cell>
          <cell r="B58" t="str">
            <v>Midlands and East of England</v>
          </cell>
          <cell r="C58" t="str">
            <v>HEART OF ENGLAND NHS FOUNDATION TRUST</v>
          </cell>
          <cell r="D58">
            <v>15791</v>
          </cell>
          <cell r="E58">
            <v>16618</v>
          </cell>
          <cell r="F58">
            <v>0.95023468528102106</v>
          </cell>
        </row>
        <row r="59">
          <cell r="A59" t="str">
            <v>RQQ</v>
          </cell>
          <cell r="B59" t="str">
            <v>Midlands and East of England</v>
          </cell>
          <cell r="C59" t="str">
            <v>HINCHINGBROOKE HEALTH CARE NHS TRUST</v>
          </cell>
          <cell r="D59">
            <v>3244</v>
          </cell>
          <cell r="E59">
            <v>3295</v>
          </cell>
          <cell r="F59">
            <v>0.98452200303490101</v>
          </cell>
        </row>
        <row r="60">
          <cell r="A60" t="str">
            <v>RQX</v>
          </cell>
          <cell r="B60" t="str">
            <v>London</v>
          </cell>
          <cell r="C60" t="str">
            <v>HOMERTON UNIVERSITY HOSPITAL NHS FOUNDATION TRUST</v>
          </cell>
          <cell r="D60">
            <v>2263</v>
          </cell>
          <cell r="E60">
            <v>2357</v>
          </cell>
          <cell r="F60">
            <v>0.96011879507849007</v>
          </cell>
        </row>
        <row r="61">
          <cell r="A61" t="str">
            <v>RWA</v>
          </cell>
          <cell r="B61" t="str">
            <v xml:space="preserve">North of England </v>
          </cell>
          <cell r="C61" t="str">
            <v>HULL AND EAST YORKSHIRE HOSPITALS NHS TRUST</v>
          </cell>
          <cell r="D61">
            <v>10917</v>
          </cell>
          <cell r="E61">
            <v>11457</v>
          </cell>
          <cell r="F61">
            <v>0.95286724273370005</v>
          </cell>
        </row>
        <row r="62">
          <cell r="A62" t="str">
            <v>RYJ</v>
          </cell>
          <cell r="B62" t="str">
            <v>London</v>
          </cell>
          <cell r="C62" t="str">
            <v>IMPERIAL COLLEGE HEALTHCARE NHS TRUST</v>
          </cell>
          <cell r="D62">
            <v>12365</v>
          </cell>
          <cell r="E62">
            <v>12621</v>
          </cell>
          <cell r="F62">
            <v>0.97971634577291811</v>
          </cell>
        </row>
        <row r="63">
          <cell r="A63" t="str">
            <v>RGQ</v>
          </cell>
          <cell r="B63" t="str">
            <v>Midlands and East of England</v>
          </cell>
          <cell r="C63" t="str">
            <v>IPSWICH HOSPITAL NHS TRUST</v>
          </cell>
          <cell r="D63">
            <v>6153</v>
          </cell>
          <cell r="E63">
            <v>6345</v>
          </cell>
          <cell r="F63">
            <v>0.96973995271867597</v>
          </cell>
        </row>
        <row r="64">
          <cell r="A64" t="str">
            <v>R1F</v>
          </cell>
          <cell r="B64" t="str">
            <v>South of England</v>
          </cell>
          <cell r="C64" t="str">
            <v>ISLE OF WIGHT NHS TRUST</v>
          </cell>
          <cell r="D64">
            <v>1634</v>
          </cell>
          <cell r="E64">
            <v>1677</v>
          </cell>
          <cell r="F64">
            <v>0.97435897435897401</v>
          </cell>
        </row>
        <row r="65">
          <cell r="A65" t="str">
            <v>RGP</v>
          </cell>
          <cell r="B65" t="str">
            <v>Midlands and East of England</v>
          </cell>
          <cell r="C65" t="str">
            <v>JAMES PAGET UNIVERSITY HOSPITALS NHS FOUNDATION TRUST</v>
          </cell>
          <cell r="D65">
            <v>4041</v>
          </cell>
          <cell r="E65">
            <v>4125</v>
          </cell>
          <cell r="F65">
            <v>0.97963636363636408</v>
          </cell>
        </row>
        <row r="66">
          <cell r="A66" t="str">
            <v>RNQ</v>
          </cell>
          <cell r="B66" t="str">
            <v>Midlands and East of England</v>
          </cell>
          <cell r="C66" t="str">
            <v>KETTERING GENERAL HOSPITAL NHS FOUNDATION TRUST</v>
          </cell>
          <cell r="D66">
            <v>5848</v>
          </cell>
          <cell r="E66">
            <v>5887</v>
          </cell>
          <cell r="F66">
            <v>0.99337523356548307</v>
          </cell>
        </row>
        <row r="67">
          <cell r="A67" t="str">
            <v>RJZ</v>
          </cell>
          <cell r="B67" t="str">
            <v>London</v>
          </cell>
          <cell r="C67" t="str">
            <v>KING'S COLLEGE HOSPITAL NHS FOUNDATION TRUST</v>
          </cell>
          <cell r="D67">
            <v>19727</v>
          </cell>
          <cell r="E67">
            <v>20257</v>
          </cell>
          <cell r="F67">
            <v>0.97383620476872201</v>
          </cell>
        </row>
        <row r="68">
          <cell r="A68" t="str">
            <v>RAX</v>
          </cell>
          <cell r="B68" t="str">
            <v>London</v>
          </cell>
          <cell r="C68" t="str">
            <v>KINGSTON HOSPITAL NHS TRUST</v>
          </cell>
          <cell r="D68">
            <v>4771</v>
          </cell>
          <cell r="E68">
            <v>4906</v>
          </cell>
          <cell r="F68">
            <v>0.97248267427639601</v>
          </cell>
        </row>
        <row r="69">
          <cell r="A69" t="str">
            <v>RXN</v>
          </cell>
          <cell r="B69" t="str">
            <v xml:space="preserve">North of England </v>
          </cell>
          <cell r="C69" t="str">
            <v>LANCASHIRE TEACHING HOSPITALS NHS FOUNDATION TRUST</v>
          </cell>
          <cell r="D69">
            <v>17473</v>
          </cell>
          <cell r="E69">
            <v>18210</v>
          </cell>
          <cell r="F69">
            <v>0.959527732015376</v>
          </cell>
        </row>
        <row r="70">
          <cell r="A70" t="str">
            <v>RR8</v>
          </cell>
          <cell r="B70" t="str">
            <v xml:space="preserve">North of England </v>
          </cell>
          <cell r="C70" t="str">
            <v>LEEDS TEACHING HOSPITALS NHS TRUST</v>
          </cell>
          <cell r="D70">
            <v>14999</v>
          </cell>
          <cell r="E70">
            <v>15471</v>
          </cell>
          <cell r="F70">
            <v>0.9694913063150411</v>
          </cell>
        </row>
        <row r="71">
          <cell r="A71" t="str">
            <v>RJ2</v>
          </cell>
          <cell r="B71" t="str">
            <v>London</v>
          </cell>
          <cell r="C71" t="str">
            <v xml:space="preserve">LEWISHAM AND GREENWICH NHS TRUST </v>
          </cell>
          <cell r="D71">
            <v>7607</v>
          </cell>
          <cell r="E71">
            <v>7994</v>
          </cell>
          <cell r="F71">
            <v>0.95158869151863901</v>
          </cell>
        </row>
        <row r="72">
          <cell r="A72" t="str">
            <v>RY5</v>
          </cell>
          <cell r="B72" t="str">
            <v>Midlands and East of England</v>
          </cell>
          <cell r="C72" t="str">
            <v>LINCOLNSHIRE COMMUNITY HEALTH SERVICES NHS TRUST</v>
          </cell>
          <cell r="D72">
            <v>118</v>
          </cell>
          <cell r="E72">
            <v>121</v>
          </cell>
          <cell r="F72">
            <v>0.97520661157024802</v>
          </cell>
        </row>
        <row r="73">
          <cell r="A73" t="str">
            <v>RBQ</v>
          </cell>
          <cell r="B73" t="str">
            <v xml:space="preserve">North of England </v>
          </cell>
          <cell r="C73" t="str">
            <v>LIVERPOOL HEART AND CHEST NHS FOUNDATION TRUST</v>
          </cell>
          <cell r="D73">
            <v>993</v>
          </cell>
          <cell r="E73">
            <v>1042</v>
          </cell>
          <cell r="F73">
            <v>0.95297504798464505</v>
          </cell>
        </row>
        <row r="74">
          <cell r="A74" t="str">
            <v>REP</v>
          </cell>
          <cell r="B74" t="str">
            <v xml:space="preserve">North of England </v>
          </cell>
          <cell r="C74" t="str">
            <v>LIVERPOOL WOMEN'S NHS FOUNDATION TRUST</v>
          </cell>
          <cell r="D74">
            <v>1553</v>
          </cell>
          <cell r="E74">
            <v>1599</v>
          </cell>
          <cell r="F74">
            <v>0.97123202001250797</v>
          </cell>
        </row>
        <row r="75">
          <cell r="A75" t="str">
            <v>R1K</v>
          </cell>
          <cell r="B75" t="str">
            <v>London</v>
          </cell>
          <cell r="C75" t="str">
            <v xml:space="preserve">LONDON NORTH WEST HEALTHCARE NHS TRUST </v>
          </cell>
          <cell r="D75">
            <v>8510</v>
          </cell>
          <cell r="E75">
            <v>8967</v>
          </cell>
          <cell r="F75">
            <v>0.94903535184565602</v>
          </cell>
        </row>
        <row r="76">
          <cell r="A76" t="str">
            <v>RC9</v>
          </cell>
          <cell r="B76" t="str">
            <v>Midlands and East of England</v>
          </cell>
          <cell r="C76" t="str">
            <v>LUTON AND DUNSTABLE HOSPITAL NHS FOUNDATION TRUST</v>
          </cell>
          <cell r="D76">
            <v>6344</v>
          </cell>
          <cell r="E76">
            <v>6667</v>
          </cell>
          <cell r="F76">
            <v>0.95155242237888105</v>
          </cell>
        </row>
        <row r="77">
          <cell r="A77" t="str">
            <v>RWF</v>
          </cell>
          <cell r="B77" t="str">
            <v>South of England</v>
          </cell>
          <cell r="C77" t="str">
            <v>MAIDSTONE AND TUNBRIDGE WELLS NHS TRUST</v>
          </cell>
          <cell r="D77">
            <v>8964</v>
          </cell>
          <cell r="E77">
            <v>9354</v>
          </cell>
          <cell r="F77">
            <v>0.95830660679922997</v>
          </cell>
        </row>
        <row r="78">
          <cell r="A78" t="str">
            <v>RPA</v>
          </cell>
          <cell r="B78" t="str">
            <v>South of England</v>
          </cell>
          <cell r="C78" t="str">
            <v>MEDWAY NHS FOUNDATION TRUST</v>
          </cell>
          <cell r="D78">
            <v>3159</v>
          </cell>
          <cell r="E78">
            <v>3275</v>
          </cell>
          <cell r="F78">
            <v>0.96458015267175601</v>
          </cell>
        </row>
        <row r="79">
          <cell r="A79" t="str">
            <v>RBT</v>
          </cell>
          <cell r="B79" t="str">
            <v xml:space="preserve">North of England </v>
          </cell>
          <cell r="C79" t="str">
            <v>MID CHESHIRE HOSPITALS NHS FOUNDATION TRUST</v>
          </cell>
          <cell r="D79">
            <v>5014</v>
          </cell>
          <cell r="E79">
            <v>5269</v>
          </cell>
          <cell r="F79">
            <v>0.95160371987094294</v>
          </cell>
        </row>
        <row r="80">
          <cell r="A80" t="str">
            <v>RQ8</v>
          </cell>
          <cell r="B80" t="str">
            <v>Midlands and East of England</v>
          </cell>
          <cell r="C80" t="str">
            <v>MID ESSEX HOSPITAL SERVICES NHS TRUST</v>
          </cell>
          <cell r="D80">
            <v>5811</v>
          </cell>
          <cell r="E80">
            <v>5895</v>
          </cell>
          <cell r="F80">
            <v>0.98575063613231617</v>
          </cell>
        </row>
        <row r="81">
          <cell r="A81" t="str">
            <v>RXF</v>
          </cell>
          <cell r="B81" t="str">
            <v xml:space="preserve">North of England </v>
          </cell>
          <cell r="C81" t="str">
            <v>MID YORKSHIRE HOSPITALS NHS TRUST</v>
          </cell>
          <cell r="D81">
            <v>11260</v>
          </cell>
          <cell r="E81">
            <v>11778</v>
          </cell>
          <cell r="F81">
            <v>0.95601969774155193</v>
          </cell>
        </row>
        <row r="82">
          <cell r="A82" t="str">
            <v>RD8</v>
          </cell>
          <cell r="B82" t="str">
            <v>Midlands and East of England</v>
          </cell>
          <cell r="C82" t="str">
            <v>MILTON KEYNES HOSPITAL NHS FOUNDATION TRUST</v>
          </cell>
          <cell r="D82">
            <v>3715</v>
          </cell>
          <cell r="E82">
            <v>3891</v>
          </cell>
          <cell r="F82">
            <v>0.95476741197635606</v>
          </cell>
        </row>
        <row r="83">
          <cell r="A83" t="str">
            <v>RP6</v>
          </cell>
          <cell r="B83" t="str">
            <v>London</v>
          </cell>
          <cell r="C83" t="str">
            <v>MOORFIELDS EYE HOSPITAL NHS FOUNDATION TRUST</v>
          </cell>
          <cell r="D83">
            <v>2474</v>
          </cell>
          <cell r="E83">
            <v>2508</v>
          </cell>
          <cell r="F83">
            <v>0.98640000000000005</v>
          </cell>
        </row>
        <row r="84">
          <cell r="A84" t="str">
            <v>RM1</v>
          </cell>
          <cell r="B84" t="str">
            <v>Midlands and East of England</v>
          </cell>
          <cell r="C84" t="str">
            <v>NORFOLK AND NORWICH UNIVERSITY HOSPITALS NHS FOUNDATION TRUST</v>
          </cell>
          <cell r="D84">
            <v>15078</v>
          </cell>
          <cell r="E84">
            <v>15377</v>
          </cell>
          <cell r="F84">
            <v>0.98055537491058109</v>
          </cell>
        </row>
        <row r="85">
          <cell r="A85" t="str">
            <v>RY3</v>
          </cell>
          <cell r="B85" t="str">
            <v>Midlands and East of England</v>
          </cell>
          <cell r="C85" t="str">
            <v>NORFOLK COMMUNITY HEALTH AND CARE NHS TRUST</v>
          </cell>
          <cell r="D85">
            <v>303</v>
          </cell>
          <cell r="E85">
            <v>313</v>
          </cell>
          <cell r="F85">
            <v>0.96805111821086298</v>
          </cell>
        </row>
        <row r="86">
          <cell r="A86" t="str">
            <v>RVJ</v>
          </cell>
          <cell r="B86" t="str">
            <v>South of England</v>
          </cell>
          <cell r="C86" t="str">
            <v>NORTH BRISTOL NHS TRUST</v>
          </cell>
          <cell r="D86">
            <v>11969</v>
          </cell>
          <cell r="E86">
            <v>12813</v>
          </cell>
          <cell r="F86">
            <v>0.93412939982829901</v>
          </cell>
        </row>
        <row r="87">
          <cell r="A87" t="str">
            <v>RNL</v>
          </cell>
          <cell r="B87" t="str">
            <v xml:space="preserve">North of England </v>
          </cell>
          <cell r="C87" t="str">
            <v>NORTH CUMBRIA UNIVERSITY HOSPITALS NHS TRUST</v>
          </cell>
          <cell r="D87">
            <v>6575</v>
          </cell>
          <cell r="E87">
            <v>6855</v>
          </cell>
          <cell r="F87">
            <v>0.95915390226112296</v>
          </cell>
        </row>
        <row r="88">
          <cell r="A88" t="str">
            <v>RAP</v>
          </cell>
          <cell r="B88" t="str">
            <v>London</v>
          </cell>
          <cell r="C88" t="str">
            <v>NORTH MIDDLESEX UNIVERSITY HOSPITAL NHS TRUST</v>
          </cell>
          <cell r="D88">
            <v>6345</v>
          </cell>
          <cell r="E88">
            <v>6604</v>
          </cell>
          <cell r="F88">
            <v>0.96078134463961196</v>
          </cell>
        </row>
        <row r="89">
          <cell r="A89" t="str">
            <v>RVW</v>
          </cell>
          <cell r="B89" t="str">
            <v xml:space="preserve">North of England </v>
          </cell>
          <cell r="C89" t="str">
            <v>NORTH TEES AND HARTLEPOOL NHS FOUNDATION TRUST</v>
          </cell>
          <cell r="D89">
            <v>5798</v>
          </cell>
          <cell r="E89">
            <v>6090</v>
          </cell>
          <cell r="F89">
            <v>0.95205254515599302</v>
          </cell>
        </row>
        <row r="90">
          <cell r="A90" t="str">
            <v>RNS</v>
          </cell>
          <cell r="B90" t="str">
            <v>Midlands and East of England</v>
          </cell>
          <cell r="C90" t="str">
            <v>NORTHAMPTON GENERAL HOSPITAL NHS TRUST</v>
          </cell>
          <cell r="D90">
            <v>6384</v>
          </cell>
          <cell r="E90">
            <v>6628</v>
          </cell>
          <cell r="F90">
            <v>0.96318648159324105</v>
          </cell>
        </row>
        <row r="91">
          <cell r="A91" t="str">
            <v>RBZ</v>
          </cell>
          <cell r="B91" t="str">
            <v>South of England</v>
          </cell>
          <cell r="C91" t="str">
            <v>NORTHERN DEVON HEALTHCARE NHS TRUST</v>
          </cell>
          <cell r="D91">
            <v>3453</v>
          </cell>
          <cell r="E91">
            <v>3623</v>
          </cell>
          <cell r="F91">
            <v>0.95307756003312205</v>
          </cell>
        </row>
        <row r="92">
          <cell r="A92" t="str">
            <v>RJL</v>
          </cell>
          <cell r="B92" t="str">
            <v xml:space="preserve">North of England </v>
          </cell>
          <cell r="C92" t="str">
            <v>NORTHERN LINCOLNSHIRE AND GOOLE HOSPITALS NHS FOUNDATION TRUST</v>
          </cell>
          <cell r="D92">
            <v>8847</v>
          </cell>
          <cell r="E92">
            <v>9210</v>
          </cell>
          <cell r="F92">
            <v>0.960586319218241</v>
          </cell>
        </row>
        <row r="93">
          <cell r="A93" t="str">
            <v>RTF</v>
          </cell>
          <cell r="B93" t="str">
            <v xml:space="preserve">North of England </v>
          </cell>
          <cell r="C93" t="str">
            <v>NORTHUMBRIA HEALTHCARE NHS FOUNDATION TRUST</v>
          </cell>
          <cell r="D93">
            <v>8577</v>
          </cell>
          <cell r="E93">
            <v>9125</v>
          </cell>
          <cell r="F93">
            <v>0.93994520547945204</v>
          </cell>
        </row>
        <row r="94">
          <cell r="A94" t="str">
            <v>RX1</v>
          </cell>
          <cell r="B94" t="str">
            <v>Midlands and East of England</v>
          </cell>
          <cell r="C94" t="str">
            <v>NOTTINGHAM UNIVERSITY HOSPITALS NHS TRUST</v>
          </cell>
          <cell r="D94">
            <v>12781</v>
          </cell>
          <cell r="E94">
            <v>13551</v>
          </cell>
          <cell r="F94">
            <v>0.94317762526750804</v>
          </cell>
        </row>
        <row r="95">
          <cell r="A95" t="str">
            <v>RTH</v>
          </cell>
          <cell r="B95" t="str">
            <v>South of England</v>
          </cell>
          <cell r="C95" t="str">
            <v>OXFORD UNIVERSITY HOSPITALS NHS TRUST</v>
          </cell>
          <cell r="D95">
            <v>18090</v>
          </cell>
          <cell r="E95">
            <v>18879</v>
          </cell>
          <cell r="F95">
            <v>0.95820753217861099</v>
          </cell>
        </row>
        <row r="96">
          <cell r="A96" t="str">
            <v>RGM</v>
          </cell>
          <cell r="B96" t="str">
            <v>Midlands and East of England</v>
          </cell>
          <cell r="C96" t="str">
            <v>PAPWORTH HOSPITAL NHS FOUNDATION TRUST</v>
          </cell>
          <cell r="D96">
            <v>1581</v>
          </cell>
          <cell r="E96">
            <v>1603</v>
          </cell>
          <cell r="F96">
            <v>0.98627573300062399</v>
          </cell>
        </row>
        <row r="97">
          <cell r="A97" t="str">
            <v>RW6</v>
          </cell>
          <cell r="B97" t="str">
            <v xml:space="preserve">North of England </v>
          </cell>
          <cell r="C97" t="str">
            <v>PENNINE ACUTE HOSPITALS NHS TRUST</v>
          </cell>
          <cell r="D97">
            <v>13483</v>
          </cell>
          <cell r="E97">
            <v>13995</v>
          </cell>
          <cell r="F97">
            <v>0.96341550553769195</v>
          </cell>
        </row>
        <row r="98">
          <cell r="A98" t="str">
            <v>RGN</v>
          </cell>
          <cell r="B98" t="str">
            <v>Midlands and East of England</v>
          </cell>
          <cell r="C98" t="str">
            <v>PETERBOROUGH AND STAMFORD HOSPITALS NHS FOUNDATION TRUST</v>
          </cell>
          <cell r="D98">
            <v>5636</v>
          </cell>
          <cell r="E98">
            <v>5938</v>
          </cell>
          <cell r="F98">
            <v>0.94914112495789804</v>
          </cell>
        </row>
        <row r="99">
          <cell r="A99" t="str">
            <v>RK9</v>
          </cell>
          <cell r="B99" t="str">
            <v>South of England</v>
          </cell>
          <cell r="C99" t="str">
            <v>PLYMOUTH HOSPITALS NHS TRUST</v>
          </cell>
          <cell r="D99">
            <v>8015</v>
          </cell>
          <cell r="E99">
            <v>8488</v>
          </cell>
          <cell r="F99">
            <v>0.94427426955702209</v>
          </cell>
        </row>
        <row r="100">
          <cell r="A100" t="str">
            <v>RD3</v>
          </cell>
          <cell r="B100" t="str">
            <v>South of England</v>
          </cell>
          <cell r="C100" t="str">
            <v>POOLE HOSPITAL NHS FOUNDATION TRUST</v>
          </cell>
          <cell r="D100">
            <v>2127</v>
          </cell>
          <cell r="E100">
            <v>2165</v>
          </cell>
          <cell r="F100">
            <v>0.98244803695150107</v>
          </cell>
        </row>
        <row r="101">
          <cell r="A101" t="str">
            <v>RHU</v>
          </cell>
          <cell r="B101" t="str">
            <v>South of England</v>
          </cell>
          <cell r="C101" t="str">
            <v>PORTSMOUTH HOSPITALS NHS TRUST</v>
          </cell>
          <cell r="D101">
            <v>10017</v>
          </cell>
          <cell r="E101">
            <v>10299</v>
          </cell>
          <cell r="F101">
            <v>0.972618700844742</v>
          </cell>
        </row>
        <row r="102">
          <cell r="A102" t="str">
            <v>RPC</v>
          </cell>
          <cell r="B102" t="str">
            <v>South of England</v>
          </cell>
          <cell r="C102" t="str">
            <v>QUEEN VICTORIA HOSPITAL NHS FOUNDATION TRUST</v>
          </cell>
          <cell r="D102">
            <v>27</v>
          </cell>
          <cell r="E102">
            <v>27</v>
          </cell>
          <cell r="F102">
            <v>1</v>
          </cell>
        </row>
        <row r="103">
          <cell r="A103" t="str">
            <v>RHW</v>
          </cell>
          <cell r="B103" t="str">
            <v>South of England</v>
          </cell>
          <cell r="C103" t="str">
            <v>ROYAL BERKSHIRE NHS FOUNDATION TRUST</v>
          </cell>
          <cell r="D103">
            <v>11442</v>
          </cell>
          <cell r="E103">
            <v>11941</v>
          </cell>
          <cell r="F103">
            <v>0.9582112050917011</v>
          </cell>
        </row>
        <row r="104">
          <cell r="A104" t="str">
            <v>RT3</v>
          </cell>
          <cell r="B104" t="str">
            <v>London</v>
          </cell>
          <cell r="C104" t="str">
            <v>ROYAL BROMPTON AND HAREFIELD NHS FOUNDATION TRUST</v>
          </cell>
          <cell r="D104">
            <v>2259</v>
          </cell>
          <cell r="E104">
            <v>2355</v>
          </cell>
          <cell r="F104">
            <v>0.95923566878980904</v>
          </cell>
        </row>
        <row r="105">
          <cell r="A105" t="str">
            <v>REF</v>
          </cell>
          <cell r="B105" t="str">
            <v>South of England</v>
          </cell>
          <cell r="C105" t="str">
            <v>ROYAL CORNWALL HOSPITALS NHS TRUST</v>
          </cell>
          <cell r="D105">
            <v>9914</v>
          </cell>
          <cell r="E105">
            <v>10151</v>
          </cell>
          <cell r="F105">
            <v>0.97665254654713796</v>
          </cell>
        </row>
        <row r="106">
          <cell r="A106" t="str">
            <v>RH8</v>
          </cell>
          <cell r="B106" t="str">
            <v>South of England</v>
          </cell>
          <cell r="C106" t="str">
            <v>ROYAL DEVON AND EXETER NHS FOUNDATION TRUST</v>
          </cell>
          <cell r="D106">
            <v>8884</v>
          </cell>
          <cell r="E106">
            <v>9284</v>
          </cell>
          <cell r="F106">
            <v>0.95691512279190005</v>
          </cell>
        </row>
        <row r="107">
          <cell r="A107" t="str">
            <v>RAL</v>
          </cell>
          <cell r="B107" t="str">
            <v>London</v>
          </cell>
          <cell r="C107" t="str">
            <v>ROYAL FREE LONDON NHS FOUNDATION TRUST</v>
          </cell>
          <cell r="D107">
            <v>20871</v>
          </cell>
          <cell r="E107">
            <v>21635</v>
          </cell>
          <cell r="F107">
            <v>0.96468685001155496</v>
          </cell>
        </row>
        <row r="108">
          <cell r="A108" t="str">
            <v>RQ6</v>
          </cell>
          <cell r="B108" t="str">
            <v xml:space="preserve">North of England </v>
          </cell>
          <cell r="C108" t="str">
            <v>ROYAL LIVERPOOL AND BROADGREEN UNIVERSITY HOSPITALS NHS TRUST</v>
          </cell>
          <cell r="D108">
            <v>8989</v>
          </cell>
          <cell r="E108">
            <v>9309</v>
          </cell>
          <cell r="F108">
            <v>0.96562466430336202</v>
          </cell>
        </row>
        <row r="109">
          <cell r="A109" t="str">
            <v>RBB</v>
          </cell>
          <cell r="B109" t="str">
            <v>South of England</v>
          </cell>
          <cell r="C109" t="str">
            <v>ROYAL NATIONAL HOSPITAL FOR RHEUMATIC DISEASES NHS FOUNDATION TRUST</v>
          </cell>
          <cell r="D109">
            <v>209</v>
          </cell>
          <cell r="E109">
            <v>209</v>
          </cell>
          <cell r="F109">
            <v>1</v>
          </cell>
        </row>
        <row r="110">
          <cell r="A110" t="str">
            <v>RAN</v>
          </cell>
          <cell r="B110" t="str">
            <v>London</v>
          </cell>
          <cell r="C110" t="str">
            <v>ROYAL NATIONAL ORTHOPAEDIC HOSPITAL NHS TRUST</v>
          </cell>
          <cell r="D110">
            <v>588</v>
          </cell>
          <cell r="E110">
            <v>591</v>
          </cell>
          <cell r="F110">
            <v>0.99492385786802007</v>
          </cell>
        </row>
        <row r="111">
          <cell r="A111" t="str">
            <v>RA2</v>
          </cell>
          <cell r="B111" t="str">
            <v>South of England</v>
          </cell>
          <cell r="C111" t="str">
            <v>ROYAL SURREY COUNTY HOSPITAL NHS FOUNDATION TRUST</v>
          </cell>
          <cell r="D111">
            <v>5761</v>
          </cell>
          <cell r="E111">
            <v>5993</v>
          </cell>
          <cell r="F111">
            <v>0.96128816953112006</v>
          </cell>
        </row>
        <row r="112">
          <cell r="A112" t="str">
            <v>RD1</v>
          </cell>
          <cell r="B112" t="str">
            <v>South of England</v>
          </cell>
          <cell r="C112" t="str">
            <v>ROYAL UNITED HOSPITAL BATH NHS TRUST</v>
          </cell>
          <cell r="D112">
            <v>5480</v>
          </cell>
          <cell r="E112">
            <v>5644</v>
          </cell>
          <cell r="F112">
            <v>0.97094259390503213</v>
          </cell>
        </row>
        <row r="113">
          <cell r="A113" t="str">
            <v>RM3</v>
          </cell>
          <cell r="B113" t="str">
            <v xml:space="preserve">North of England </v>
          </cell>
          <cell r="C113" t="str">
            <v>SALFORD ROYAL NHS FOUNDATION TRUST</v>
          </cell>
          <cell r="D113">
            <v>11623</v>
          </cell>
          <cell r="E113">
            <v>12110</v>
          </cell>
          <cell r="F113">
            <v>0.95978530140379914</v>
          </cell>
        </row>
        <row r="114">
          <cell r="A114" t="str">
            <v>RNZ</v>
          </cell>
          <cell r="B114" t="str">
            <v>South of England</v>
          </cell>
          <cell r="C114" t="str">
            <v>SALISBURY NHS FOUNDATION TRUST</v>
          </cell>
          <cell r="D114">
            <v>4266</v>
          </cell>
          <cell r="E114">
            <v>4287</v>
          </cell>
          <cell r="F114">
            <v>0.99510146955913192</v>
          </cell>
        </row>
        <row r="115">
          <cell r="A115" t="str">
            <v>RXK</v>
          </cell>
          <cell r="B115" t="str">
            <v>Midlands and East of England</v>
          </cell>
          <cell r="C115" t="str">
            <v>SANDWELL AND WEST BIRMINGHAM HOSPITALS NHS TRUST</v>
          </cell>
          <cell r="D115">
            <v>8167</v>
          </cell>
          <cell r="E115">
            <v>8336</v>
          </cell>
          <cell r="F115">
            <v>0.97972648752399205</v>
          </cell>
        </row>
        <row r="116">
          <cell r="A116" t="str">
            <v>RHQ</v>
          </cell>
          <cell r="B116" t="str">
            <v xml:space="preserve">North of England </v>
          </cell>
          <cell r="C116" t="str">
            <v>SHEFFIELD TEACHING HOSPITALS NHS FOUNDATION TRUST</v>
          </cell>
          <cell r="D116">
            <v>24807</v>
          </cell>
          <cell r="E116">
            <v>26111</v>
          </cell>
          <cell r="F116">
            <v>0.95005936195473206</v>
          </cell>
        </row>
        <row r="117">
          <cell r="A117" t="str">
            <v>RK5</v>
          </cell>
          <cell r="B117" t="str">
            <v>Midlands and East of England</v>
          </cell>
          <cell r="C117" t="str">
            <v>SHERWOOD FOREST HOSPITALS NHS FOUNDATION TRUST</v>
          </cell>
          <cell r="D117">
            <v>5317</v>
          </cell>
          <cell r="E117">
            <v>5594</v>
          </cell>
          <cell r="F117">
            <v>0.95048265999284898</v>
          </cell>
        </row>
        <row r="118">
          <cell r="A118" t="str">
            <v>RXW</v>
          </cell>
          <cell r="B118" t="str">
            <v>Midlands and East of England</v>
          </cell>
          <cell r="C118" t="str">
            <v>SHREWSBURY AND TELFORD HOSPITAL NHS TRUST</v>
          </cell>
          <cell r="D118">
            <v>9928</v>
          </cell>
          <cell r="E118">
            <v>10528</v>
          </cell>
          <cell r="F118">
            <v>0.94300911854103298</v>
          </cell>
        </row>
        <row r="119">
          <cell r="A119" t="str">
            <v>R1D</v>
          </cell>
          <cell r="B119" t="str">
            <v>Midlands and East of England</v>
          </cell>
          <cell r="C119" t="str">
            <v>SHROPSHIRE COMMUNITY HEALTH NHS TRUST</v>
          </cell>
          <cell r="D119">
            <v>154</v>
          </cell>
          <cell r="E119">
            <v>165</v>
          </cell>
          <cell r="F119">
            <v>0.93333333333333302</v>
          </cell>
        </row>
        <row r="120">
          <cell r="A120" t="str">
            <v>RA9</v>
          </cell>
          <cell r="B120" t="str">
            <v>South of England</v>
          </cell>
          <cell r="C120" t="str">
            <v>SOUTH DEVON HEALTHCARE NHS FOUNDATION TRUST</v>
          </cell>
          <cell r="D120">
            <v>4961</v>
          </cell>
          <cell r="E120">
            <v>5501</v>
          </cell>
          <cell r="F120">
            <v>0.90183602981276101</v>
          </cell>
        </row>
        <row r="121">
          <cell r="A121" t="str">
            <v>RWN</v>
          </cell>
          <cell r="B121" t="str">
            <v>Midlands and East of England</v>
          </cell>
          <cell r="C121" t="str">
            <v>SOUTH ESSEX PARTNERSHIP UNIVERSITY NHS FOUNDATION TRUST</v>
          </cell>
          <cell r="D121">
            <v>124</v>
          </cell>
          <cell r="E121">
            <v>124</v>
          </cell>
          <cell r="F121">
            <v>1</v>
          </cell>
        </row>
        <row r="122">
          <cell r="A122" t="str">
            <v>RTR</v>
          </cell>
          <cell r="B122" t="str">
            <v xml:space="preserve">North of England </v>
          </cell>
          <cell r="C122" t="str">
            <v>SOUTH TEES HOSPITALS NHS FOUNDATION TRUST</v>
          </cell>
          <cell r="D122">
            <v>9438</v>
          </cell>
          <cell r="E122">
            <v>9934</v>
          </cell>
          <cell r="F122">
            <v>0.95007046506945803</v>
          </cell>
        </row>
        <row r="123">
          <cell r="A123" t="str">
            <v>RE9</v>
          </cell>
          <cell r="B123" t="str">
            <v xml:space="preserve">North of England </v>
          </cell>
          <cell r="C123" t="str">
            <v>SOUTH TYNESIDE NHS FOUNDATION TRUST</v>
          </cell>
          <cell r="D123">
            <v>2243</v>
          </cell>
          <cell r="E123">
            <v>2348</v>
          </cell>
          <cell r="F123">
            <v>0.95528109028960806</v>
          </cell>
        </row>
        <row r="124">
          <cell r="A124" t="str">
            <v>RJC</v>
          </cell>
          <cell r="B124" t="str">
            <v>Midlands and East of England</v>
          </cell>
          <cell r="C124" t="str">
            <v>SOUTH WARWICKSHIRE NHS FOUNDATION TRUST</v>
          </cell>
          <cell r="D124">
            <v>2548</v>
          </cell>
          <cell r="E124">
            <v>2627</v>
          </cell>
          <cell r="F124">
            <v>0.96992767415302594</v>
          </cell>
        </row>
        <row r="125">
          <cell r="A125" t="str">
            <v>RAJ</v>
          </cell>
          <cell r="B125" t="str">
            <v>Midlands and East of England</v>
          </cell>
          <cell r="C125" t="str">
            <v>SOUTHEND UNIVERSITY HOSPITAL NHS FOUNDATION TRUST</v>
          </cell>
          <cell r="D125">
            <v>6085</v>
          </cell>
          <cell r="E125">
            <v>6375</v>
          </cell>
          <cell r="F125">
            <v>0.95450980392156914</v>
          </cell>
        </row>
        <row r="126">
          <cell r="A126" t="str">
            <v>RW1</v>
          </cell>
          <cell r="B126" t="str">
            <v>South of England</v>
          </cell>
          <cell r="C126" t="str">
            <v>SOUTHERN HEALTH NHS FOUNDATION TRUST</v>
          </cell>
          <cell r="D126">
            <v>442</v>
          </cell>
          <cell r="E126">
            <v>465</v>
          </cell>
          <cell r="F126">
            <v>0.95053763440860206</v>
          </cell>
        </row>
        <row r="127">
          <cell r="A127" t="str">
            <v>RVY</v>
          </cell>
          <cell r="B127" t="str">
            <v xml:space="preserve">North of England </v>
          </cell>
          <cell r="C127" t="str">
            <v>SOUTHPORT AND ORMSKIRK HOSPITAL NHS TRUST</v>
          </cell>
          <cell r="D127">
            <v>3840</v>
          </cell>
          <cell r="E127">
            <v>3994</v>
          </cell>
          <cell r="F127">
            <v>0.96144216324486698</v>
          </cell>
        </row>
        <row r="128">
          <cell r="A128" t="str">
            <v>RJ7</v>
          </cell>
          <cell r="B128" t="str">
            <v>London</v>
          </cell>
          <cell r="C128" t="str">
            <v>ST GEORGE'S HEALTHCARE NHS TRUST</v>
          </cell>
          <cell r="D128">
            <v>9207</v>
          </cell>
          <cell r="E128">
            <v>9847</v>
          </cell>
          <cell r="F128">
            <v>0.93500558545750001</v>
          </cell>
        </row>
        <row r="129">
          <cell r="A129" t="str">
            <v>RBN</v>
          </cell>
          <cell r="B129" t="str">
            <v xml:space="preserve">North of England </v>
          </cell>
          <cell r="C129" t="str">
            <v>ST HELENS AND KNOWSLEY HOSPITALS NHS TRUST</v>
          </cell>
          <cell r="D129">
            <v>7165</v>
          </cell>
          <cell r="E129">
            <v>7536</v>
          </cell>
          <cell r="F129">
            <v>0.95076963906581702</v>
          </cell>
        </row>
        <row r="130">
          <cell r="A130" t="str">
            <v>RWJ</v>
          </cell>
          <cell r="B130" t="str">
            <v xml:space="preserve">North of England </v>
          </cell>
          <cell r="C130" t="str">
            <v>STOCKPORT NHS FOUNDATION TRUST</v>
          </cell>
          <cell r="D130">
            <v>6456</v>
          </cell>
          <cell r="E130">
            <v>6764</v>
          </cell>
          <cell r="F130">
            <v>0.95446481371969205</v>
          </cell>
        </row>
        <row r="131">
          <cell r="A131" t="str">
            <v>RTP</v>
          </cell>
          <cell r="B131" t="str">
            <v>South of England</v>
          </cell>
          <cell r="C131" t="str">
            <v>SURREY AND SUSSEX HEALTHCARE NHS TRUST</v>
          </cell>
          <cell r="D131">
            <v>5482</v>
          </cell>
          <cell r="E131">
            <v>5770</v>
          </cell>
          <cell r="F131">
            <v>0.95008665511265211</v>
          </cell>
        </row>
        <row r="132">
          <cell r="A132" t="str">
            <v>RMP</v>
          </cell>
          <cell r="B132" t="str">
            <v xml:space="preserve">North of England </v>
          </cell>
          <cell r="C132" t="str">
            <v>TAMESIDE HOSPITAL NHS FOUNDATION TRUST</v>
          </cell>
          <cell r="D132">
            <v>3300</v>
          </cell>
          <cell r="E132">
            <v>3418</v>
          </cell>
          <cell r="F132">
            <v>0.96547688706846102</v>
          </cell>
        </row>
        <row r="133">
          <cell r="A133" t="str">
            <v>RBA</v>
          </cell>
          <cell r="B133" t="str">
            <v>South of England</v>
          </cell>
          <cell r="C133" t="str">
            <v>TAUNTON AND SOMERSET NHS FOUNDATION TRUST</v>
          </cell>
          <cell r="D133">
            <v>5433</v>
          </cell>
          <cell r="E133">
            <v>5729</v>
          </cell>
          <cell r="F133">
            <v>0.94833304241577909</v>
          </cell>
        </row>
        <row r="134">
          <cell r="A134" t="str">
            <v>RBV</v>
          </cell>
          <cell r="B134" t="str">
            <v xml:space="preserve">North of England </v>
          </cell>
          <cell r="C134" t="str">
            <v>THE CHRISTIE NHS FOUNDATION TRUST</v>
          </cell>
          <cell r="D134">
            <v>1491</v>
          </cell>
          <cell r="E134">
            <v>1561</v>
          </cell>
          <cell r="F134">
            <v>0.95515695067264605</v>
          </cell>
        </row>
        <row r="135">
          <cell r="A135" t="str">
            <v>REN</v>
          </cell>
          <cell r="B135" t="str">
            <v xml:space="preserve">North of England </v>
          </cell>
          <cell r="C135" t="str">
            <v>THE CLATTERBRIDGE CANCER CENTRE NHS FOUNDATION TRUST</v>
          </cell>
          <cell r="D135">
            <v>272</v>
          </cell>
          <cell r="E135">
            <v>282</v>
          </cell>
          <cell r="F135">
            <v>0.96453900709219909</v>
          </cell>
        </row>
        <row r="136">
          <cell r="A136" t="str">
            <v>RNA</v>
          </cell>
          <cell r="B136" t="str">
            <v>Midlands and East of England</v>
          </cell>
          <cell r="C136" t="str">
            <v>THE DUDLEY GROUP OF HOSPITALS NHS FOUNDATION TRUST</v>
          </cell>
          <cell r="D136">
            <v>9854</v>
          </cell>
          <cell r="E136">
            <v>10405</v>
          </cell>
          <cell r="F136">
            <v>0.94704469005285896</v>
          </cell>
        </row>
        <row r="137">
          <cell r="A137" t="str">
            <v>RAS</v>
          </cell>
          <cell r="B137" t="str">
            <v>London</v>
          </cell>
          <cell r="C137" t="str">
            <v>THE HILLINGDON HOSPITALS NHS FOUNDATION TRUST</v>
          </cell>
          <cell r="D137">
            <v>3927</v>
          </cell>
          <cell r="E137">
            <v>4241</v>
          </cell>
          <cell r="F137">
            <v>0.92596085828814012</v>
          </cell>
        </row>
        <row r="138">
          <cell r="A138" t="str">
            <v>RTD</v>
          </cell>
          <cell r="B138" t="str">
            <v xml:space="preserve">North of England </v>
          </cell>
          <cell r="C138" t="str">
            <v>THE NEWCASTLE UPON TYNE HOSPITALS NHS FOUNDATION TRUST</v>
          </cell>
          <cell r="D138">
            <v>10482</v>
          </cell>
          <cell r="E138">
            <v>10981</v>
          </cell>
          <cell r="F138">
            <v>0.95455787268919001</v>
          </cell>
        </row>
        <row r="139">
          <cell r="A139" t="str">
            <v>RQW</v>
          </cell>
          <cell r="B139" t="str">
            <v>Midlands and East of England</v>
          </cell>
          <cell r="C139" t="str">
            <v>THE PRINCESS ALEXANDRA HOSPITAL NHS TRUST</v>
          </cell>
          <cell r="D139">
            <v>3844</v>
          </cell>
          <cell r="E139">
            <v>3908</v>
          </cell>
          <cell r="F139">
            <v>0.98362333674513802</v>
          </cell>
        </row>
        <row r="140">
          <cell r="A140" t="str">
            <v>RCX</v>
          </cell>
          <cell r="B140" t="str">
            <v>Midlands and East of England</v>
          </cell>
          <cell r="C140" t="str">
            <v>THE QUEEN ELIZABETH HOSPITAL, KING'S LYNN. NHS FOUNDATION TRUST</v>
          </cell>
          <cell r="D140">
            <v>5461</v>
          </cell>
          <cell r="E140">
            <v>5609</v>
          </cell>
          <cell r="F140">
            <v>0.97361383490818298</v>
          </cell>
        </row>
        <row r="141">
          <cell r="A141" t="str">
            <v>RL1</v>
          </cell>
          <cell r="B141" t="str">
            <v>Midlands and East of England</v>
          </cell>
          <cell r="C141" t="str">
            <v>THE ROBERT JONES AND AGNES HUNT ORTHOPAEDIC HOSPITAL NHS FOUNDATION TRUST</v>
          </cell>
          <cell r="D141">
            <v>1020</v>
          </cell>
          <cell r="E141">
            <v>1021</v>
          </cell>
          <cell r="F141">
            <v>0.99902056807051909</v>
          </cell>
        </row>
        <row r="142">
          <cell r="A142" t="str">
            <v>RFR</v>
          </cell>
          <cell r="B142" t="str">
            <v xml:space="preserve">North of England </v>
          </cell>
          <cell r="C142" t="str">
            <v>THE ROTHERHAM NHS FOUNDATION TRUST</v>
          </cell>
          <cell r="D142">
            <v>3462</v>
          </cell>
          <cell r="E142">
            <v>3514</v>
          </cell>
          <cell r="F142">
            <v>0.98520204894706898</v>
          </cell>
        </row>
        <row r="143">
          <cell r="A143" t="str">
            <v>RDZ</v>
          </cell>
          <cell r="B143" t="str">
            <v>South of England</v>
          </cell>
          <cell r="C143" t="str">
            <v>THE ROYAL BOURNEMOUTH AND CHRISTCHURCH HOSPITALS NHS FOUNDATION TRUST</v>
          </cell>
          <cell r="D143">
            <v>8457</v>
          </cell>
          <cell r="E143">
            <v>8902</v>
          </cell>
          <cell r="F143">
            <v>0.95001123343069005</v>
          </cell>
        </row>
        <row r="144">
          <cell r="A144" t="str">
            <v>RPY</v>
          </cell>
          <cell r="B144" t="str">
            <v>London</v>
          </cell>
          <cell r="C144" t="str">
            <v>THE ROYAL MARSDEN NHS FOUNDATION TRUST</v>
          </cell>
          <cell r="D144">
            <v>1294</v>
          </cell>
          <cell r="E144">
            <v>1323</v>
          </cell>
          <cell r="F144">
            <v>0.97808012093726404</v>
          </cell>
        </row>
        <row r="145">
          <cell r="A145" t="str">
            <v>RRJ</v>
          </cell>
          <cell r="B145" t="str">
            <v>Midlands and East of England</v>
          </cell>
          <cell r="C145" t="str">
            <v>THE ROYAL ORTHOPAEDIC HOSPITAL NHS FOUNDATION TRUST</v>
          </cell>
          <cell r="D145">
            <v>1010</v>
          </cell>
          <cell r="E145">
            <v>1016</v>
          </cell>
          <cell r="F145">
            <v>0.99409448818897594</v>
          </cell>
        </row>
        <row r="146">
          <cell r="A146" t="str">
            <v>RL4</v>
          </cell>
          <cell r="B146" t="str">
            <v>Midlands and East of England</v>
          </cell>
          <cell r="C146" t="str">
            <v>THE ROYAL WOLVERHAMPTON HOSPITALS NHS TRUST</v>
          </cell>
          <cell r="D146">
            <v>9960</v>
          </cell>
          <cell r="E146">
            <v>10284</v>
          </cell>
          <cell r="F146">
            <v>0.968494749124854</v>
          </cell>
        </row>
        <row r="147">
          <cell r="A147" t="str">
            <v>RET</v>
          </cell>
          <cell r="B147" t="str">
            <v xml:space="preserve">North of England </v>
          </cell>
          <cell r="C147" t="str">
            <v>THE WALTON CENTRE NHS FOUNDATION TRUST</v>
          </cell>
          <cell r="D147">
            <v>419</v>
          </cell>
          <cell r="E147">
            <v>420</v>
          </cell>
          <cell r="F147">
            <v>0.99761904761904807</v>
          </cell>
        </row>
        <row r="148">
          <cell r="A148" t="str">
            <v>RKE</v>
          </cell>
          <cell r="B148" t="str">
            <v>London</v>
          </cell>
          <cell r="C148" t="str">
            <v>THE WHITTINGTON HOSPITAL NHS TRUST</v>
          </cell>
          <cell r="D148">
            <v>3557</v>
          </cell>
          <cell r="E148">
            <v>3729</v>
          </cell>
          <cell r="F148">
            <v>0.95387503352105107</v>
          </cell>
        </row>
        <row r="149">
          <cell r="A149" t="str">
            <v>RWD</v>
          </cell>
          <cell r="B149" t="str">
            <v>Midlands and East of England</v>
          </cell>
          <cell r="C149" t="str">
            <v>UNITED LINCOLNSHIRE HOSPITALS NHS TRUST</v>
          </cell>
          <cell r="D149" t="str">
            <v>No Data</v>
          </cell>
          <cell r="E149" t="str">
            <v>No Data</v>
          </cell>
          <cell r="F149" t="str">
            <v>No Data</v>
          </cell>
        </row>
        <row r="150">
          <cell r="A150" t="str">
            <v>RRV</v>
          </cell>
          <cell r="B150" t="str">
            <v>London</v>
          </cell>
          <cell r="C150" t="str">
            <v>UNIVERSITY COLLEGE LONDON HOSPITALS NHS FOUNDATION TRUST</v>
          </cell>
          <cell r="D150">
            <v>10934</v>
          </cell>
          <cell r="E150">
            <v>11533</v>
          </cell>
          <cell r="F150">
            <v>0.94806208271915404</v>
          </cell>
        </row>
        <row r="151">
          <cell r="A151" t="str">
            <v>RJE</v>
          </cell>
          <cell r="B151" t="str">
            <v>Midlands and East of England</v>
          </cell>
          <cell r="C151" t="str">
            <v>UNIVERSITY HOSPITAL OF NORTH MIDLANDS NHS TRUST</v>
          </cell>
          <cell r="D151">
            <v>14668</v>
          </cell>
          <cell r="E151">
            <v>15142</v>
          </cell>
          <cell r="F151">
            <v>0.96869634130233806</v>
          </cell>
        </row>
        <row r="152">
          <cell r="A152" t="str">
            <v>RM2</v>
          </cell>
          <cell r="B152" t="str">
            <v xml:space="preserve">North of England </v>
          </cell>
          <cell r="C152" t="str">
            <v>UNIVERSITY HOSPITAL OF SOUTH MANCHESTER NHS FOUNDATION TRUST</v>
          </cell>
          <cell r="D152">
            <v>6642</v>
          </cell>
          <cell r="E152">
            <v>6931</v>
          </cell>
          <cell r="F152">
            <v>0.95830327514067204</v>
          </cell>
        </row>
        <row r="153">
          <cell r="A153" t="str">
            <v>RHM</v>
          </cell>
          <cell r="B153" t="str">
            <v>South of England</v>
          </cell>
          <cell r="C153" t="str">
            <v>UNIVERSITY HOSPITAL SOUTHAMPTON NHS FOUNDATION TRUST</v>
          </cell>
          <cell r="D153">
            <v>9148</v>
          </cell>
          <cell r="E153">
            <v>9622</v>
          </cell>
          <cell r="F153">
            <v>0.95073789233007699</v>
          </cell>
        </row>
        <row r="154">
          <cell r="A154" t="str">
            <v>RRK</v>
          </cell>
          <cell r="B154" t="str">
            <v>Midlands and East of England</v>
          </cell>
          <cell r="C154" t="str">
            <v>UNIVERSITY HOSPITALS BIRMINGHAM NHS FOUNDATION TRUST</v>
          </cell>
          <cell r="D154">
            <v>8522</v>
          </cell>
          <cell r="E154">
            <v>8581</v>
          </cell>
          <cell r="F154">
            <v>0.99312434448199505</v>
          </cell>
        </row>
        <row r="155">
          <cell r="A155" t="str">
            <v>RA7</v>
          </cell>
          <cell r="B155" t="str">
            <v>South of England</v>
          </cell>
          <cell r="C155" t="str">
            <v>UNIVERSITY HOSPITALS BRISTOL NHS FOUNDATION TRUST</v>
          </cell>
          <cell r="D155">
            <v>8539</v>
          </cell>
          <cell r="E155">
            <v>8623</v>
          </cell>
          <cell r="F155">
            <v>0.99025861069233401</v>
          </cell>
        </row>
        <row r="156">
          <cell r="A156" t="str">
            <v>RKB</v>
          </cell>
          <cell r="B156" t="str">
            <v>Midlands and East of England</v>
          </cell>
          <cell r="C156" t="str">
            <v>UNIVERSITY HOSPITALS COVENTRY AND WARWICKSHIRE NHS TRUST</v>
          </cell>
          <cell r="D156">
            <v>10512</v>
          </cell>
          <cell r="E156">
            <v>10899</v>
          </cell>
          <cell r="F156">
            <v>0.96449215524359999</v>
          </cell>
        </row>
        <row r="157">
          <cell r="A157" t="str">
            <v>RWE</v>
          </cell>
          <cell r="B157" t="str">
            <v>Midlands and East of England</v>
          </cell>
          <cell r="C157" t="str">
            <v>UNIVERSITY HOSPITALS OF LEICESTER NHS TRUST</v>
          </cell>
          <cell r="D157">
            <v>26946</v>
          </cell>
          <cell r="E157">
            <v>28351</v>
          </cell>
          <cell r="F157">
            <v>0.95044266516172304</v>
          </cell>
        </row>
        <row r="158">
          <cell r="A158" t="str">
            <v>RTX</v>
          </cell>
          <cell r="B158" t="str">
            <v xml:space="preserve">North of England </v>
          </cell>
          <cell r="C158" t="str">
            <v>UNIVERSITY HOSPITALS OF MORECAMBE BAY NHS FOUNDATION TRUST</v>
          </cell>
          <cell r="D158">
            <v>6791</v>
          </cell>
          <cell r="E158">
            <v>7077</v>
          </cell>
          <cell r="F158">
            <v>0.95958739578917607</v>
          </cell>
        </row>
        <row r="159">
          <cell r="A159" t="str">
            <v>RBK</v>
          </cell>
          <cell r="B159" t="str">
            <v>Midlands and East of England</v>
          </cell>
          <cell r="C159" t="str">
            <v>WALSALL HEALTHCARE NHS TRUST</v>
          </cell>
          <cell r="D159">
            <v>4611</v>
          </cell>
          <cell r="E159">
            <v>4761</v>
          </cell>
          <cell r="F159">
            <v>0.96849401386263401</v>
          </cell>
        </row>
        <row r="160">
          <cell r="A160" t="str">
            <v>RWW</v>
          </cell>
          <cell r="B160" t="str">
            <v xml:space="preserve">North of England </v>
          </cell>
          <cell r="C160" t="str">
            <v>WARRINGTON AND HALTON HOSPITALS NHS FOUNDATION TRUST</v>
          </cell>
          <cell r="D160">
            <v>5409</v>
          </cell>
          <cell r="E160">
            <v>5649</v>
          </cell>
          <cell r="F160">
            <v>0.957514604354753</v>
          </cell>
        </row>
        <row r="161">
          <cell r="A161" t="str">
            <v>RWG</v>
          </cell>
          <cell r="B161" t="str">
            <v>Midlands and East of England</v>
          </cell>
          <cell r="C161" t="str">
            <v>WEST HERTFORDSHIRE HOSPITALS NHS TRUST</v>
          </cell>
          <cell r="D161">
            <v>6096</v>
          </cell>
          <cell r="E161">
            <v>6434</v>
          </cell>
          <cell r="F161">
            <v>0.94746658377370208</v>
          </cell>
        </row>
        <row r="162">
          <cell r="A162" t="str">
            <v>RFW</v>
          </cell>
          <cell r="B162" t="str">
            <v>London</v>
          </cell>
          <cell r="C162" t="str">
            <v>WEST MIDDLESEX UNIVERSITY HOSPITAL NHS TRUST</v>
          </cell>
          <cell r="D162">
            <v>3318</v>
          </cell>
          <cell r="E162">
            <v>3506</v>
          </cell>
          <cell r="F162">
            <v>0.94637763833428401</v>
          </cell>
        </row>
        <row r="163">
          <cell r="A163" t="str">
            <v>RGR</v>
          </cell>
          <cell r="B163" t="str">
            <v>Midlands and East of England</v>
          </cell>
          <cell r="C163" t="str">
            <v>WEST SUFFOLK NHS FOUNDATION TRUST</v>
          </cell>
          <cell r="D163">
            <v>4257</v>
          </cell>
          <cell r="E163">
            <v>4302</v>
          </cell>
          <cell r="F163">
            <v>0.98953974895397501</v>
          </cell>
        </row>
        <row r="164">
          <cell r="A164" t="str">
            <v>RYR</v>
          </cell>
          <cell r="B164" t="str">
            <v>South of England</v>
          </cell>
          <cell r="C164" t="str">
            <v>WESTERN SUSSEX HOSPITALS NHS TRUST</v>
          </cell>
          <cell r="D164">
            <v>9033</v>
          </cell>
          <cell r="E164">
            <v>9475</v>
          </cell>
          <cell r="F164">
            <v>0.95335092348285</v>
          </cell>
        </row>
        <row r="165">
          <cell r="A165" t="str">
            <v>RA3</v>
          </cell>
          <cell r="B165" t="str">
            <v>South of England</v>
          </cell>
          <cell r="C165" t="str">
            <v>WESTON AREA HEALTH NHS TRUST</v>
          </cell>
          <cell r="D165">
            <v>2288</v>
          </cell>
          <cell r="E165">
            <v>2315</v>
          </cell>
          <cell r="F165">
            <v>0.98833693304535597</v>
          </cell>
        </row>
        <row r="166">
          <cell r="A166" t="str">
            <v>RBL</v>
          </cell>
          <cell r="B166" t="str">
            <v xml:space="preserve">North of England </v>
          </cell>
          <cell r="C166" t="str">
            <v>WIRRAL UNIVERSITY TEACHING HOSPITAL NHS FOUNDATION TRUST</v>
          </cell>
          <cell r="D166">
            <v>8799</v>
          </cell>
          <cell r="E166">
            <v>9528</v>
          </cell>
          <cell r="F166">
            <v>0.92348866498740612</v>
          </cell>
        </row>
        <row r="167">
          <cell r="A167" t="str">
            <v>RWP</v>
          </cell>
          <cell r="B167" t="str">
            <v>Midlands and East of England</v>
          </cell>
          <cell r="C167" t="str">
            <v>WORCESTERSHIRE ACUTE HOSPITALS NHS TRUST</v>
          </cell>
          <cell r="D167">
            <v>9555</v>
          </cell>
          <cell r="E167">
            <v>10112</v>
          </cell>
          <cell r="F167">
            <v>0.944916930379747</v>
          </cell>
        </row>
        <row r="168">
          <cell r="A168" t="str">
            <v>RRF</v>
          </cell>
          <cell r="B168" t="str">
            <v xml:space="preserve">North of England </v>
          </cell>
          <cell r="C168" t="str">
            <v>WRIGHTINGTON, WIGAN AND LEIGH NHS FOUNDATION TRUST</v>
          </cell>
          <cell r="D168">
            <v>5456</v>
          </cell>
          <cell r="E168">
            <v>5729</v>
          </cell>
          <cell r="F168">
            <v>0.95234770466049901</v>
          </cell>
        </row>
        <row r="169">
          <cell r="A169" t="str">
            <v>RLQ</v>
          </cell>
          <cell r="B169" t="str">
            <v>Midlands and East of England</v>
          </cell>
          <cell r="C169" t="str">
            <v>WYE VALLEY NHS TRUST</v>
          </cell>
          <cell r="D169">
            <v>2453</v>
          </cell>
          <cell r="E169">
            <v>2581</v>
          </cell>
          <cell r="F169">
            <v>0.950406819062379</v>
          </cell>
        </row>
        <row r="170">
          <cell r="A170" t="str">
            <v>RA4</v>
          </cell>
          <cell r="B170" t="str">
            <v>South of England</v>
          </cell>
          <cell r="C170" t="str">
            <v>YEOVIL DISTRICT HOSPITAL NHS FOUNDATION TRUST</v>
          </cell>
          <cell r="D170">
            <v>2981</v>
          </cell>
          <cell r="E170">
            <v>3100</v>
          </cell>
          <cell r="F170">
            <v>0.96161290322580595</v>
          </cell>
        </row>
        <row r="171">
          <cell r="A171" t="str">
            <v>RCB</v>
          </cell>
          <cell r="B171" t="str">
            <v xml:space="preserve">North of England </v>
          </cell>
          <cell r="C171" t="str">
            <v>YORK TEACHING HOSPITAL NHS FOUNDATION TRUST</v>
          </cell>
          <cell r="D171">
            <v>10046</v>
          </cell>
          <cell r="E171">
            <v>10369</v>
          </cell>
          <cell r="F171">
            <v>0.96884945510656806</v>
          </cell>
        </row>
        <row r="172">
          <cell r="C172" t="str">
            <v>TOTAL</v>
          </cell>
          <cell r="D172">
            <v>1086549</v>
          </cell>
          <cell r="E172">
            <v>1135588</v>
          </cell>
          <cell r="F172">
            <v>0.956816204468522</v>
          </cell>
        </row>
        <row r="173">
          <cell r="B173">
            <v>160</v>
          </cell>
          <cell r="D173">
            <v>1082203</v>
          </cell>
          <cell r="E173">
            <v>1131537</v>
          </cell>
          <cell r="F173">
            <v>0.95640089541923945</v>
          </cell>
        </row>
        <row r="176">
          <cell r="A176" t="str">
            <v>Independent Providers</v>
          </cell>
          <cell r="D176" t="str">
            <v>December 2014</v>
          </cell>
        </row>
        <row r="177">
          <cell r="A177" t="str">
            <v>Organisation Code</v>
          </cell>
          <cell r="B177" t="str">
            <v>Region</v>
          </cell>
          <cell r="C177" t="str">
            <v>Organisation Name</v>
          </cell>
          <cell r="D177" t="str">
            <v xml:space="preserve"> VTE Risk Assessed Admissions </v>
          </cell>
          <cell r="E177" t="str">
            <v xml:space="preserve"> Total Admissions </v>
          </cell>
          <cell r="F177" t="str">
            <v>Percentage of admitted patients risk-assessed for VTE</v>
          </cell>
        </row>
        <row r="178">
          <cell r="A178" t="str">
            <v>NTF01</v>
          </cell>
          <cell r="B178" t="str">
            <v xml:space="preserve">North of England </v>
          </cell>
          <cell r="C178" t="str">
            <v>ABBEY GISBURNE PARK HOSPITAL</v>
          </cell>
          <cell r="D178" t="str">
            <v>No Data</v>
          </cell>
          <cell r="E178" t="str">
            <v>No Data</v>
          </cell>
          <cell r="F178" t="str">
            <v>No Data</v>
          </cell>
        </row>
        <row r="179">
          <cell r="A179" t="str">
            <v>NT9</v>
          </cell>
          <cell r="B179" t="str">
            <v>Midlands and East of England</v>
          </cell>
          <cell r="C179" t="str">
            <v>ALLIANCE MEDICAL</v>
          </cell>
          <cell r="D179" t="str">
            <v>No Data</v>
          </cell>
          <cell r="E179" t="str">
            <v>No Data</v>
          </cell>
          <cell r="F179" t="str">
            <v>No Data</v>
          </cell>
        </row>
        <row r="180">
          <cell r="A180" t="str">
            <v>NQ1</v>
          </cell>
          <cell r="B180" t="str">
            <v>Midlands and East of England</v>
          </cell>
          <cell r="C180" t="str">
            <v>ANGLIAN COMMUNITY ENTERPRISE COMMUNITY INTEREST COMPANY (ACE CIC)</v>
          </cell>
          <cell r="D180">
            <v>95</v>
          </cell>
          <cell r="E180">
            <v>95</v>
          </cell>
          <cell r="F180">
            <v>1</v>
          </cell>
        </row>
        <row r="181">
          <cell r="A181" t="str">
            <v>NVC01</v>
          </cell>
          <cell r="B181" t="str">
            <v>South of England</v>
          </cell>
          <cell r="C181" t="str">
            <v>ASHTEAD HOSPITAL</v>
          </cell>
          <cell r="D181">
            <v>292</v>
          </cell>
          <cell r="E181">
            <v>307</v>
          </cell>
          <cell r="F181">
            <v>0.95114006514658012</v>
          </cell>
        </row>
        <row r="182">
          <cell r="A182" t="str">
            <v>NYW01</v>
          </cell>
          <cell r="B182" t="str">
            <v>Midlands and East of England</v>
          </cell>
          <cell r="C182" t="str">
            <v>ASPEN - HOLLY HOUSE HOSPITAL</v>
          </cell>
          <cell r="D182">
            <v>343</v>
          </cell>
          <cell r="E182">
            <v>343</v>
          </cell>
          <cell r="F182">
            <v>1</v>
          </cell>
        </row>
        <row r="183">
          <cell r="A183" t="str">
            <v>NTT01</v>
          </cell>
          <cell r="B183" t="str">
            <v xml:space="preserve">North of England </v>
          </cell>
          <cell r="C183" t="str">
            <v>ASPEN HOUSE</v>
          </cell>
          <cell r="D183" t="str">
            <v>No Data</v>
          </cell>
          <cell r="E183" t="str">
            <v>No Data</v>
          </cell>
          <cell r="F183" t="str">
            <v>No Data</v>
          </cell>
        </row>
        <row r="184">
          <cell r="A184" t="str">
            <v>NTT02</v>
          </cell>
          <cell r="B184" t="str">
            <v xml:space="preserve">North of England </v>
          </cell>
          <cell r="C184" t="str">
            <v>ASPEN LODGE</v>
          </cell>
          <cell r="D184" t="str">
            <v>No Data</v>
          </cell>
          <cell r="E184" t="str">
            <v>No Data</v>
          </cell>
          <cell r="F184" t="str">
            <v>No Data</v>
          </cell>
        </row>
        <row r="185">
          <cell r="A185" t="str">
            <v>NTYG9</v>
          </cell>
          <cell r="B185" t="str">
            <v>South of England</v>
          </cell>
          <cell r="C185" t="str">
            <v>ASSURA HAMPSHIRE HEATH LLP</v>
          </cell>
          <cell r="D185" t="str">
            <v>No Data</v>
          </cell>
          <cell r="E185" t="str">
            <v>No Data</v>
          </cell>
          <cell r="F185" t="str">
            <v>No Data</v>
          </cell>
        </row>
        <row r="186">
          <cell r="A186" t="str">
            <v>NWH02</v>
          </cell>
          <cell r="B186" t="str">
            <v xml:space="preserve">North of England </v>
          </cell>
          <cell r="C186" t="str">
            <v>ASSURA LEEDS LLP - WIRA HOUSE</v>
          </cell>
          <cell r="D186" t="str">
            <v>No Data</v>
          </cell>
          <cell r="E186" t="str">
            <v>No Data</v>
          </cell>
          <cell r="F186" t="str">
            <v>No Data</v>
          </cell>
        </row>
        <row r="187">
          <cell r="A187" t="str">
            <v>NPN</v>
          </cell>
          <cell r="B187" t="str">
            <v xml:space="preserve">North of England </v>
          </cell>
          <cell r="C187" t="str">
            <v>ASSURA LIVERPOOL LLP</v>
          </cell>
          <cell r="D187" t="str">
            <v>No Data</v>
          </cell>
          <cell r="E187" t="str">
            <v>No Data</v>
          </cell>
          <cell r="F187" t="str">
            <v>No Data</v>
          </cell>
        </row>
        <row r="188">
          <cell r="A188" t="str">
            <v>NTYG7</v>
          </cell>
          <cell r="B188" t="str">
            <v xml:space="preserve">North of England </v>
          </cell>
          <cell r="C188" t="str">
            <v>ASSURA MACCLESFIELD LLP</v>
          </cell>
          <cell r="D188" t="str">
            <v>No Data</v>
          </cell>
          <cell r="E188" t="str">
            <v>No Data</v>
          </cell>
          <cell r="F188" t="str">
            <v>No Data</v>
          </cell>
        </row>
        <row r="189">
          <cell r="A189" t="str">
            <v>NTYH1</v>
          </cell>
          <cell r="B189" t="str">
            <v>South of England</v>
          </cell>
          <cell r="C189" t="str">
            <v>ASSURA MINERVA LLP</v>
          </cell>
          <cell r="D189" t="str">
            <v>No Data</v>
          </cell>
          <cell r="E189" t="str">
            <v>No Data</v>
          </cell>
          <cell r="F189" t="str">
            <v>No Data</v>
          </cell>
        </row>
        <row r="190">
          <cell r="A190" t="str">
            <v>NTYH3</v>
          </cell>
          <cell r="B190" t="str">
            <v>Midlands and East of England</v>
          </cell>
          <cell r="C190" t="str">
            <v>ASSURA VERTIS LLP</v>
          </cell>
          <cell r="D190" t="str">
            <v>No Data</v>
          </cell>
          <cell r="E190" t="str">
            <v>No Data</v>
          </cell>
          <cell r="F190" t="str">
            <v>No Data</v>
          </cell>
        </row>
        <row r="191">
          <cell r="A191" t="str">
            <v>NXC</v>
          </cell>
          <cell r="B191" t="str">
            <v>South of England</v>
          </cell>
          <cell r="C191" t="str">
            <v>ASSURA WANDLE LLP</v>
          </cell>
          <cell r="D191" t="str">
            <v>No Data</v>
          </cell>
          <cell r="E191" t="str">
            <v>No Data</v>
          </cell>
          <cell r="F191" t="str">
            <v>No Data</v>
          </cell>
        </row>
        <row r="192">
          <cell r="A192" t="str">
            <v>NTJ</v>
          </cell>
          <cell r="B192" t="str">
            <v>London</v>
          </cell>
          <cell r="C192" t="str">
            <v>ATOS HEALTHCARE</v>
          </cell>
          <cell r="D192" t="str">
            <v>No Data</v>
          </cell>
          <cell r="E192" t="str">
            <v>No Data</v>
          </cell>
          <cell r="F192" t="str">
            <v>No Data</v>
          </cell>
        </row>
        <row r="193">
          <cell r="A193" t="str">
            <v>NTP13</v>
          </cell>
          <cell r="B193" t="str">
            <v>Midlands and East of England</v>
          </cell>
          <cell r="C193" t="str">
            <v>BARLBOROUGH NHS TREATMENT CENTRE</v>
          </cell>
          <cell r="D193">
            <v>202</v>
          </cell>
          <cell r="E193">
            <v>207</v>
          </cell>
          <cell r="F193">
            <v>0.97584541062801899</v>
          </cell>
        </row>
        <row r="194">
          <cell r="A194" t="str">
            <v>NWF01</v>
          </cell>
          <cell r="B194" t="str">
            <v>South of England</v>
          </cell>
          <cell r="C194" t="str">
            <v>BENENDEN HOSPITAL</v>
          </cell>
          <cell r="D194">
            <v>418</v>
          </cell>
          <cell r="E194">
            <v>442</v>
          </cell>
          <cell r="F194">
            <v>0.94570135746606299</v>
          </cell>
        </row>
        <row r="195">
          <cell r="A195" t="str">
            <v>NTY57</v>
          </cell>
          <cell r="B195" t="str">
            <v>South of England</v>
          </cell>
          <cell r="C195" t="str">
            <v>BENENDEN HOSPITAL</v>
          </cell>
          <cell r="D195" t="str">
            <v>No Data</v>
          </cell>
          <cell r="E195" t="str">
            <v>No Data</v>
          </cell>
          <cell r="F195" t="str">
            <v>No Data</v>
          </cell>
        </row>
        <row r="196">
          <cell r="A196" t="str">
            <v>NTY83</v>
          </cell>
          <cell r="B196" t="str">
            <v>South of England</v>
          </cell>
          <cell r="C196" t="str">
            <v>BERKSHIRE INDEPENDENT HOSPITAL</v>
          </cell>
          <cell r="D196" t="str">
            <v>No Data</v>
          </cell>
          <cell r="E196" t="str">
            <v>No Data</v>
          </cell>
          <cell r="F196" t="str">
            <v>No Data</v>
          </cell>
        </row>
        <row r="197">
          <cell r="A197" t="str">
            <v>NVC31</v>
          </cell>
          <cell r="B197" t="str">
            <v>South of England</v>
          </cell>
          <cell r="C197" t="str">
            <v>BLAKELANDS HOSPITAL</v>
          </cell>
          <cell r="D197">
            <v>280</v>
          </cell>
          <cell r="E197">
            <v>280</v>
          </cell>
          <cell r="F197">
            <v>1</v>
          </cell>
        </row>
        <row r="198">
          <cell r="A198" t="str">
            <v>NT402</v>
          </cell>
          <cell r="B198" t="str">
            <v>South of England</v>
          </cell>
          <cell r="C198" t="str">
            <v>BMI - BATH CLINIC</v>
          </cell>
          <cell r="D198">
            <v>191</v>
          </cell>
          <cell r="E198">
            <v>191</v>
          </cell>
          <cell r="F198">
            <v>1</v>
          </cell>
        </row>
        <row r="199">
          <cell r="A199" t="str">
            <v>NT405</v>
          </cell>
          <cell r="B199" t="str">
            <v>London</v>
          </cell>
          <cell r="C199" t="str">
            <v>BMI - BISHOPS WOOD</v>
          </cell>
          <cell r="D199">
            <v>161</v>
          </cell>
          <cell r="E199">
            <v>161</v>
          </cell>
          <cell r="F199">
            <v>1</v>
          </cell>
        </row>
        <row r="200">
          <cell r="A200" t="str">
            <v>NT407</v>
          </cell>
          <cell r="B200" t="str">
            <v>Midlands and East of England</v>
          </cell>
          <cell r="C200" t="str">
            <v>BMI - CHATSWORTH SUITE</v>
          </cell>
          <cell r="D200" t="str">
            <v>No Data</v>
          </cell>
          <cell r="E200" t="str">
            <v>No Data</v>
          </cell>
          <cell r="F200" t="str">
            <v>No Data</v>
          </cell>
        </row>
        <row r="201">
          <cell r="A201" t="str">
            <v>NT409</v>
          </cell>
          <cell r="B201" t="str">
            <v>South of England</v>
          </cell>
          <cell r="C201" t="str">
            <v>BMI - CHELSFIELD PARK HOSPITAL</v>
          </cell>
          <cell r="D201">
            <v>13</v>
          </cell>
          <cell r="E201">
            <v>13</v>
          </cell>
          <cell r="F201">
            <v>1</v>
          </cell>
        </row>
        <row r="202">
          <cell r="A202" t="str">
            <v>NT414</v>
          </cell>
          <cell r="B202" t="str">
            <v>South of England</v>
          </cell>
          <cell r="C202" t="str">
            <v>BMI - FAWKHAM MANOR HOSPITAL</v>
          </cell>
          <cell r="D202">
            <v>95</v>
          </cell>
          <cell r="E202">
            <v>95</v>
          </cell>
          <cell r="F202">
            <v>1</v>
          </cell>
        </row>
        <row r="203">
          <cell r="A203" t="str">
            <v>NT495</v>
          </cell>
          <cell r="B203" t="str">
            <v>London</v>
          </cell>
          <cell r="C203" t="str">
            <v>BMI - FITZROY SQUARE</v>
          </cell>
          <cell r="D203" t="str">
            <v>No Data</v>
          </cell>
          <cell r="E203" t="str">
            <v>No Data</v>
          </cell>
          <cell r="F203" t="str">
            <v>No Data</v>
          </cell>
        </row>
        <row r="204">
          <cell r="A204" t="str">
            <v>NT453</v>
          </cell>
          <cell r="B204" t="str">
            <v>South of England</v>
          </cell>
          <cell r="C204" t="str">
            <v>BMI - GERRARDS CROSS</v>
          </cell>
          <cell r="D204" t="str">
            <v>No Data</v>
          </cell>
          <cell r="E204" t="str">
            <v>No Data</v>
          </cell>
          <cell r="F204" t="str">
            <v>No Data</v>
          </cell>
        </row>
        <row r="205">
          <cell r="A205" t="str">
            <v>NT497</v>
          </cell>
          <cell r="B205" t="str">
            <v xml:space="preserve">North of England </v>
          </cell>
          <cell r="C205" t="str">
            <v>BMI - GISBURNE PARK HOSPITAL</v>
          </cell>
          <cell r="D205">
            <v>180</v>
          </cell>
          <cell r="E205">
            <v>180</v>
          </cell>
          <cell r="F205">
            <v>1</v>
          </cell>
        </row>
        <row r="206">
          <cell r="A206" t="str">
            <v>NT417</v>
          </cell>
          <cell r="B206" t="str">
            <v>South of England</v>
          </cell>
          <cell r="C206" t="str">
            <v>BMI - GORING HALL HOSPITAL</v>
          </cell>
          <cell r="D206">
            <v>67</v>
          </cell>
          <cell r="E206">
            <v>67</v>
          </cell>
          <cell r="F206">
            <v>1</v>
          </cell>
        </row>
        <row r="207">
          <cell r="A207" t="str">
            <v>NT4</v>
          </cell>
          <cell r="B207" t="str">
            <v>London</v>
          </cell>
          <cell r="C207" t="str">
            <v>BMI - HEALTHCARE</v>
          </cell>
          <cell r="D207" t="str">
            <v>No Data</v>
          </cell>
          <cell r="E207" t="str">
            <v>No Data</v>
          </cell>
          <cell r="F207" t="str">
            <v>No Data</v>
          </cell>
        </row>
        <row r="208">
          <cell r="A208" t="str">
            <v>NT416</v>
          </cell>
          <cell r="B208" t="str">
            <v>London</v>
          </cell>
          <cell r="C208" t="str">
            <v>BMI - HENDON HOSPITAL (FORMERLY BMI GARDEN HOSPITAL)</v>
          </cell>
          <cell r="D208">
            <v>21</v>
          </cell>
          <cell r="E208">
            <v>21</v>
          </cell>
          <cell r="F208">
            <v>1</v>
          </cell>
        </row>
        <row r="209">
          <cell r="A209" t="str">
            <v>NT455</v>
          </cell>
          <cell r="B209" t="str">
            <v>South of England</v>
          </cell>
          <cell r="C209" t="str">
            <v>BMI - MOUNT  ALVERNIA HOSPITAL</v>
          </cell>
          <cell r="D209">
            <v>14</v>
          </cell>
          <cell r="E209">
            <v>14</v>
          </cell>
          <cell r="F209">
            <v>1</v>
          </cell>
        </row>
        <row r="210">
          <cell r="A210" t="str">
            <v>NT452</v>
          </cell>
          <cell r="B210" t="str">
            <v>Midlands and East of England</v>
          </cell>
          <cell r="C210" t="str">
            <v>BMI - NOTTINGHAM</v>
          </cell>
          <cell r="D210" t="str">
            <v>No Data</v>
          </cell>
          <cell r="E210" t="str">
            <v>No Data</v>
          </cell>
          <cell r="F210" t="str">
            <v>No Data</v>
          </cell>
        </row>
        <row r="211">
          <cell r="A211" t="str">
            <v>NT433</v>
          </cell>
          <cell r="B211" t="str">
            <v>South of England</v>
          </cell>
          <cell r="C211" t="str">
            <v>BMI - SARUM ROAD HOSPITAL</v>
          </cell>
          <cell r="D211">
            <v>45</v>
          </cell>
          <cell r="E211">
            <v>45</v>
          </cell>
          <cell r="F211">
            <v>1</v>
          </cell>
        </row>
        <row r="212">
          <cell r="A212" t="str">
            <v>NT4A4</v>
          </cell>
          <cell r="B212" t="str">
            <v>London</v>
          </cell>
          <cell r="C212" t="str">
            <v>BMI - SEFTON HOSPITAL</v>
          </cell>
          <cell r="D212" t="str">
            <v>No Data</v>
          </cell>
          <cell r="E212" t="str">
            <v>No Data</v>
          </cell>
          <cell r="F212" t="str">
            <v>No Data</v>
          </cell>
        </row>
        <row r="213">
          <cell r="A213" t="str">
            <v>NT436</v>
          </cell>
          <cell r="B213" t="str">
            <v>London</v>
          </cell>
          <cell r="C213" t="str">
            <v>BMI - SHIRLEY OAKS HOSPITAL</v>
          </cell>
          <cell r="D213">
            <v>171</v>
          </cell>
          <cell r="E213">
            <v>171</v>
          </cell>
          <cell r="F213">
            <v>1</v>
          </cell>
        </row>
        <row r="214">
          <cell r="A214" t="str">
            <v>NT490</v>
          </cell>
          <cell r="B214" t="str">
            <v>Midlands and East of England</v>
          </cell>
          <cell r="C214" t="str">
            <v xml:space="preserve">BMI - SOUTHEND PRIVATE HOSPITAL </v>
          </cell>
          <cell r="D214">
            <v>67</v>
          </cell>
          <cell r="E214">
            <v>67</v>
          </cell>
          <cell r="F214">
            <v>1</v>
          </cell>
        </row>
        <row r="215">
          <cell r="A215" t="str">
            <v>NT446</v>
          </cell>
          <cell r="B215" t="str">
            <v>Midlands and East of England</v>
          </cell>
          <cell r="C215" t="str">
            <v>BMI - ST EDMUNDS HOSPITAL</v>
          </cell>
          <cell r="D215">
            <v>42</v>
          </cell>
          <cell r="E215">
            <v>42</v>
          </cell>
          <cell r="F215">
            <v>1</v>
          </cell>
        </row>
        <row r="216">
          <cell r="A216" t="str">
            <v>NT401</v>
          </cell>
          <cell r="B216" t="str">
            <v xml:space="preserve">North of England </v>
          </cell>
          <cell r="C216" t="str">
            <v>BMI - THE ALEXANDRA HOSPITAL</v>
          </cell>
          <cell r="D216">
            <v>223</v>
          </cell>
          <cell r="E216">
            <v>223</v>
          </cell>
          <cell r="F216">
            <v>1</v>
          </cell>
        </row>
        <row r="217">
          <cell r="A217" t="str">
            <v>NT403</v>
          </cell>
          <cell r="B217" t="str">
            <v xml:space="preserve">North of England </v>
          </cell>
          <cell r="C217" t="str">
            <v>BMI - THE BEARDWOOD HOSPITAL</v>
          </cell>
          <cell r="D217">
            <v>280</v>
          </cell>
          <cell r="E217">
            <v>280</v>
          </cell>
          <cell r="F217">
            <v>1</v>
          </cell>
        </row>
        <row r="218">
          <cell r="A218" t="str">
            <v>NT404</v>
          </cell>
          <cell r="B218" t="str">
            <v xml:space="preserve">North of England </v>
          </cell>
          <cell r="C218" t="str">
            <v>BMI - THE BEAUMONT HOSPITAL</v>
          </cell>
          <cell r="D218">
            <v>212</v>
          </cell>
          <cell r="E218">
            <v>236</v>
          </cell>
          <cell r="F218">
            <v>0.89830508474576298</v>
          </cell>
        </row>
        <row r="219">
          <cell r="A219" t="str">
            <v>NT406</v>
          </cell>
          <cell r="B219" t="str">
            <v>London</v>
          </cell>
          <cell r="C219" t="str">
            <v>BMI - THE BLACKHEATH HOSPITAL</v>
          </cell>
          <cell r="D219">
            <v>50</v>
          </cell>
          <cell r="E219">
            <v>50</v>
          </cell>
          <cell r="F219">
            <v>1</v>
          </cell>
        </row>
        <row r="220">
          <cell r="A220" t="str">
            <v>NT451</v>
          </cell>
          <cell r="B220" t="str">
            <v>London</v>
          </cell>
          <cell r="C220" t="str">
            <v>BMI - THE CAVELL HOSPITAL</v>
          </cell>
          <cell r="D220">
            <v>74</v>
          </cell>
          <cell r="E220">
            <v>74</v>
          </cell>
          <cell r="F220">
            <v>1</v>
          </cell>
        </row>
        <row r="221">
          <cell r="A221" t="str">
            <v>NT408</v>
          </cell>
          <cell r="B221" t="str">
            <v>South of England</v>
          </cell>
          <cell r="C221" t="str">
            <v>BMI - THE CHAUCER HOSPITAL</v>
          </cell>
          <cell r="D221">
            <v>75</v>
          </cell>
          <cell r="E221">
            <v>75</v>
          </cell>
          <cell r="F221">
            <v>1</v>
          </cell>
        </row>
        <row r="222">
          <cell r="A222" t="str">
            <v>NT410</v>
          </cell>
          <cell r="B222" t="str">
            <v>South of England</v>
          </cell>
          <cell r="C222" t="str">
            <v>BMI - THE CHILTERN HOSPITAL</v>
          </cell>
          <cell r="D222">
            <v>102</v>
          </cell>
          <cell r="E222">
            <v>102</v>
          </cell>
          <cell r="F222">
            <v>1</v>
          </cell>
        </row>
        <row r="223">
          <cell r="A223" t="str">
            <v>NT411</v>
          </cell>
          <cell r="B223" t="str">
            <v>London</v>
          </cell>
          <cell r="C223" t="str">
            <v>BMI - THE CLEMENTINE CHURCHILL HOSPITAL</v>
          </cell>
          <cell r="D223">
            <v>98</v>
          </cell>
          <cell r="E223">
            <v>98</v>
          </cell>
          <cell r="F223">
            <v>1</v>
          </cell>
        </row>
        <row r="224">
          <cell r="A224" t="str">
            <v>NT412</v>
          </cell>
          <cell r="B224" t="str">
            <v>Midlands and East of England</v>
          </cell>
          <cell r="C224" t="str">
            <v>BMI - THE DROITWICH SPA HOSPITAL</v>
          </cell>
          <cell r="D224">
            <v>138</v>
          </cell>
          <cell r="E224">
            <v>138</v>
          </cell>
          <cell r="F224">
            <v>1</v>
          </cell>
        </row>
        <row r="225">
          <cell r="A225" t="str">
            <v>NT447</v>
          </cell>
          <cell r="B225" t="str">
            <v xml:space="preserve">North of England </v>
          </cell>
          <cell r="C225" t="str">
            <v>BMI - THE DUCHY HOSPITAL</v>
          </cell>
          <cell r="D225">
            <v>27</v>
          </cell>
          <cell r="E225">
            <v>27</v>
          </cell>
          <cell r="F225">
            <v>1</v>
          </cell>
        </row>
        <row r="226">
          <cell r="A226" t="str">
            <v>NT445</v>
          </cell>
          <cell r="B226" t="str">
            <v>Midlands and East of England</v>
          </cell>
          <cell r="C226" t="str">
            <v>BMI - THE EDGBASTON HOSPITAL</v>
          </cell>
          <cell r="D226">
            <v>96</v>
          </cell>
          <cell r="E226">
            <v>96</v>
          </cell>
          <cell r="F226">
            <v>1</v>
          </cell>
        </row>
        <row r="227">
          <cell r="A227" t="str">
            <v>NT413</v>
          </cell>
          <cell r="B227" t="str">
            <v>South of England</v>
          </cell>
          <cell r="C227" t="str">
            <v>BMI - THE ESPERANCE HOSPITAL</v>
          </cell>
          <cell r="D227">
            <v>112</v>
          </cell>
          <cell r="E227">
            <v>112</v>
          </cell>
          <cell r="F227">
            <v>1</v>
          </cell>
        </row>
        <row r="228">
          <cell r="A228" t="str">
            <v>NT418</v>
          </cell>
          <cell r="B228" t="str">
            <v>South of England</v>
          </cell>
          <cell r="C228" t="str">
            <v>BMI - THE HAMPSHIRE CLINIC</v>
          </cell>
          <cell r="D228">
            <v>154</v>
          </cell>
          <cell r="E228">
            <v>154</v>
          </cell>
          <cell r="F228">
            <v>1</v>
          </cell>
        </row>
        <row r="229">
          <cell r="A229" t="str">
            <v>NT419</v>
          </cell>
          <cell r="B229" t="str">
            <v>South of England</v>
          </cell>
          <cell r="C229" t="str">
            <v>BMI - THE HARBOUR HOSPITAL</v>
          </cell>
          <cell r="D229">
            <v>82</v>
          </cell>
          <cell r="E229">
            <v>82</v>
          </cell>
          <cell r="F229">
            <v>1</v>
          </cell>
        </row>
        <row r="230">
          <cell r="A230" t="str">
            <v>NT420</v>
          </cell>
          <cell r="B230" t="str">
            <v xml:space="preserve">North of England </v>
          </cell>
          <cell r="C230" t="str">
            <v>BMI - THE HIGHFIELD HOSPITAL</v>
          </cell>
          <cell r="D230">
            <v>131</v>
          </cell>
          <cell r="E230">
            <v>131</v>
          </cell>
          <cell r="F230">
            <v>1</v>
          </cell>
        </row>
        <row r="231">
          <cell r="A231" t="str">
            <v>NT448</v>
          </cell>
          <cell r="B231" t="str">
            <v xml:space="preserve">North of England </v>
          </cell>
          <cell r="C231" t="str">
            <v>BMI - THE HUDDERSFIELD HOSPITAL</v>
          </cell>
          <cell r="D231">
            <v>141</v>
          </cell>
          <cell r="E231">
            <v>141</v>
          </cell>
          <cell r="F231">
            <v>1</v>
          </cell>
        </row>
        <row r="232">
          <cell r="A232" t="str">
            <v>NT421</v>
          </cell>
          <cell r="B232" t="str">
            <v>London</v>
          </cell>
          <cell r="C232" t="str">
            <v>BMI - THE KINGS OAK HOSPITAL</v>
          </cell>
          <cell r="D232">
            <v>65</v>
          </cell>
          <cell r="E232">
            <v>65</v>
          </cell>
          <cell r="F232">
            <v>1</v>
          </cell>
        </row>
        <row r="233">
          <cell r="A233" t="str">
            <v>NT449</v>
          </cell>
          <cell r="B233" t="str">
            <v xml:space="preserve">North of England </v>
          </cell>
          <cell r="C233" t="str">
            <v>BMI - THE LANCASTER HOSPITAL</v>
          </cell>
          <cell r="D233">
            <v>68</v>
          </cell>
          <cell r="E233">
            <v>68</v>
          </cell>
          <cell r="F233">
            <v>1</v>
          </cell>
        </row>
        <row r="234">
          <cell r="A234" t="str">
            <v>NT450</v>
          </cell>
          <cell r="B234" t="str">
            <v>Midlands and East of England</v>
          </cell>
          <cell r="C234" t="str">
            <v>BMI - THE LINCOLN HOSPITAL</v>
          </cell>
          <cell r="D234">
            <v>46</v>
          </cell>
          <cell r="E234">
            <v>46</v>
          </cell>
          <cell r="F234">
            <v>1</v>
          </cell>
        </row>
        <row r="235">
          <cell r="A235" t="str">
            <v>NT422</v>
          </cell>
          <cell r="B235" t="str">
            <v>London</v>
          </cell>
          <cell r="C235" t="str">
            <v>BMI - THE LONDON INDEPENDENT HOSPITAL</v>
          </cell>
          <cell r="D235">
            <v>126</v>
          </cell>
          <cell r="E235">
            <v>126</v>
          </cell>
          <cell r="F235">
            <v>1</v>
          </cell>
        </row>
        <row r="236">
          <cell r="A236" t="str">
            <v>NT444</v>
          </cell>
          <cell r="B236" t="str">
            <v xml:space="preserve">North of England </v>
          </cell>
          <cell r="C236" t="str">
            <v>BMI - THE MANCHESTER LIFESTYLE HOSPITAL</v>
          </cell>
          <cell r="D236" t="str">
            <v>No Data</v>
          </cell>
          <cell r="E236" t="str">
            <v>No Data</v>
          </cell>
          <cell r="F236" t="str">
            <v>No Data</v>
          </cell>
        </row>
        <row r="237">
          <cell r="A237" t="str">
            <v>NT423</v>
          </cell>
          <cell r="B237" t="str">
            <v>Midlands and East of England</v>
          </cell>
          <cell r="C237" t="str">
            <v>BMI - THE MANOR HOSPITAL</v>
          </cell>
          <cell r="D237">
            <v>16</v>
          </cell>
          <cell r="E237">
            <v>16</v>
          </cell>
          <cell r="F237">
            <v>1</v>
          </cell>
        </row>
        <row r="238">
          <cell r="A238" t="str">
            <v>NT424</v>
          </cell>
          <cell r="B238" t="str">
            <v>Midlands and East of England</v>
          </cell>
          <cell r="C238" t="str">
            <v>BMI - THE MERIDEN HOSPITAL</v>
          </cell>
          <cell r="D238">
            <v>120</v>
          </cell>
          <cell r="E238">
            <v>120</v>
          </cell>
          <cell r="F238">
            <v>1</v>
          </cell>
        </row>
        <row r="239">
          <cell r="A239" t="str">
            <v>NT425</v>
          </cell>
          <cell r="B239" t="str">
            <v>Midlands and East of England</v>
          </cell>
          <cell r="C239" t="str">
            <v>BMI - THE NUNEATON PRIVATE HOSPITAL</v>
          </cell>
          <cell r="D239" t="str">
            <v>No Data</v>
          </cell>
          <cell r="E239" t="str">
            <v>No Data</v>
          </cell>
          <cell r="F239" t="str">
            <v>No Data</v>
          </cell>
        </row>
        <row r="240">
          <cell r="A240" t="str">
            <v>NT426</v>
          </cell>
          <cell r="B240" t="str">
            <v>South of England</v>
          </cell>
          <cell r="C240" t="str">
            <v>BMI - THE PADDOCKS HOSPITAL</v>
          </cell>
          <cell r="D240" t="str">
            <v>No Data</v>
          </cell>
          <cell r="E240" t="str">
            <v>No Data</v>
          </cell>
          <cell r="F240" t="str">
            <v>No Data</v>
          </cell>
        </row>
        <row r="241">
          <cell r="A241" t="str">
            <v>NT427</v>
          </cell>
          <cell r="B241" t="str">
            <v>Midlands and East of England</v>
          </cell>
          <cell r="C241" t="str">
            <v>BMI - THE PARK HOSPITAL</v>
          </cell>
          <cell r="D241">
            <v>112</v>
          </cell>
          <cell r="E241">
            <v>112</v>
          </cell>
          <cell r="F241">
            <v>1</v>
          </cell>
        </row>
        <row r="242">
          <cell r="A242" t="str">
            <v>NT428</v>
          </cell>
          <cell r="B242" t="str">
            <v>South of England</v>
          </cell>
          <cell r="C242" t="str">
            <v>BMI - THE PRINCESS MARGARET HOSPITAL</v>
          </cell>
          <cell r="D242">
            <v>53</v>
          </cell>
          <cell r="E242">
            <v>54</v>
          </cell>
          <cell r="F242">
            <v>0.98148148148148096</v>
          </cell>
        </row>
        <row r="243">
          <cell r="A243" t="str">
            <v>NT429</v>
          </cell>
          <cell r="B243" t="str">
            <v>Midlands and East of England</v>
          </cell>
          <cell r="C243" t="str">
            <v>BMI - THE PRIORY HOSPITAL</v>
          </cell>
          <cell r="D243">
            <v>16</v>
          </cell>
          <cell r="E243">
            <v>16</v>
          </cell>
          <cell r="F243">
            <v>1</v>
          </cell>
        </row>
        <row r="244">
          <cell r="A244" t="str">
            <v>NT430</v>
          </cell>
          <cell r="B244" t="str">
            <v>South of England</v>
          </cell>
          <cell r="C244" t="str">
            <v>BMI - THE RIDGEWAY HOSPITAL</v>
          </cell>
          <cell r="D244">
            <v>134</v>
          </cell>
          <cell r="E244">
            <v>134</v>
          </cell>
          <cell r="F244">
            <v>1</v>
          </cell>
        </row>
        <row r="245">
          <cell r="A245" t="str">
            <v>NT431</v>
          </cell>
          <cell r="B245" t="str">
            <v>South of England</v>
          </cell>
          <cell r="C245" t="str">
            <v>BMI - THE RUNNYMEDE HOSPITAL</v>
          </cell>
          <cell r="D245">
            <v>49</v>
          </cell>
          <cell r="E245">
            <v>49</v>
          </cell>
          <cell r="F245">
            <v>1</v>
          </cell>
        </row>
        <row r="246">
          <cell r="A246" t="str">
            <v>NT432</v>
          </cell>
          <cell r="B246" t="str">
            <v>Midlands and East of England</v>
          </cell>
          <cell r="C246" t="str">
            <v>BMI - THE SANDRINGHAM HOSPITAL</v>
          </cell>
          <cell r="D246">
            <v>98</v>
          </cell>
          <cell r="E246">
            <v>98</v>
          </cell>
          <cell r="F246">
            <v>1</v>
          </cell>
        </row>
        <row r="247">
          <cell r="A247" t="str">
            <v>NT434</v>
          </cell>
          <cell r="B247" t="str">
            <v>Midlands and East of England</v>
          </cell>
          <cell r="C247" t="str">
            <v>BMI - THE SAXON CLINIC</v>
          </cell>
          <cell r="D247">
            <v>70</v>
          </cell>
          <cell r="E247">
            <v>70</v>
          </cell>
          <cell r="F247">
            <v>1</v>
          </cell>
        </row>
        <row r="248">
          <cell r="A248" t="str">
            <v>NT435</v>
          </cell>
          <cell r="B248" t="str">
            <v>South of England</v>
          </cell>
          <cell r="C248" t="str">
            <v>BMI - THE SHELBURNE HOSPITAL</v>
          </cell>
          <cell r="D248">
            <v>45</v>
          </cell>
          <cell r="E248">
            <v>45</v>
          </cell>
          <cell r="F248">
            <v>1</v>
          </cell>
        </row>
        <row r="249">
          <cell r="A249" t="str">
            <v>NT437</v>
          </cell>
          <cell r="B249" t="str">
            <v>London</v>
          </cell>
          <cell r="C249" t="str">
            <v>BMI - THE SLOANE HOSPITAL</v>
          </cell>
          <cell r="D249">
            <v>5</v>
          </cell>
          <cell r="E249">
            <v>5</v>
          </cell>
          <cell r="F249">
            <v>1</v>
          </cell>
        </row>
        <row r="250">
          <cell r="A250" t="str">
            <v>NT438</v>
          </cell>
          <cell r="B250" t="str">
            <v>South of England</v>
          </cell>
          <cell r="C250" t="str">
            <v>BMI - THE SOMERFIELD HOSPITAL</v>
          </cell>
          <cell r="D250">
            <v>81</v>
          </cell>
          <cell r="E250">
            <v>81</v>
          </cell>
          <cell r="F250">
            <v>1</v>
          </cell>
        </row>
        <row r="251">
          <cell r="A251" t="str">
            <v>NT439</v>
          </cell>
          <cell r="B251" t="str">
            <v xml:space="preserve">North of England </v>
          </cell>
          <cell r="C251" t="str">
            <v>BMI - THE SOUTH CHESHIRE PRIVATE HOSPITAL</v>
          </cell>
          <cell r="D251">
            <v>115</v>
          </cell>
          <cell r="E251">
            <v>115</v>
          </cell>
          <cell r="F251">
            <v>1</v>
          </cell>
        </row>
        <row r="252">
          <cell r="A252" t="str">
            <v>NT443</v>
          </cell>
          <cell r="B252" t="str">
            <v>South of England</v>
          </cell>
          <cell r="C252" t="str">
            <v>BMI - THE WINTERBOURNE HOSPITAL</v>
          </cell>
          <cell r="D252">
            <v>109</v>
          </cell>
          <cell r="E252">
            <v>109</v>
          </cell>
          <cell r="F252">
            <v>1</v>
          </cell>
        </row>
        <row r="253">
          <cell r="A253" t="str">
            <v>NT440</v>
          </cell>
          <cell r="B253" t="str">
            <v xml:space="preserve">North of England </v>
          </cell>
          <cell r="C253" t="str">
            <v>BMI - THORNBURY HOSPITAL</v>
          </cell>
          <cell r="D253">
            <v>77</v>
          </cell>
          <cell r="E253">
            <v>77</v>
          </cell>
          <cell r="F253">
            <v>1</v>
          </cell>
        </row>
        <row r="254">
          <cell r="A254" t="str">
            <v>NT441</v>
          </cell>
          <cell r="B254" t="str">
            <v>Midlands and East of England</v>
          </cell>
          <cell r="C254" t="str">
            <v>BMI - THREE SHIRES HOSPITAL</v>
          </cell>
          <cell r="D254">
            <v>93</v>
          </cell>
          <cell r="E254">
            <v>93</v>
          </cell>
          <cell r="F254">
            <v>1</v>
          </cell>
        </row>
        <row r="255">
          <cell r="A255" t="str">
            <v>NT457</v>
          </cell>
          <cell r="B255" t="str">
            <v xml:space="preserve">North of England </v>
          </cell>
          <cell r="C255" t="str">
            <v>BMI - WOODLANDS HOSPITAL</v>
          </cell>
          <cell r="D255">
            <v>188</v>
          </cell>
          <cell r="E255">
            <v>188</v>
          </cell>
          <cell r="F255">
            <v>1</v>
          </cell>
        </row>
        <row r="256">
          <cell r="A256" t="str">
            <v>NVC24</v>
          </cell>
          <cell r="B256" t="str">
            <v>South of England</v>
          </cell>
          <cell r="C256" t="str">
            <v>BODMIN NHS TREATMENT CENTRE</v>
          </cell>
          <cell r="D256">
            <v>299</v>
          </cell>
          <cell r="E256">
            <v>304</v>
          </cell>
          <cell r="F256">
            <v>0.98355263157894701</v>
          </cell>
        </row>
        <row r="257">
          <cell r="A257" t="str">
            <v>NVC27</v>
          </cell>
          <cell r="B257" t="str">
            <v>Midlands and East of England</v>
          </cell>
          <cell r="C257" t="str">
            <v>BOSTON WEST HOSPITAL</v>
          </cell>
          <cell r="D257">
            <v>270</v>
          </cell>
          <cell r="E257">
            <v>270</v>
          </cell>
          <cell r="F257">
            <v>1</v>
          </cell>
        </row>
        <row r="258">
          <cell r="A258" t="str">
            <v>NT8</v>
          </cell>
          <cell r="B258" t="str">
            <v>Midlands and East of England</v>
          </cell>
          <cell r="C258" t="str">
            <v>CAPIO UK</v>
          </cell>
          <cell r="D258" t="str">
            <v>No Data</v>
          </cell>
          <cell r="E258" t="str">
            <v>No Data</v>
          </cell>
          <cell r="F258" t="str">
            <v>No Data</v>
          </cell>
        </row>
        <row r="259">
          <cell r="A259" t="str">
            <v>NTP</v>
          </cell>
          <cell r="B259" t="str">
            <v>South of England</v>
          </cell>
          <cell r="C259" t="str">
            <v>CARE UK</v>
          </cell>
          <cell r="D259" t="str">
            <v>No Data</v>
          </cell>
          <cell r="E259" t="str">
            <v>No Data</v>
          </cell>
          <cell r="F259" t="str">
            <v>No Data</v>
          </cell>
        </row>
        <row r="260">
          <cell r="A260" t="str">
            <v>NT6</v>
          </cell>
          <cell r="B260" t="str">
            <v>South of England</v>
          </cell>
          <cell r="C260" t="str">
            <v>CARE UK CLINICAL SERVICES SE</v>
          </cell>
          <cell r="D260" t="str">
            <v>No Data</v>
          </cell>
          <cell r="E260" t="str">
            <v>No Data</v>
          </cell>
          <cell r="F260" t="str">
            <v>No Data</v>
          </cell>
        </row>
        <row r="261">
          <cell r="A261" t="str">
            <v>NTPC3</v>
          </cell>
          <cell r="B261" t="str">
            <v xml:space="preserve">North of England </v>
          </cell>
          <cell r="C261" t="str">
            <v>CARE UK REGIONAL OFFICE - MANCHESTER</v>
          </cell>
          <cell r="D261" t="str">
            <v>No Data</v>
          </cell>
          <cell r="E261" t="str">
            <v>No Data</v>
          </cell>
          <cell r="F261" t="str">
            <v>No Data</v>
          </cell>
        </row>
        <row r="262">
          <cell r="A262" t="str">
            <v>NV3</v>
          </cell>
          <cell r="B262" t="str">
            <v>London</v>
          </cell>
          <cell r="C262" t="str">
            <v>CIRCLE</v>
          </cell>
          <cell r="D262" t="str">
            <v>No Data</v>
          </cell>
          <cell r="E262" t="str">
            <v>No Data</v>
          </cell>
          <cell r="F262" t="str">
            <v>No Data</v>
          </cell>
        </row>
        <row r="263">
          <cell r="A263" t="str">
            <v>NV313</v>
          </cell>
          <cell r="B263" t="str">
            <v>Midlands and East of England</v>
          </cell>
          <cell r="C263" t="str">
            <v>CIRCLE - NOTTINGHAM NHS TREATMENT CENTRE</v>
          </cell>
          <cell r="D263">
            <v>513</v>
          </cell>
          <cell r="E263">
            <v>520</v>
          </cell>
          <cell r="F263">
            <v>0.98653846153846203</v>
          </cell>
        </row>
        <row r="264">
          <cell r="A264" t="str">
            <v>NV302</v>
          </cell>
          <cell r="B264" t="str">
            <v>South of England</v>
          </cell>
          <cell r="C264" t="str">
            <v>CIRCLE BATH HOSPITAL</v>
          </cell>
          <cell r="D264">
            <v>188</v>
          </cell>
          <cell r="E264">
            <v>193</v>
          </cell>
          <cell r="F264">
            <v>0.97409326424870513</v>
          </cell>
        </row>
        <row r="265">
          <cell r="A265" t="str">
            <v>NV323</v>
          </cell>
          <cell r="B265" t="str">
            <v>South of England</v>
          </cell>
          <cell r="C265" t="str">
            <v>CIRCLE READING HOSPITAL</v>
          </cell>
          <cell r="D265">
            <v>190</v>
          </cell>
          <cell r="E265">
            <v>190</v>
          </cell>
          <cell r="F265">
            <v>1</v>
          </cell>
        </row>
        <row r="266">
          <cell r="A266" t="str">
            <v>NTPH4</v>
          </cell>
          <cell r="B266" t="str">
            <v>South of England</v>
          </cell>
          <cell r="C266" t="str">
            <v>CIRENCESTER NHS TREATMENT CENTRE</v>
          </cell>
          <cell r="D266">
            <v>86</v>
          </cell>
          <cell r="E266">
            <v>86</v>
          </cell>
          <cell r="F266">
            <v>1</v>
          </cell>
        </row>
        <row r="267">
          <cell r="A267" t="str">
            <v>NTH</v>
          </cell>
          <cell r="B267" t="str">
            <v>London</v>
          </cell>
          <cell r="C267" t="str">
            <v>CLASSIC HOSPITALS LTD</v>
          </cell>
          <cell r="D267" t="str">
            <v>No Data</v>
          </cell>
          <cell r="E267" t="str">
            <v>No Data</v>
          </cell>
          <cell r="F267" t="str">
            <v>No Data</v>
          </cell>
        </row>
        <row r="268">
          <cell r="A268" t="str">
            <v>NVC28</v>
          </cell>
          <cell r="B268" t="str">
            <v xml:space="preserve">North of England </v>
          </cell>
          <cell r="C268" t="str">
            <v>CLIFTON PARK HOSPITAL</v>
          </cell>
          <cell r="D268">
            <v>226</v>
          </cell>
          <cell r="E268">
            <v>231</v>
          </cell>
          <cell r="F268">
            <v>0.97835497835497798</v>
          </cell>
        </row>
        <row r="269">
          <cell r="A269" t="str">
            <v>NW9</v>
          </cell>
          <cell r="B269" t="str">
            <v>Midlands and East of England</v>
          </cell>
          <cell r="C269" t="str">
            <v>CLINICENTA LIMITED</v>
          </cell>
          <cell r="D269" t="str">
            <v>No Data</v>
          </cell>
          <cell r="E269" t="str">
            <v>No Data</v>
          </cell>
          <cell r="F269" t="str">
            <v>No Data</v>
          </cell>
        </row>
        <row r="270">
          <cell r="A270" t="str">
            <v>NVC29</v>
          </cell>
          <cell r="B270" t="str">
            <v xml:space="preserve">North of England </v>
          </cell>
          <cell r="C270" t="str">
            <v>COBALT HOSPITAL</v>
          </cell>
          <cell r="D270">
            <v>314</v>
          </cell>
          <cell r="E270">
            <v>314</v>
          </cell>
          <cell r="F270">
            <v>1</v>
          </cell>
        </row>
        <row r="271">
          <cell r="A271" t="str">
            <v>NMG</v>
          </cell>
          <cell r="B271" t="str">
            <v xml:space="preserve">North of England </v>
          </cell>
          <cell r="C271" t="str">
            <v>CONNECT PHYSICAL HEALTH</v>
          </cell>
          <cell r="D271" t="str">
            <v>No Data</v>
          </cell>
          <cell r="E271" t="str">
            <v>No Data</v>
          </cell>
          <cell r="F271" t="str">
            <v>No Data</v>
          </cell>
        </row>
        <row r="272">
          <cell r="A272" t="str">
            <v>NTPH3</v>
          </cell>
          <cell r="B272" t="str">
            <v>South of England</v>
          </cell>
          <cell r="C272" t="str">
            <v>DEVIZES NHS TREATMENT CENTRE</v>
          </cell>
          <cell r="D272">
            <v>120</v>
          </cell>
          <cell r="E272">
            <v>120</v>
          </cell>
          <cell r="F272">
            <v>1</v>
          </cell>
        </row>
        <row r="273">
          <cell r="A273" t="str">
            <v>NVC04</v>
          </cell>
          <cell r="B273" t="str">
            <v>South of England</v>
          </cell>
          <cell r="C273" t="str">
            <v>DUCHY HOSPITAL</v>
          </cell>
          <cell r="D273">
            <v>401</v>
          </cell>
          <cell r="E273">
            <v>402</v>
          </cell>
          <cell r="F273">
            <v>0.99751243781094501</v>
          </cell>
        </row>
        <row r="274">
          <cell r="A274" t="str">
            <v>NAX</v>
          </cell>
          <cell r="B274" t="str">
            <v>Midlands and East of England</v>
          </cell>
          <cell r="C274" t="str">
            <v>EAST COAST COMMUNITY HEALTHCARE C.I.C</v>
          </cell>
          <cell r="D274" t="str">
            <v>No Data</v>
          </cell>
          <cell r="E274" t="str">
            <v>No Data</v>
          </cell>
          <cell r="F274" t="str">
            <v>No Data</v>
          </cell>
        </row>
        <row r="275">
          <cell r="A275" t="str">
            <v>NTP23</v>
          </cell>
          <cell r="B275" t="str">
            <v xml:space="preserve">North of England </v>
          </cell>
          <cell r="C275" t="str">
            <v>ECCLESHILL NHS TREATMENT CENTRE</v>
          </cell>
          <cell r="D275" t="str">
            <v>No Data</v>
          </cell>
          <cell r="E275" t="str">
            <v>No Data</v>
          </cell>
          <cell r="F275" t="str">
            <v>No Data</v>
          </cell>
        </row>
        <row r="276">
          <cell r="A276" t="str">
            <v>NTPH2</v>
          </cell>
          <cell r="B276" t="str">
            <v>South of England</v>
          </cell>
          <cell r="C276" t="str">
            <v>EMERSONS GREEN NHS TREATMENT CENTRE</v>
          </cell>
          <cell r="D276">
            <v>365</v>
          </cell>
          <cell r="E276">
            <v>366</v>
          </cell>
          <cell r="F276">
            <v>0.99726775956284208</v>
          </cell>
        </row>
        <row r="277">
          <cell r="A277" t="str">
            <v>NVC05</v>
          </cell>
          <cell r="B277" t="str">
            <v xml:space="preserve">North of England </v>
          </cell>
          <cell r="C277" t="str">
            <v>EUXTON HALL HOSPITAL</v>
          </cell>
          <cell r="D277">
            <v>349</v>
          </cell>
          <cell r="E277">
            <v>351</v>
          </cell>
          <cell r="F277">
            <v>0.99430199430199395</v>
          </cell>
        </row>
        <row r="278">
          <cell r="A278" t="str">
            <v>NVG01</v>
          </cell>
          <cell r="B278" t="str">
            <v xml:space="preserve">North of England </v>
          </cell>
          <cell r="C278" t="str">
            <v>FAIRFIELD HOSPITAL</v>
          </cell>
          <cell r="D278">
            <v>271</v>
          </cell>
          <cell r="E278">
            <v>273</v>
          </cell>
          <cell r="F278">
            <v>0.99267399267399303</v>
          </cell>
        </row>
        <row r="279">
          <cell r="A279" t="str">
            <v>NVC06</v>
          </cell>
          <cell r="B279" t="str">
            <v>Midlands and East of England</v>
          </cell>
          <cell r="C279" t="str">
            <v>FITZWILLIAM HOSPITAL</v>
          </cell>
          <cell r="D279">
            <v>497</v>
          </cell>
          <cell r="E279">
            <v>507</v>
          </cell>
          <cell r="F279">
            <v>0.98027613412228809</v>
          </cell>
        </row>
        <row r="280">
          <cell r="A280" t="str">
            <v>AHH</v>
          </cell>
          <cell r="B280" t="str">
            <v>South of England</v>
          </cell>
          <cell r="C280" t="str">
            <v>FOSCOTE COURT (BANBURY) TRUST LTD</v>
          </cell>
          <cell r="D280">
            <v>20</v>
          </cell>
          <cell r="E280">
            <v>20</v>
          </cell>
          <cell r="F280">
            <v>1</v>
          </cell>
        </row>
        <row r="281">
          <cell r="A281" t="str">
            <v>NTM</v>
          </cell>
          <cell r="B281" t="str">
            <v>Midlands and East of England</v>
          </cell>
          <cell r="C281" t="str">
            <v>FRESENIUS MEDICAL CARE (UK) LTD</v>
          </cell>
          <cell r="D281" t="str">
            <v>No Data</v>
          </cell>
          <cell r="E281" t="str">
            <v>No Data</v>
          </cell>
          <cell r="F281" t="str">
            <v>No Data</v>
          </cell>
        </row>
        <row r="282">
          <cell r="A282" t="str">
            <v>NVC07</v>
          </cell>
          <cell r="B282" t="str">
            <v xml:space="preserve">North of England </v>
          </cell>
          <cell r="C282" t="str">
            <v>FULWOOD HALL HOSPITAL</v>
          </cell>
          <cell r="D282">
            <v>428</v>
          </cell>
          <cell r="E282">
            <v>430</v>
          </cell>
          <cell r="F282">
            <v>0.99534883720930201</v>
          </cell>
        </row>
        <row r="283">
          <cell r="A283" t="str">
            <v>NVC33</v>
          </cell>
          <cell r="B283" t="str">
            <v xml:space="preserve">North of England </v>
          </cell>
          <cell r="C283" t="str">
            <v>GISBURNE PARK NHS TREATMENT CENTRE</v>
          </cell>
          <cell r="D283" t="str">
            <v>No Data</v>
          </cell>
          <cell r="E283" t="str">
            <v>No Data</v>
          </cell>
          <cell r="F283" t="str">
            <v>No Data</v>
          </cell>
        </row>
        <row r="284">
          <cell r="A284" t="str">
            <v>NT714</v>
          </cell>
          <cell r="B284" t="str">
            <v xml:space="preserve">North of England </v>
          </cell>
          <cell r="C284" t="str">
            <v>GREATER MANCHESTER SURGICAL CENTRE</v>
          </cell>
          <cell r="D284" t="str">
            <v>No Data</v>
          </cell>
          <cell r="E284" t="str">
            <v>No Data</v>
          </cell>
          <cell r="F284" t="str">
            <v>No Data</v>
          </cell>
        </row>
        <row r="285">
          <cell r="A285" t="str">
            <v>NT487</v>
          </cell>
          <cell r="B285" t="str">
            <v>South of England</v>
          </cell>
          <cell r="C285" t="str">
            <v>HAND TO ELBOW CLINIC</v>
          </cell>
          <cell r="D285" t="str">
            <v>No Data</v>
          </cell>
          <cell r="E285" t="str">
            <v>No Data</v>
          </cell>
          <cell r="F285" t="str">
            <v>No Data</v>
          </cell>
        </row>
        <row r="286">
          <cell r="A286" t="str">
            <v>NW401</v>
          </cell>
          <cell r="B286" t="str">
            <v>Midlands and East of England</v>
          </cell>
          <cell r="C286" t="str">
            <v>HERTS COMMUNITY GYNAE - ST ALBANS &amp; HARPENDEN</v>
          </cell>
          <cell r="D286" t="str">
            <v>No Data</v>
          </cell>
          <cell r="E286" t="str">
            <v>No Data</v>
          </cell>
          <cell r="F286" t="str">
            <v>No Data</v>
          </cell>
        </row>
        <row r="287">
          <cell r="A287" t="str">
            <v>NW201</v>
          </cell>
          <cell r="B287" t="str">
            <v>Midlands and East of England</v>
          </cell>
          <cell r="C287" t="str">
            <v>HERTS HEALTH LTD - CATS</v>
          </cell>
          <cell r="D287" t="str">
            <v>No Data</v>
          </cell>
          <cell r="E287" t="str">
            <v>No Data</v>
          </cell>
          <cell r="F287" t="str">
            <v>No Data</v>
          </cell>
        </row>
        <row r="288">
          <cell r="A288" t="str">
            <v>NW301</v>
          </cell>
          <cell r="B288" t="str">
            <v>Midlands and East of England</v>
          </cell>
          <cell r="C288" t="str">
            <v>HERTS HEALTH RESPIRATORY - CATS</v>
          </cell>
          <cell r="D288" t="str">
            <v>No Data</v>
          </cell>
          <cell r="E288" t="str">
            <v>No Data</v>
          </cell>
          <cell r="F288" t="str">
            <v>No Data</v>
          </cell>
        </row>
        <row r="289">
          <cell r="A289" t="str">
            <v>NVC25</v>
          </cell>
          <cell r="B289" t="str">
            <v>South of England</v>
          </cell>
          <cell r="C289" t="str">
            <v>HORTON NHS TREATMENT CENTRE</v>
          </cell>
          <cell r="D289">
            <v>180</v>
          </cell>
          <cell r="E289">
            <v>182</v>
          </cell>
          <cell r="F289">
            <v>0.98901098901098894</v>
          </cell>
        </row>
        <row r="290">
          <cell r="A290" t="str">
            <v>NV1</v>
          </cell>
          <cell r="B290" t="str">
            <v>South of England</v>
          </cell>
          <cell r="C290" t="str">
            <v>INHEALTH LIMITED</v>
          </cell>
          <cell r="D290" t="str">
            <v>No Data</v>
          </cell>
          <cell r="E290" t="str">
            <v>No Data</v>
          </cell>
          <cell r="F290" t="str">
            <v>No Data</v>
          </cell>
        </row>
        <row r="291">
          <cell r="A291" t="str">
            <v>NVC39</v>
          </cell>
          <cell r="B291" t="str">
            <v xml:space="preserve">North of England </v>
          </cell>
          <cell r="C291" t="str">
            <v>KENDAL NHS TREATMENT CENTRE</v>
          </cell>
          <cell r="D291" t="str">
            <v>No Data</v>
          </cell>
          <cell r="E291" t="str">
            <v>No Data</v>
          </cell>
          <cell r="F291" t="str">
            <v>No Data</v>
          </cell>
        </row>
        <row r="292">
          <cell r="A292" t="str">
            <v>NT454</v>
          </cell>
          <cell r="B292" t="str">
            <v>South of England</v>
          </cell>
          <cell r="C292" t="str">
            <v>MCINDOE SURGICAL CENTRE</v>
          </cell>
          <cell r="D292" t="str">
            <v>No Data</v>
          </cell>
          <cell r="E292" t="str">
            <v>No Data</v>
          </cell>
          <cell r="F292" t="str">
            <v>No Data</v>
          </cell>
        </row>
        <row r="293">
          <cell r="A293" t="str">
            <v>NTP14</v>
          </cell>
          <cell r="B293" t="str">
            <v>South of England</v>
          </cell>
          <cell r="C293" t="str">
            <v>MID KENT NHS TREATMENT CENTRE</v>
          </cell>
          <cell r="D293" t="str">
            <v>No Data</v>
          </cell>
          <cell r="E293" t="str">
            <v>No Data</v>
          </cell>
          <cell r="F293" t="str">
            <v>No Data</v>
          </cell>
        </row>
        <row r="294">
          <cell r="A294" t="str">
            <v>NV5</v>
          </cell>
          <cell r="B294" t="str">
            <v>South of England</v>
          </cell>
          <cell r="C294" t="str">
            <v>MOLECULAR IMAGING SOLUTIONS LTD (MIS)</v>
          </cell>
          <cell r="D294" t="str">
            <v>No Data</v>
          </cell>
          <cell r="E294" t="str">
            <v>No Data</v>
          </cell>
          <cell r="F294" t="str">
            <v>No Data</v>
          </cell>
        </row>
        <row r="295">
          <cell r="A295" t="str">
            <v>NVC08</v>
          </cell>
          <cell r="B295" t="str">
            <v>South of England</v>
          </cell>
          <cell r="C295" t="str">
            <v>MOUNT STUART HOSPITAL</v>
          </cell>
          <cell r="D295">
            <v>263</v>
          </cell>
          <cell r="E295">
            <v>263</v>
          </cell>
          <cell r="F295">
            <v>1</v>
          </cell>
        </row>
        <row r="296">
          <cell r="A296" t="str">
            <v>NTA02</v>
          </cell>
          <cell r="B296" t="str">
            <v>Midlands and East of England</v>
          </cell>
          <cell r="C296" t="str">
            <v>NATIONS HEALTHCARE (NORTHAMPTON) LTD</v>
          </cell>
          <cell r="D296" t="str">
            <v>No Data</v>
          </cell>
          <cell r="E296" t="str">
            <v>No Data</v>
          </cell>
          <cell r="F296" t="str">
            <v>No Data</v>
          </cell>
        </row>
        <row r="297">
          <cell r="A297" t="str">
            <v>NT7</v>
          </cell>
          <cell r="B297" t="str">
            <v>London</v>
          </cell>
          <cell r="C297" t="str">
            <v>NETCARE HEALTHCARE UK</v>
          </cell>
          <cell r="D297" t="str">
            <v>No Data</v>
          </cell>
          <cell r="E297" t="str">
            <v>No Data</v>
          </cell>
          <cell r="F297" t="str">
            <v>No Data</v>
          </cell>
        </row>
        <row r="298">
          <cell r="A298" t="str">
            <v>NVC09</v>
          </cell>
          <cell r="B298" t="str">
            <v>South of England</v>
          </cell>
          <cell r="C298" t="str">
            <v>NEW HALL HOSPITAL</v>
          </cell>
          <cell r="D298">
            <v>355</v>
          </cell>
          <cell r="E298">
            <v>356</v>
          </cell>
          <cell r="F298">
            <v>0.99719101123595499</v>
          </cell>
        </row>
        <row r="299">
          <cell r="A299" t="str">
            <v>NVC11</v>
          </cell>
          <cell r="B299" t="str">
            <v>South of England</v>
          </cell>
          <cell r="C299" t="str">
            <v>NORTH DOWNS HOSPITAL</v>
          </cell>
          <cell r="D299">
            <v>180</v>
          </cell>
          <cell r="E299">
            <v>189</v>
          </cell>
          <cell r="F299">
            <v>0.952380952380952</v>
          </cell>
        </row>
        <row r="300">
          <cell r="A300" t="str">
            <v>NTP15</v>
          </cell>
          <cell r="B300" t="str">
            <v>London</v>
          </cell>
          <cell r="C300" t="str">
            <v>NORTH EAST LONDON TREATMENT CENTRE CARE UK</v>
          </cell>
          <cell r="D300">
            <v>449</v>
          </cell>
          <cell r="E300">
            <v>502</v>
          </cell>
          <cell r="F300">
            <v>0.89442231075697209</v>
          </cell>
        </row>
        <row r="301">
          <cell r="A301" t="str">
            <v>NMH01</v>
          </cell>
          <cell r="B301" t="str">
            <v>Midlands and East of England</v>
          </cell>
          <cell r="C301" t="str">
            <v>NORWICH PRACTICES LTD (CASTLE MALL)</v>
          </cell>
          <cell r="D301" t="str">
            <v>No Data</v>
          </cell>
          <cell r="E301" t="str">
            <v>No Data</v>
          </cell>
          <cell r="F301" t="str">
            <v>No Data</v>
          </cell>
        </row>
        <row r="302">
          <cell r="A302" t="str">
            <v>NTA04</v>
          </cell>
          <cell r="B302" t="str">
            <v>Midlands and East of England</v>
          </cell>
          <cell r="C302" t="str">
            <v>NOTTINGHAM NHS TREATMENT CENTRE (NATIONS HEALTHCARE)</v>
          </cell>
          <cell r="D302" t="str">
            <v>No Data</v>
          </cell>
          <cell r="E302" t="str">
            <v>No Data</v>
          </cell>
          <cell r="F302" t="str">
            <v>No Data</v>
          </cell>
        </row>
        <row r="303">
          <cell r="A303" t="str">
            <v>NVC40</v>
          </cell>
          <cell r="B303" t="str">
            <v>Midlands and East of England</v>
          </cell>
          <cell r="C303" t="str">
            <v>NOTTINGHAM WOODTHORPE HOSPITAL</v>
          </cell>
          <cell r="D303">
            <v>260</v>
          </cell>
          <cell r="E303">
            <v>260</v>
          </cell>
          <cell r="F303">
            <v>1</v>
          </cell>
        </row>
        <row r="304">
          <cell r="A304" t="str">
            <v>NT2</v>
          </cell>
          <cell r="B304" t="str">
            <v>South of England</v>
          </cell>
          <cell r="C304" t="str">
            <v>NUFFIELD HEALTH</v>
          </cell>
          <cell r="D304" t="str">
            <v>No Data</v>
          </cell>
          <cell r="E304" t="str">
            <v>No Data</v>
          </cell>
          <cell r="F304" t="str">
            <v>No Data</v>
          </cell>
        </row>
        <row r="305">
          <cell r="A305" t="str">
            <v>NT202</v>
          </cell>
          <cell r="B305" t="str">
            <v>South of England</v>
          </cell>
          <cell r="C305" t="str">
            <v>NUFFIELD HEALTH, BOURNEMOUTH HOSPITAL</v>
          </cell>
          <cell r="D305" t="str">
            <v>No Data</v>
          </cell>
          <cell r="E305" t="str">
            <v>No Data</v>
          </cell>
          <cell r="F305" t="str">
            <v>No Data</v>
          </cell>
        </row>
        <row r="306">
          <cell r="A306" t="str">
            <v>NT204</v>
          </cell>
          <cell r="B306" t="str">
            <v>Midlands and East of England</v>
          </cell>
          <cell r="C306" t="str">
            <v>NUFFIELD HEALTH, BRENTWOOD HOSPITAL</v>
          </cell>
          <cell r="D306" t="str">
            <v>No Data</v>
          </cell>
          <cell r="E306" t="str">
            <v>No Data</v>
          </cell>
          <cell r="F306" t="str">
            <v>No Data</v>
          </cell>
        </row>
        <row r="307">
          <cell r="A307" t="str">
            <v>NT205</v>
          </cell>
          <cell r="B307" t="str">
            <v>South of England</v>
          </cell>
          <cell r="C307" t="str">
            <v>NUFFIELD HEALTH, BRIGHTON HOSPITAL</v>
          </cell>
          <cell r="D307">
            <v>24</v>
          </cell>
          <cell r="E307">
            <v>26</v>
          </cell>
          <cell r="F307">
            <v>0.92307692307692302</v>
          </cell>
        </row>
        <row r="308">
          <cell r="A308" t="str">
            <v>NT206</v>
          </cell>
          <cell r="B308" t="str">
            <v>South of England</v>
          </cell>
          <cell r="C308" t="str">
            <v>NUFFIELD HEALTH, BRISTOL HOSPITAL (CHESTERFIELD)</v>
          </cell>
          <cell r="D308" t="str">
            <v>No Data</v>
          </cell>
          <cell r="E308" t="str">
            <v>No Data</v>
          </cell>
          <cell r="F308" t="str">
            <v>No Data</v>
          </cell>
        </row>
        <row r="309">
          <cell r="A309" t="str">
            <v>NT207</v>
          </cell>
          <cell r="B309" t="str">
            <v>South of England</v>
          </cell>
          <cell r="C309" t="str">
            <v>NUFFIELD HEALTH, BRISTOL HOSPITAL (ST MARY'S)</v>
          </cell>
          <cell r="D309" t="str">
            <v>No Data</v>
          </cell>
          <cell r="E309" t="str">
            <v>No Data</v>
          </cell>
          <cell r="F309" t="str">
            <v>No Data</v>
          </cell>
        </row>
        <row r="310">
          <cell r="A310" t="str">
            <v>NT209</v>
          </cell>
          <cell r="B310" t="str">
            <v>Midlands and East of England</v>
          </cell>
          <cell r="C310" t="str">
            <v>NUFFIELD HEALTH, CAMBRIDGE HOSPITAL</v>
          </cell>
          <cell r="D310">
            <v>40</v>
          </cell>
          <cell r="E310">
            <v>43</v>
          </cell>
          <cell r="F310">
            <v>0.93023255813953509</v>
          </cell>
        </row>
        <row r="311">
          <cell r="A311" t="str">
            <v>NT211</v>
          </cell>
          <cell r="B311" t="str">
            <v>South of England</v>
          </cell>
          <cell r="C311" t="str">
            <v>NUFFIELD HEALTH, CHELTENHAM HOSPITAL</v>
          </cell>
          <cell r="D311">
            <v>6</v>
          </cell>
          <cell r="E311">
            <v>6</v>
          </cell>
          <cell r="F311">
            <v>1</v>
          </cell>
        </row>
        <row r="312">
          <cell r="A312" t="str">
            <v>NT212</v>
          </cell>
          <cell r="B312" t="str">
            <v>South of England</v>
          </cell>
          <cell r="C312" t="str">
            <v>NUFFIELD HEALTH, CHICHESTER HOSPITAL</v>
          </cell>
          <cell r="D312">
            <v>81</v>
          </cell>
          <cell r="E312">
            <v>81</v>
          </cell>
          <cell r="F312">
            <v>1</v>
          </cell>
        </row>
        <row r="313">
          <cell r="A313" t="str">
            <v>NT213</v>
          </cell>
          <cell r="B313" t="str">
            <v>Midlands and East of England</v>
          </cell>
          <cell r="C313" t="str">
            <v>NUFFIELD HEALTH, DERBY HOSPITAL</v>
          </cell>
          <cell r="D313" t="str">
            <v>No Data</v>
          </cell>
          <cell r="E313" t="str">
            <v>No Data</v>
          </cell>
          <cell r="F313" t="str">
            <v>No Data</v>
          </cell>
        </row>
        <row r="314">
          <cell r="A314" t="str">
            <v>NT215</v>
          </cell>
          <cell r="B314" t="str">
            <v>South of England</v>
          </cell>
          <cell r="C314" t="str">
            <v>NUFFIELD HEALTH, EXETER HOSPITAL</v>
          </cell>
          <cell r="D314">
            <v>99</v>
          </cell>
          <cell r="E314">
            <v>99</v>
          </cell>
          <cell r="F314">
            <v>1</v>
          </cell>
        </row>
        <row r="315">
          <cell r="A315" t="str">
            <v>NT216</v>
          </cell>
          <cell r="B315" t="str">
            <v>South of England</v>
          </cell>
          <cell r="C315" t="str">
            <v>NUFFIELD HEALTH, GUILDFORD HOSPITAL</v>
          </cell>
          <cell r="D315" t="str">
            <v>No Data</v>
          </cell>
          <cell r="E315" t="str">
            <v>No Data</v>
          </cell>
          <cell r="F315" t="str">
            <v>No Data</v>
          </cell>
        </row>
        <row r="316">
          <cell r="A316" t="str">
            <v>NT218</v>
          </cell>
          <cell r="B316" t="str">
            <v>South of England</v>
          </cell>
          <cell r="C316" t="str">
            <v>NUFFIELD HEALTH, HAYWARDS HEATH HOSPITAL</v>
          </cell>
          <cell r="D316">
            <v>38</v>
          </cell>
          <cell r="E316">
            <v>38</v>
          </cell>
          <cell r="F316">
            <v>1</v>
          </cell>
        </row>
        <row r="317">
          <cell r="A317" t="str">
            <v>NT219</v>
          </cell>
          <cell r="B317" t="str">
            <v>Midlands and East of England</v>
          </cell>
          <cell r="C317" t="str">
            <v>NUFFIELD HEALTH, HEREFORD HOSPITAL</v>
          </cell>
          <cell r="D317">
            <v>99</v>
          </cell>
          <cell r="E317">
            <v>99</v>
          </cell>
          <cell r="F317">
            <v>1</v>
          </cell>
        </row>
        <row r="318">
          <cell r="A318" t="str">
            <v>NT222</v>
          </cell>
          <cell r="B318" t="str">
            <v>Midlands and East of England</v>
          </cell>
          <cell r="C318" t="str">
            <v>NUFFIELD HEALTH, IPSWICH HOSPITAL</v>
          </cell>
          <cell r="D318" t="str">
            <v>No Data</v>
          </cell>
          <cell r="E318" t="str">
            <v>No Data</v>
          </cell>
          <cell r="F318" t="str">
            <v>No Data</v>
          </cell>
        </row>
        <row r="319">
          <cell r="A319" t="str">
            <v>NT225</v>
          </cell>
          <cell r="B319" t="str">
            <v xml:space="preserve">North of England </v>
          </cell>
          <cell r="C319" t="str">
            <v>NUFFIELD HEALTH, LEEDS HOSPITAL</v>
          </cell>
          <cell r="D319">
            <v>258</v>
          </cell>
          <cell r="E319">
            <v>258</v>
          </cell>
          <cell r="F319">
            <v>1</v>
          </cell>
        </row>
        <row r="320">
          <cell r="A320" t="str">
            <v>NT226</v>
          </cell>
          <cell r="B320" t="str">
            <v>Midlands and East of England</v>
          </cell>
          <cell r="C320" t="str">
            <v>NUFFIELD HEALTH, LEICESTER HOSPITAL</v>
          </cell>
          <cell r="D320">
            <v>188</v>
          </cell>
          <cell r="E320">
            <v>188</v>
          </cell>
          <cell r="F320">
            <v>1</v>
          </cell>
        </row>
        <row r="321">
          <cell r="A321" t="str">
            <v>NT229</v>
          </cell>
          <cell r="B321" t="str">
            <v xml:space="preserve">North of England </v>
          </cell>
          <cell r="C321" t="str">
            <v>NUFFIELD HEALTH, NEWCASTLE UPON TYNE HOSPITAL</v>
          </cell>
          <cell r="D321" t="str">
            <v>No Data</v>
          </cell>
          <cell r="E321" t="str">
            <v>No Data</v>
          </cell>
          <cell r="F321" t="str">
            <v>No Data</v>
          </cell>
        </row>
        <row r="322">
          <cell r="A322" t="str">
            <v>NT230</v>
          </cell>
          <cell r="B322" t="str">
            <v>Midlands and East of England</v>
          </cell>
          <cell r="C322" t="str">
            <v>NUFFIELD HEALTH, NORTH STAFFORDSHIRE HOSPITAL</v>
          </cell>
          <cell r="D322">
            <v>160</v>
          </cell>
          <cell r="E322">
            <v>161</v>
          </cell>
          <cell r="F322">
            <v>0.99378881987577594</v>
          </cell>
        </row>
        <row r="323">
          <cell r="A323" t="str">
            <v>NT233</v>
          </cell>
          <cell r="B323" t="str">
            <v>South of England</v>
          </cell>
          <cell r="C323" t="str">
            <v>NUFFIELD HEALTH, PLYMOUTH HOSPITAL</v>
          </cell>
          <cell r="D323">
            <v>137</v>
          </cell>
          <cell r="E323">
            <v>137</v>
          </cell>
          <cell r="F323">
            <v>1</v>
          </cell>
        </row>
        <row r="324">
          <cell r="A324" t="str">
            <v>NT235</v>
          </cell>
          <cell r="B324" t="str">
            <v>Midlands and East of England</v>
          </cell>
          <cell r="C324" t="str">
            <v>NUFFIELD HEALTH, SHREWSBURY HOSPITAL</v>
          </cell>
          <cell r="D324">
            <v>108</v>
          </cell>
          <cell r="E324">
            <v>108</v>
          </cell>
          <cell r="F324">
            <v>1</v>
          </cell>
        </row>
        <row r="325">
          <cell r="A325" t="str">
            <v>NT238</v>
          </cell>
          <cell r="B325" t="str">
            <v>South of England</v>
          </cell>
          <cell r="C325" t="str">
            <v>NUFFIELD HEALTH, TAUNTON HOSPITAL</v>
          </cell>
          <cell r="D325">
            <v>161</v>
          </cell>
          <cell r="E325">
            <v>161</v>
          </cell>
          <cell r="F325">
            <v>1</v>
          </cell>
        </row>
        <row r="326">
          <cell r="A326" t="str">
            <v>NT237</v>
          </cell>
          <cell r="B326" t="str">
            <v xml:space="preserve">North of England </v>
          </cell>
          <cell r="C326" t="str">
            <v>NUFFIELD HEALTH, TEES HOSPITAL</v>
          </cell>
          <cell r="D326">
            <v>155</v>
          </cell>
          <cell r="E326">
            <v>158</v>
          </cell>
          <cell r="F326">
            <v>0.981012658227848</v>
          </cell>
        </row>
        <row r="327">
          <cell r="A327" t="str">
            <v>NT210</v>
          </cell>
          <cell r="B327" t="str">
            <v xml:space="preserve">North of England </v>
          </cell>
          <cell r="C327" t="str">
            <v>NUFFIELD HEALTH, THE GROSVENOR HOSPITAL, CHESTER</v>
          </cell>
          <cell r="D327">
            <v>41</v>
          </cell>
          <cell r="E327">
            <v>41</v>
          </cell>
          <cell r="F327">
            <v>1</v>
          </cell>
        </row>
        <row r="328">
          <cell r="A328" t="str">
            <v>NT239</v>
          </cell>
          <cell r="B328" t="str">
            <v>South of England</v>
          </cell>
          <cell r="C328" t="str">
            <v>NUFFIELD HEALTH, TUNBRIDGE WELLS HOSPITAL</v>
          </cell>
          <cell r="D328" t="str">
            <v>No Data</v>
          </cell>
          <cell r="E328" t="str">
            <v>No Data</v>
          </cell>
          <cell r="F328" t="str">
            <v>No Data</v>
          </cell>
        </row>
        <row r="329">
          <cell r="A329" t="str">
            <v>NT224</v>
          </cell>
          <cell r="B329" t="str">
            <v>Midlands and East of England</v>
          </cell>
          <cell r="C329" t="str">
            <v>NUFFIELD HEALTH, WARWICKSHIRE HOSPITAL</v>
          </cell>
          <cell r="D329">
            <v>25</v>
          </cell>
          <cell r="E329">
            <v>25</v>
          </cell>
          <cell r="F329">
            <v>1</v>
          </cell>
        </row>
        <row r="330">
          <cell r="A330" t="str">
            <v>NT214</v>
          </cell>
          <cell r="B330" t="str">
            <v>South of England</v>
          </cell>
          <cell r="C330" t="str">
            <v>NUFFIELD HEALTH, WESSEX HOSPITAL</v>
          </cell>
          <cell r="D330" t="str">
            <v>No Data</v>
          </cell>
          <cell r="E330" t="str">
            <v>No Data</v>
          </cell>
          <cell r="F330" t="str">
            <v>No Data</v>
          </cell>
        </row>
        <row r="331">
          <cell r="A331" t="str">
            <v>NT241</v>
          </cell>
          <cell r="B331" t="str">
            <v>South of England</v>
          </cell>
          <cell r="C331" t="str">
            <v>NUFFIELD HEALTH, WOKING HOSPITAL</v>
          </cell>
          <cell r="D331" t="str">
            <v>No Data</v>
          </cell>
          <cell r="E331" t="str">
            <v>No Data</v>
          </cell>
          <cell r="F331" t="str">
            <v>No Data</v>
          </cell>
        </row>
        <row r="332">
          <cell r="A332" t="str">
            <v>NT242</v>
          </cell>
          <cell r="B332" t="str">
            <v>Midlands and East of England</v>
          </cell>
          <cell r="C332" t="str">
            <v>NUFFIELD HEALTH, WOLVERHAMPTON HOSPITAL</v>
          </cell>
          <cell r="D332">
            <v>169</v>
          </cell>
          <cell r="E332">
            <v>169</v>
          </cell>
          <cell r="F332">
            <v>1</v>
          </cell>
        </row>
        <row r="333">
          <cell r="A333" t="str">
            <v>NT245</v>
          </cell>
          <cell r="B333" t="str">
            <v xml:space="preserve">North of England </v>
          </cell>
          <cell r="C333" t="str">
            <v>NUFFIELD HEALTH, YORK HOSPITAL</v>
          </cell>
          <cell r="D333">
            <v>90</v>
          </cell>
          <cell r="E333">
            <v>90</v>
          </cell>
          <cell r="F333">
            <v>1</v>
          </cell>
        </row>
        <row r="334">
          <cell r="A334" t="str">
            <v>NT244</v>
          </cell>
          <cell r="B334" t="str">
            <v>South of England</v>
          </cell>
          <cell r="C334" t="str">
            <v>NUFFIELD HOSPITAL OXFORD (THE MANOR)</v>
          </cell>
          <cell r="D334">
            <v>8</v>
          </cell>
          <cell r="E334">
            <v>8</v>
          </cell>
          <cell r="F334">
            <v>1</v>
          </cell>
        </row>
        <row r="335">
          <cell r="A335" t="str">
            <v>NVC12</v>
          </cell>
          <cell r="B335" t="str">
            <v xml:space="preserve">North of England </v>
          </cell>
          <cell r="C335" t="str">
            <v>OAKLANDS HOSPITAL</v>
          </cell>
          <cell r="D335">
            <v>275</v>
          </cell>
          <cell r="E335">
            <v>275</v>
          </cell>
          <cell r="F335">
            <v>1</v>
          </cell>
        </row>
        <row r="336">
          <cell r="A336" t="str">
            <v>NVC13</v>
          </cell>
          <cell r="B336" t="str">
            <v>Midlands and East of England</v>
          </cell>
          <cell r="C336" t="str">
            <v>OAKS HOSPITAL</v>
          </cell>
          <cell r="D336">
            <v>427</v>
          </cell>
          <cell r="E336">
            <v>438</v>
          </cell>
          <cell r="F336">
            <v>0.97488584474885798</v>
          </cell>
        </row>
        <row r="337">
          <cell r="A337" t="str">
            <v>NQM01</v>
          </cell>
          <cell r="B337" t="str">
            <v>Midlands and East of England</v>
          </cell>
          <cell r="C337" t="str">
            <v>ORTHOPAEDICS &amp; SPINE SPECIALIST HOSPITAL SITE</v>
          </cell>
          <cell r="D337">
            <v>31</v>
          </cell>
          <cell r="E337">
            <v>31</v>
          </cell>
          <cell r="F337">
            <v>1</v>
          </cell>
        </row>
        <row r="338">
          <cell r="A338" t="str">
            <v>NVC14</v>
          </cell>
          <cell r="B338" t="str">
            <v xml:space="preserve">North of England </v>
          </cell>
          <cell r="C338" t="str">
            <v>PARK HILL HOSPITAL</v>
          </cell>
          <cell r="D338">
            <v>172</v>
          </cell>
          <cell r="E338">
            <v>174</v>
          </cell>
          <cell r="F338">
            <v>0.98850574712643702</v>
          </cell>
        </row>
        <row r="339">
          <cell r="A339" t="str">
            <v>NTYH4</v>
          </cell>
          <cell r="B339" t="str">
            <v xml:space="preserve">North of England </v>
          </cell>
          <cell r="C339" t="str">
            <v>PENINSULA HEALTH LLP</v>
          </cell>
          <cell r="D339" t="str">
            <v>No Data</v>
          </cell>
          <cell r="E339" t="str">
            <v>No Data</v>
          </cell>
          <cell r="F339" t="str">
            <v>No Data</v>
          </cell>
        </row>
        <row r="340">
          <cell r="A340" t="str">
            <v>NTPH5</v>
          </cell>
          <cell r="B340" t="str">
            <v>South of England</v>
          </cell>
          <cell r="C340" t="str">
            <v>PENINSULA NHS TREATMENT CENTRE</v>
          </cell>
          <cell r="D340">
            <v>199</v>
          </cell>
          <cell r="E340">
            <v>204</v>
          </cell>
          <cell r="F340">
            <v>0.97549019607843102</v>
          </cell>
        </row>
        <row r="341">
          <cell r="A341" t="str">
            <v>NT501</v>
          </cell>
          <cell r="B341" t="e">
            <v>#N/A</v>
          </cell>
          <cell r="C341" t="str">
            <v>PENINSULA NHS TREATMENT CENTRE</v>
          </cell>
          <cell r="D341" t="str">
            <v>No Data</v>
          </cell>
          <cell r="E341" t="str">
            <v>No Data</v>
          </cell>
          <cell r="F341" t="str">
            <v>No Data</v>
          </cell>
        </row>
        <row r="342">
          <cell r="A342" t="str">
            <v>NVC15</v>
          </cell>
          <cell r="B342" t="str">
            <v>Midlands and East of England</v>
          </cell>
          <cell r="C342" t="str">
            <v>PINEHILL HOSPITAL</v>
          </cell>
          <cell r="D342">
            <v>254</v>
          </cell>
          <cell r="E342">
            <v>256</v>
          </cell>
          <cell r="F342">
            <v>0.9921875</v>
          </cell>
        </row>
        <row r="343">
          <cell r="A343" t="str">
            <v>NEY</v>
          </cell>
          <cell r="B343" t="str">
            <v xml:space="preserve">North of England </v>
          </cell>
          <cell r="C343" t="str">
            <v>PIONEER HEALTHCARE LIMITED</v>
          </cell>
          <cell r="D343">
            <v>12</v>
          </cell>
          <cell r="E343">
            <v>12</v>
          </cell>
          <cell r="F343">
            <v>1</v>
          </cell>
        </row>
        <row r="344">
          <cell r="A344" t="str">
            <v>NQA</v>
          </cell>
          <cell r="B344" t="str">
            <v>Midlands and East of England</v>
          </cell>
          <cell r="C344" t="str">
            <v>PROVIDE</v>
          </cell>
          <cell r="D344">
            <v>59</v>
          </cell>
          <cell r="E344">
            <v>59</v>
          </cell>
          <cell r="F344">
            <v>1</v>
          </cell>
        </row>
        <row r="345">
          <cell r="A345" t="str">
            <v>NQA01</v>
          </cell>
          <cell r="B345" t="str">
            <v>Midlands and East of England</v>
          </cell>
          <cell r="C345" t="str">
            <v>PROVIDE (MALDON)</v>
          </cell>
          <cell r="D345" t="str">
            <v>No Data</v>
          </cell>
          <cell r="E345" t="str">
            <v>No Data</v>
          </cell>
          <cell r="F345" t="str">
            <v>No Data</v>
          </cell>
        </row>
        <row r="346">
          <cell r="A346" t="str">
            <v>NVC</v>
          </cell>
          <cell r="B346" t="str">
            <v>Midlands and East of England</v>
          </cell>
          <cell r="C346" t="str">
            <v>RAMSAY HEALTHCARE UK OPERATIONS LIMITED</v>
          </cell>
          <cell r="D346" t="str">
            <v>No Data</v>
          </cell>
          <cell r="E346" t="str">
            <v>No Data</v>
          </cell>
          <cell r="F346" t="str">
            <v>No Data</v>
          </cell>
        </row>
        <row r="347">
          <cell r="A347" t="str">
            <v>NVC16</v>
          </cell>
          <cell r="B347" t="str">
            <v xml:space="preserve">North of England </v>
          </cell>
          <cell r="C347" t="str">
            <v>RENACRES HOSPITAL</v>
          </cell>
          <cell r="D347">
            <v>307</v>
          </cell>
          <cell r="E347">
            <v>312</v>
          </cell>
          <cell r="F347">
            <v>0.98397435897435903</v>
          </cell>
        </row>
        <row r="348">
          <cell r="A348" t="str">
            <v>NVC19</v>
          </cell>
          <cell r="B348" t="str">
            <v>Midlands and East of England</v>
          </cell>
          <cell r="C348" t="str">
            <v>RIVERS HOSPITAL</v>
          </cell>
          <cell r="D348">
            <v>559</v>
          </cell>
          <cell r="E348">
            <v>564</v>
          </cell>
          <cell r="F348">
            <v>0.9911347517730501</v>
          </cell>
        </row>
        <row r="349">
          <cell r="A349" t="str">
            <v>NVC17</v>
          </cell>
          <cell r="B349" t="str">
            <v>Midlands and East of England</v>
          </cell>
          <cell r="C349" t="str">
            <v>ROWLEY HALL HOSPITAL</v>
          </cell>
          <cell r="D349">
            <v>298</v>
          </cell>
          <cell r="E349">
            <v>299</v>
          </cell>
          <cell r="F349">
            <v>0.99665551839464894</v>
          </cell>
        </row>
        <row r="350">
          <cell r="A350" t="str">
            <v>NTT03</v>
          </cell>
          <cell r="B350" t="str">
            <v>Midlands and East of England</v>
          </cell>
          <cell r="C350" t="str">
            <v>SEDGLEY HOUSE</v>
          </cell>
          <cell r="D350" t="str">
            <v>No Data</v>
          </cell>
          <cell r="E350" t="str">
            <v>No Data</v>
          </cell>
          <cell r="F350" t="str">
            <v>No Data</v>
          </cell>
        </row>
        <row r="351">
          <cell r="A351" t="str">
            <v>NTT05</v>
          </cell>
          <cell r="B351" t="str">
            <v>Midlands and East of England</v>
          </cell>
          <cell r="C351" t="str">
            <v>SEDGLEY LODGE</v>
          </cell>
          <cell r="D351" t="str">
            <v>No Data</v>
          </cell>
          <cell r="E351" t="str">
            <v>No Data</v>
          </cell>
          <cell r="F351" t="str">
            <v>No Data</v>
          </cell>
        </row>
        <row r="352">
          <cell r="A352" t="str">
            <v>NTPH1</v>
          </cell>
          <cell r="B352" t="str">
            <v>South of England</v>
          </cell>
          <cell r="C352" t="str">
            <v>SHEPTON MALLET NHS TREATMENT CENTRE</v>
          </cell>
          <cell r="D352">
            <v>230</v>
          </cell>
          <cell r="E352">
            <v>235</v>
          </cell>
          <cell r="F352">
            <v>0.97872340425531901</v>
          </cell>
        </row>
        <row r="353">
          <cell r="A353" t="str">
            <v>NTT04</v>
          </cell>
          <cell r="B353" t="str">
            <v>Midlands and East of England</v>
          </cell>
          <cell r="C353" t="str">
            <v>SHERWOOD HOUSE</v>
          </cell>
          <cell r="D353" t="str">
            <v>No Data</v>
          </cell>
          <cell r="E353" t="str">
            <v>No Data</v>
          </cell>
          <cell r="F353" t="str">
            <v>No Data</v>
          </cell>
        </row>
        <row r="354">
          <cell r="A354" t="str">
            <v>NFH</v>
          </cell>
          <cell r="B354" t="str">
            <v>South of England</v>
          </cell>
          <cell r="C354" t="str">
            <v>SOMERSET SURGICAL SERVICES HQ</v>
          </cell>
          <cell r="D354">
            <v>74</v>
          </cell>
          <cell r="E354">
            <v>74</v>
          </cell>
          <cell r="F354">
            <v>1</v>
          </cell>
        </row>
        <row r="355">
          <cell r="A355" t="str">
            <v>NTP11</v>
          </cell>
          <cell r="B355" t="str">
            <v>South of England</v>
          </cell>
          <cell r="C355" t="str">
            <v>SOUTHAMPTON NHS TREATMENT CENTRE</v>
          </cell>
          <cell r="D355">
            <v>1207</v>
          </cell>
          <cell r="E355">
            <v>1207</v>
          </cell>
          <cell r="F355">
            <v>1</v>
          </cell>
        </row>
        <row r="356">
          <cell r="A356" t="str">
            <v>NT312</v>
          </cell>
          <cell r="B356" t="str">
            <v>South of England</v>
          </cell>
          <cell r="C356" t="str">
            <v>SPIRE ALEXANDRA HOSPITAL</v>
          </cell>
          <cell r="D356">
            <v>92</v>
          </cell>
          <cell r="E356">
            <v>92</v>
          </cell>
          <cell r="F356">
            <v>1</v>
          </cell>
        </row>
        <row r="357">
          <cell r="A357" t="str">
            <v>NT302</v>
          </cell>
          <cell r="B357" t="str">
            <v>South of England</v>
          </cell>
          <cell r="C357" t="str">
            <v>SPIRE BRISTOL HOSPITAL</v>
          </cell>
          <cell r="D357">
            <v>114</v>
          </cell>
          <cell r="E357">
            <v>114</v>
          </cell>
          <cell r="F357">
            <v>1</v>
          </cell>
        </row>
        <row r="358">
          <cell r="A358" t="str">
            <v>NT315</v>
          </cell>
          <cell r="B358" t="str">
            <v>Midlands and East of England</v>
          </cell>
          <cell r="C358" t="str">
            <v>SPIRE BUSHEY HOSPITAL</v>
          </cell>
          <cell r="D358">
            <v>48</v>
          </cell>
          <cell r="E358">
            <v>48</v>
          </cell>
          <cell r="F358">
            <v>1</v>
          </cell>
        </row>
        <row r="359">
          <cell r="A359" t="str">
            <v>NT317</v>
          </cell>
          <cell r="B359" t="str">
            <v>Midlands and East of England</v>
          </cell>
          <cell r="C359" t="str">
            <v>SPIRE CAMBRIDGE LEA HOSPITAL</v>
          </cell>
          <cell r="D359">
            <v>64</v>
          </cell>
          <cell r="E359">
            <v>64</v>
          </cell>
          <cell r="F359">
            <v>1</v>
          </cell>
        </row>
        <row r="360">
          <cell r="A360" t="str">
            <v>NT324</v>
          </cell>
          <cell r="B360" t="str">
            <v xml:space="preserve">North of England </v>
          </cell>
          <cell r="C360" t="str">
            <v>SPIRE CHESHIRE HOSPITAL</v>
          </cell>
          <cell r="D360">
            <v>202</v>
          </cell>
          <cell r="E360">
            <v>202</v>
          </cell>
          <cell r="F360">
            <v>1</v>
          </cell>
        </row>
        <row r="361">
          <cell r="A361" t="str">
            <v>NT345</v>
          </cell>
          <cell r="B361" t="str">
            <v>South of England</v>
          </cell>
          <cell r="C361" t="str">
            <v>SPIRE CLARE PARK HOSPITAL</v>
          </cell>
          <cell r="D361">
            <v>71</v>
          </cell>
          <cell r="E361">
            <v>71</v>
          </cell>
          <cell r="F361">
            <v>1</v>
          </cell>
        </row>
        <row r="362">
          <cell r="A362" t="str">
            <v>NT344</v>
          </cell>
          <cell r="B362" t="str">
            <v>South of England</v>
          </cell>
          <cell r="C362" t="str">
            <v>SPIRE DUNEDIN HOSPITAL</v>
          </cell>
          <cell r="D362">
            <v>83</v>
          </cell>
          <cell r="E362">
            <v>83</v>
          </cell>
          <cell r="F362">
            <v>1</v>
          </cell>
        </row>
        <row r="363">
          <cell r="A363" t="str">
            <v>NT348</v>
          </cell>
          <cell r="B363" t="str">
            <v xml:space="preserve">North of England </v>
          </cell>
          <cell r="C363" t="str">
            <v>SPIRE ELLAND HOSPITAL</v>
          </cell>
          <cell r="D363">
            <v>278</v>
          </cell>
          <cell r="E363">
            <v>278</v>
          </cell>
          <cell r="F363">
            <v>1</v>
          </cell>
        </row>
        <row r="364">
          <cell r="A364" t="str">
            <v>NT347</v>
          </cell>
          <cell r="B364" t="str">
            <v xml:space="preserve">North of England </v>
          </cell>
          <cell r="C364" t="str">
            <v>SPIRE FYLDE COAST HOSPITAL</v>
          </cell>
          <cell r="D364">
            <v>327</v>
          </cell>
          <cell r="E364">
            <v>327</v>
          </cell>
          <cell r="F364">
            <v>1</v>
          </cell>
        </row>
        <row r="365">
          <cell r="A365" t="str">
            <v>NT308</v>
          </cell>
          <cell r="B365" t="str">
            <v>South of England</v>
          </cell>
          <cell r="C365" t="str">
            <v>SPIRE GATWICK PARK HOSPITAL</v>
          </cell>
          <cell r="D365">
            <v>87</v>
          </cell>
          <cell r="E365">
            <v>92</v>
          </cell>
          <cell r="F365">
            <v>0.94565217391304301</v>
          </cell>
        </row>
        <row r="366">
          <cell r="A366" t="str">
            <v>NT316</v>
          </cell>
          <cell r="B366" t="str">
            <v>Midlands and East of England</v>
          </cell>
          <cell r="C366" t="str">
            <v>SPIRE HARPENDEN HOSPITAL</v>
          </cell>
          <cell r="D366">
            <v>126</v>
          </cell>
          <cell r="E366">
            <v>140</v>
          </cell>
          <cell r="F366">
            <v>0.9</v>
          </cell>
        </row>
        <row r="367">
          <cell r="A367" t="str">
            <v>NT319</v>
          </cell>
          <cell r="B367" t="str">
            <v>Midlands and East of England</v>
          </cell>
          <cell r="C367" t="str">
            <v>SPIRE HARTSWOOD HOSPITAL</v>
          </cell>
          <cell r="D367">
            <v>116</v>
          </cell>
          <cell r="E367">
            <v>122</v>
          </cell>
          <cell r="F367">
            <v>0.95081967213114804</v>
          </cell>
        </row>
        <row r="368">
          <cell r="A368" t="str">
            <v>NT3</v>
          </cell>
          <cell r="B368" t="str">
            <v>London</v>
          </cell>
          <cell r="C368" t="str">
            <v>SPIRE HEALTHCARE</v>
          </cell>
          <cell r="D368" t="str">
            <v>No Data</v>
          </cell>
          <cell r="E368" t="str">
            <v>No Data</v>
          </cell>
          <cell r="F368" t="str">
            <v>No Data</v>
          </cell>
        </row>
        <row r="369">
          <cell r="A369" t="str">
            <v>NT351</v>
          </cell>
          <cell r="B369" t="str">
            <v xml:space="preserve">North of England </v>
          </cell>
          <cell r="C369" t="str">
            <v>SPIRE HULL AND EAST RIDING HOSPITAL</v>
          </cell>
          <cell r="D369">
            <v>516</v>
          </cell>
          <cell r="E369">
            <v>516</v>
          </cell>
          <cell r="F369">
            <v>1</v>
          </cell>
        </row>
        <row r="370">
          <cell r="A370" t="str">
            <v>NT332</v>
          </cell>
          <cell r="B370" t="str">
            <v xml:space="preserve">North of England </v>
          </cell>
          <cell r="C370" t="str">
            <v>SPIRE LEEDS HOSPITAL</v>
          </cell>
          <cell r="D370">
            <v>253</v>
          </cell>
          <cell r="E370">
            <v>266</v>
          </cell>
          <cell r="F370">
            <v>0.95112781954887204</v>
          </cell>
        </row>
        <row r="371">
          <cell r="A371" t="str">
            <v>NT322</v>
          </cell>
          <cell r="B371" t="str">
            <v>Midlands and East of England</v>
          </cell>
          <cell r="C371" t="str">
            <v>SPIRE LEICESTER HOSPITAL</v>
          </cell>
          <cell r="D371">
            <v>116</v>
          </cell>
          <cell r="E371">
            <v>136</v>
          </cell>
          <cell r="F371">
            <v>0.85294117647058798</v>
          </cell>
        </row>
        <row r="372">
          <cell r="A372" t="str">
            <v>NT321</v>
          </cell>
          <cell r="B372" t="str">
            <v>Midlands and East of England</v>
          </cell>
          <cell r="C372" t="str">
            <v>SPIRE LITTLE ASTON HOSPITAL</v>
          </cell>
          <cell r="D372">
            <v>179</v>
          </cell>
          <cell r="E372">
            <v>179</v>
          </cell>
          <cell r="F372">
            <v>1</v>
          </cell>
        </row>
        <row r="373">
          <cell r="A373" t="str">
            <v>NT337</v>
          </cell>
          <cell r="B373" t="str">
            <v xml:space="preserve">North of England </v>
          </cell>
          <cell r="C373" t="str">
            <v>SPIRE LIVERPOOL HOSPITAL</v>
          </cell>
          <cell r="D373">
            <v>576</v>
          </cell>
          <cell r="E373">
            <v>576</v>
          </cell>
          <cell r="F373">
            <v>1</v>
          </cell>
        </row>
        <row r="374">
          <cell r="A374" t="str">
            <v>NT349</v>
          </cell>
          <cell r="B374" t="str">
            <v xml:space="preserve">North of England </v>
          </cell>
          <cell r="C374" t="str">
            <v>SPIRE LONGLANDS CONSULTING ROOMS</v>
          </cell>
          <cell r="D374" t="str">
            <v>No Data</v>
          </cell>
          <cell r="E374" t="str">
            <v>No Data</v>
          </cell>
          <cell r="F374" t="str">
            <v>No Data</v>
          </cell>
        </row>
        <row r="375">
          <cell r="A375" t="str">
            <v>NT327</v>
          </cell>
          <cell r="B375" t="str">
            <v xml:space="preserve">North of England </v>
          </cell>
          <cell r="C375" t="str">
            <v>SPIRE MANCHESTER HOSPITAL</v>
          </cell>
          <cell r="D375">
            <v>104</v>
          </cell>
          <cell r="E375">
            <v>109</v>
          </cell>
          <cell r="F375">
            <v>0.95412844036697197</v>
          </cell>
        </row>
        <row r="376">
          <cell r="A376" t="str">
            <v>NT350</v>
          </cell>
          <cell r="B376" t="str">
            <v xml:space="preserve">North of England </v>
          </cell>
          <cell r="C376" t="str">
            <v>SPIRE METHLEY PARK HOSPITAL</v>
          </cell>
          <cell r="D376">
            <v>290</v>
          </cell>
          <cell r="E376">
            <v>290</v>
          </cell>
          <cell r="F376">
            <v>1</v>
          </cell>
        </row>
        <row r="377">
          <cell r="A377" t="str">
            <v>NT364</v>
          </cell>
          <cell r="B377" t="str">
            <v>South of England</v>
          </cell>
          <cell r="C377" t="str">
            <v>SPIRE MONTEFIORE HOSPITAL</v>
          </cell>
          <cell r="D377">
            <v>72</v>
          </cell>
          <cell r="E377">
            <v>80</v>
          </cell>
          <cell r="F377">
            <v>0.9</v>
          </cell>
        </row>
        <row r="378">
          <cell r="A378" t="str">
            <v>NT325</v>
          </cell>
          <cell r="B378" t="str">
            <v xml:space="preserve">North of England </v>
          </cell>
          <cell r="C378" t="str">
            <v>SPIRE MURRAYFIELD HOSPITAL</v>
          </cell>
          <cell r="D378">
            <v>195</v>
          </cell>
          <cell r="E378">
            <v>205</v>
          </cell>
          <cell r="F378">
            <v>0.95121951219512202</v>
          </cell>
        </row>
        <row r="379">
          <cell r="A379" t="str">
            <v>NT318</v>
          </cell>
          <cell r="B379" t="str">
            <v>Midlands and East of England</v>
          </cell>
          <cell r="C379" t="str">
            <v>SPIRE NORWICH HOSPITAL</v>
          </cell>
          <cell r="D379">
            <v>82</v>
          </cell>
          <cell r="E379">
            <v>91</v>
          </cell>
          <cell r="F379">
            <v>0.90109890109890101</v>
          </cell>
        </row>
        <row r="380">
          <cell r="A380" t="str">
            <v>NT320</v>
          </cell>
          <cell r="B380" t="str">
            <v>Midlands and East of England</v>
          </cell>
          <cell r="C380" t="str">
            <v>SPIRE PARKWAY HOSPITAL</v>
          </cell>
          <cell r="D380">
            <v>110</v>
          </cell>
          <cell r="E380">
            <v>110</v>
          </cell>
          <cell r="F380">
            <v>1</v>
          </cell>
        </row>
        <row r="381">
          <cell r="A381" t="str">
            <v>NT305</v>
          </cell>
          <cell r="B381" t="str">
            <v>South of England</v>
          </cell>
          <cell r="C381" t="str">
            <v>SPIRE PORTSMOUTH HOSPITAL</v>
          </cell>
          <cell r="D381">
            <v>50</v>
          </cell>
          <cell r="E381">
            <v>53</v>
          </cell>
          <cell r="F381">
            <v>0.94339622641509402</v>
          </cell>
        </row>
        <row r="382">
          <cell r="A382" t="str">
            <v>NT339</v>
          </cell>
          <cell r="B382" t="str">
            <v xml:space="preserve">North of England </v>
          </cell>
          <cell r="C382" t="str">
            <v>SPIRE REGENCY HOSPITAL</v>
          </cell>
          <cell r="D382">
            <v>178</v>
          </cell>
          <cell r="E382">
            <v>178</v>
          </cell>
          <cell r="F382">
            <v>1</v>
          </cell>
        </row>
        <row r="383">
          <cell r="A383" t="str">
            <v>NT314</v>
          </cell>
          <cell r="B383" t="str">
            <v>London</v>
          </cell>
          <cell r="C383" t="str">
            <v>SPIRE RODING HOSPITAL</v>
          </cell>
          <cell r="D383">
            <v>209</v>
          </cell>
          <cell r="E383">
            <v>209</v>
          </cell>
          <cell r="F383">
            <v>1</v>
          </cell>
        </row>
        <row r="384">
          <cell r="A384" t="str">
            <v>NT301</v>
          </cell>
          <cell r="B384" t="str">
            <v>Midlands and East of England</v>
          </cell>
          <cell r="C384" t="str">
            <v>SPIRE SOUTH BANK HOSPITAL</v>
          </cell>
          <cell r="D384">
            <v>147</v>
          </cell>
          <cell r="E384">
            <v>155</v>
          </cell>
          <cell r="F384">
            <v>0.94838709677419408</v>
          </cell>
        </row>
        <row r="385">
          <cell r="A385" t="str">
            <v>NT304</v>
          </cell>
          <cell r="B385" t="str">
            <v>South of England</v>
          </cell>
          <cell r="C385" t="str">
            <v>SPIRE SOUTHAMPTON HOSPITAL</v>
          </cell>
          <cell r="D385">
            <v>117</v>
          </cell>
          <cell r="E385">
            <v>123</v>
          </cell>
          <cell r="F385">
            <v>0.95121951219512202</v>
          </cell>
        </row>
        <row r="386">
          <cell r="A386" t="str">
            <v>NT346</v>
          </cell>
          <cell r="B386" t="str">
            <v>South of England</v>
          </cell>
          <cell r="C386" t="str">
            <v>SPIRE ST SAVIOURS HOSPITAL</v>
          </cell>
          <cell r="D386">
            <v>91</v>
          </cell>
          <cell r="E386">
            <v>91</v>
          </cell>
          <cell r="F386">
            <v>1</v>
          </cell>
        </row>
        <row r="387">
          <cell r="A387" t="str">
            <v>NT309</v>
          </cell>
          <cell r="B387" t="str">
            <v>South of England</v>
          </cell>
          <cell r="C387" t="str">
            <v>SPIRE SUSSEX HOSPITAL</v>
          </cell>
          <cell r="D387">
            <v>52</v>
          </cell>
          <cell r="E387">
            <v>52</v>
          </cell>
          <cell r="F387">
            <v>1</v>
          </cell>
        </row>
        <row r="388">
          <cell r="A388" t="str">
            <v>NT343</v>
          </cell>
          <cell r="B388" t="str">
            <v>South of England</v>
          </cell>
          <cell r="C388" t="str">
            <v>SPIRE THAMES VALLEY HOSPITAL</v>
          </cell>
          <cell r="D388">
            <v>20</v>
          </cell>
          <cell r="E388">
            <v>20</v>
          </cell>
          <cell r="F388">
            <v>1</v>
          </cell>
        </row>
        <row r="389">
          <cell r="A389" t="str">
            <v>NT310</v>
          </cell>
          <cell r="B389" t="str">
            <v>South of England</v>
          </cell>
          <cell r="C389" t="str">
            <v>SPIRE TUNBRIDGE WELLS HOSPITAL</v>
          </cell>
          <cell r="D389">
            <v>41</v>
          </cell>
          <cell r="E389">
            <v>41</v>
          </cell>
          <cell r="F389">
            <v>1</v>
          </cell>
        </row>
        <row r="390">
          <cell r="A390" t="str">
            <v>NT333</v>
          </cell>
          <cell r="B390" t="str">
            <v xml:space="preserve">North of England </v>
          </cell>
          <cell r="C390" t="str">
            <v>SPIRE WASHINGTON HOSPITAL</v>
          </cell>
          <cell r="D390">
            <v>317</v>
          </cell>
          <cell r="E390">
            <v>317</v>
          </cell>
          <cell r="F390">
            <v>1</v>
          </cell>
        </row>
        <row r="391">
          <cell r="A391" t="str">
            <v>NT313</v>
          </cell>
          <cell r="B391" t="str">
            <v>Midlands and East of England</v>
          </cell>
          <cell r="C391" t="str">
            <v>SPIRE WELLESLEY HOSPITAL</v>
          </cell>
          <cell r="D391">
            <v>181</v>
          </cell>
          <cell r="E391">
            <v>190</v>
          </cell>
          <cell r="F391">
            <v>0.95263157894736794</v>
          </cell>
        </row>
        <row r="392">
          <cell r="A392" t="str">
            <v>NVC18</v>
          </cell>
          <cell r="B392" t="str">
            <v>Midlands and East of England</v>
          </cell>
          <cell r="C392" t="str">
            <v>SPRINGFIELD HOSPITAL</v>
          </cell>
          <cell r="D392">
            <v>438</v>
          </cell>
          <cell r="E392">
            <v>449</v>
          </cell>
          <cell r="F392">
            <v>0.97550111358574609</v>
          </cell>
        </row>
        <row r="393">
          <cell r="A393" t="str">
            <v>NX601</v>
          </cell>
          <cell r="B393" t="str">
            <v>Midlands and East of England</v>
          </cell>
          <cell r="C393" t="str">
            <v>ST ALBANS &amp; HARPENDEN MUSCULOSKELETAL CATS</v>
          </cell>
          <cell r="D393" t="str">
            <v>No Data</v>
          </cell>
          <cell r="E393" t="str">
            <v>No Data</v>
          </cell>
          <cell r="F393" t="str">
            <v>No Data</v>
          </cell>
        </row>
        <row r="394">
          <cell r="A394" t="str">
            <v>NTE02</v>
          </cell>
          <cell r="B394" t="str">
            <v xml:space="preserve">North of England </v>
          </cell>
          <cell r="C394" t="str">
            <v>ST HUGH'S HOSPITAL</v>
          </cell>
          <cell r="D394" t="str">
            <v>No Data</v>
          </cell>
          <cell r="E394" t="str">
            <v>No Data</v>
          </cell>
          <cell r="F394" t="str">
            <v>No Data</v>
          </cell>
        </row>
        <row r="395">
          <cell r="A395" t="str">
            <v>NTPAD</v>
          </cell>
          <cell r="B395" t="str">
            <v>South of England</v>
          </cell>
          <cell r="C395" t="str">
            <v>ST MARY'S NHS TREATMENT CENTRE</v>
          </cell>
          <cell r="D395">
            <v>523</v>
          </cell>
          <cell r="E395">
            <v>523</v>
          </cell>
          <cell r="F395">
            <v>1</v>
          </cell>
        </row>
        <row r="396">
          <cell r="A396" t="str">
            <v>NTT06</v>
          </cell>
          <cell r="B396" t="str">
            <v>Midlands and East of England</v>
          </cell>
          <cell r="C396" t="str">
            <v>STORTHFIELD HOUSE</v>
          </cell>
          <cell r="D396" t="str">
            <v>No Data</v>
          </cell>
          <cell r="E396" t="str">
            <v>No Data</v>
          </cell>
          <cell r="F396" t="str">
            <v>No Data</v>
          </cell>
        </row>
        <row r="397">
          <cell r="A397" t="str">
            <v>NHM</v>
          </cell>
          <cell r="B397" t="str">
            <v>Midlands and East of England</v>
          </cell>
          <cell r="C397" t="str">
            <v>SUFFOLK COMMUNITY HEALTHCARE</v>
          </cell>
          <cell r="D397">
            <v>88</v>
          </cell>
          <cell r="E397">
            <v>89</v>
          </cell>
          <cell r="F397">
            <v>0.98876404494382009</v>
          </cell>
        </row>
        <row r="398">
          <cell r="A398" t="str">
            <v>NYG</v>
          </cell>
          <cell r="B398" t="str">
            <v>South of England</v>
          </cell>
          <cell r="C398" t="str">
            <v>SUSSEX COMMUNITY DERMATOLOGY SERVICE</v>
          </cell>
          <cell r="D398" t="str">
            <v>No Data</v>
          </cell>
          <cell r="E398" t="str">
            <v>No Data</v>
          </cell>
          <cell r="F398" t="str">
            <v>No Data</v>
          </cell>
        </row>
        <row r="399">
          <cell r="A399" t="str">
            <v>NTP17</v>
          </cell>
          <cell r="B399" t="str">
            <v>South of England</v>
          </cell>
          <cell r="C399" t="str">
            <v>SUSSEX ORTHOPAEDIC NHS TREATMENT CENTRE</v>
          </cell>
          <cell r="D399" t="str">
            <v>No Data</v>
          </cell>
          <cell r="E399" t="str">
            <v>No Data</v>
          </cell>
          <cell r="F399" t="str">
            <v>No Data</v>
          </cell>
        </row>
        <row r="400">
          <cell r="A400" t="str">
            <v>NVC35</v>
          </cell>
          <cell r="B400" t="str">
            <v xml:space="preserve">North of England </v>
          </cell>
          <cell r="C400" t="str">
            <v>TEES VALLEY TREATMENT CENTRE</v>
          </cell>
          <cell r="D400">
            <v>484</v>
          </cell>
          <cell r="E400">
            <v>484</v>
          </cell>
          <cell r="F400">
            <v>1</v>
          </cell>
        </row>
        <row r="401">
          <cell r="A401" t="str">
            <v>NVC02</v>
          </cell>
          <cell r="B401" t="str">
            <v>South of England</v>
          </cell>
          <cell r="C401" t="str">
            <v>THE BERKSHIRE INDEPENDENT HOSPITAL</v>
          </cell>
          <cell r="D401">
            <v>166</v>
          </cell>
          <cell r="E401">
            <v>166</v>
          </cell>
          <cell r="F401">
            <v>1</v>
          </cell>
        </row>
        <row r="402">
          <cell r="A402" t="str">
            <v>NTD02</v>
          </cell>
          <cell r="B402" t="str">
            <v xml:space="preserve">North of England </v>
          </cell>
          <cell r="C402" t="str">
            <v>THE CHESHIRE &amp; MERSEYSIDE NHS TREATMENT CENTRE</v>
          </cell>
          <cell r="D402" t="str">
            <v>No Data</v>
          </cell>
          <cell r="E402" t="str">
            <v>No Data</v>
          </cell>
          <cell r="F402" t="str">
            <v>No Data</v>
          </cell>
        </row>
        <row r="403">
          <cell r="A403" t="str">
            <v>NW501</v>
          </cell>
          <cell r="B403" t="str">
            <v>Midlands and East of England</v>
          </cell>
          <cell r="C403" t="str">
            <v>THE ELMS MEDICAL PRACTICE - CATS</v>
          </cell>
          <cell r="D403" t="str">
            <v>No Data</v>
          </cell>
          <cell r="E403" t="str">
            <v>No Data</v>
          </cell>
          <cell r="F403" t="str">
            <v>No Data</v>
          </cell>
        </row>
        <row r="404">
          <cell r="A404" t="str">
            <v>NTT07</v>
          </cell>
          <cell r="B404" t="str">
            <v xml:space="preserve">North of England </v>
          </cell>
          <cell r="C404" t="str">
            <v>THE FOUNTAINS</v>
          </cell>
          <cell r="D404" t="str">
            <v>No Data</v>
          </cell>
          <cell r="E404" t="str">
            <v>No Data</v>
          </cell>
          <cell r="F404" t="str">
            <v>No Data</v>
          </cell>
        </row>
        <row r="405">
          <cell r="A405" t="str">
            <v>NW4</v>
          </cell>
          <cell r="B405" t="str">
            <v>South of England</v>
          </cell>
          <cell r="C405" t="str">
            <v>THE GYNAECOLOGY PARTNERSHIP LTD.</v>
          </cell>
          <cell r="D405" t="str">
            <v>No Data</v>
          </cell>
          <cell r="E405" t="str">
            <v>No Data</v>
          </cell>
          <cell r="F405" t="str">
            <v>No Data</v>
          </cell>
        </row>
        <row r="406">
          <cell r="A406" t="str">
            <v>NXM01</v>
          </cell>
          <cell r="B406" t="str">
            <v>South of England</v>
          </cell>
          <cell r="C406" t="str">
            <v>THE HORDER CENTRE - ST JOHNS ROAD</v>
          </cell>
          <cell r="D406">
            <v>359</v>
          </cell>
          <cell r="E406">
            <v>360</v>
          </cell>
          <cell r="F406">
            <v>0.99722222222222201</v>
          </cell>
        </row>
        <row r="407">
          <cell r="A407" t="str">
            <v>NTT08</v>
          </cell>
          <cell r="B407" t="str">
            <v>Midlands and East of England</v>
          </cell>
          <cell r="C407" t="str">
            <v>THE LIMES</v>
          </cell>
          <cell r="D407" t="str">
            <v>No Data</v>
          </cell>
          <cell r="E407" t="str">
            <v>No Data</v>
          </cell>
          <cell r="F407" t="str">
            <v>No Data</v>
          </cell>
        </row>
        <row r="408">
          <cell r="A408" t="str">
            <v>NTA03</v>
          </cell>
          <cell r="B408" t="str">
            <v>Midlands and East of England</v>
          </cell>
          <cell r="C408" t="str">
            <v>THE MIDLANDS NHS TREATMENT CENTRE</v>
          </cell>
          <cell r="D408" t="str">
            <v>No Data</v>
          </cell>
          <cell r="E408" t="str">
            <v>No Data</v>
          </cell>
          <cell r="F408" t="str">
            <v>No Data</v>
          </cell>
        </row>
        <row r="409">
          <cell r="A409" t="str">
            <v>NW101</v>
          </cell>
          <cell r="B409" t="str">
            <v>South of England</v>
          </cell>
          <cell r="C409" t="str">
            <v>THE PRACTICE PLC - CATS</v>
          </cell>
          <cell r="D409" t="str">
            <v>No Data</v>
          </cell>
          <cell r="E409" t="str">
            <v>No Data</v>
          </cell>
          <cell r="F409" t="str">
            <v>No Data</v>
          </cell>
        </row>
        <row r="410">
          <cell r="A410" t="str">
            <v>NVC44</v>
          </cell>
          <cell r="B410" t="str">
            <v>Midlands and East of England</v>
          </cell>
          <cell r="C410" t="str">
            <v>THE WESTBOURNE CENTRE</v>
          </cell>
          <cell r="D410">
            <v>33</v>
          </cell>
          <cell r="E410">
            <v>33</v>
          </cell>
          <cell r="F410">
            <v>1</v>
          </cell>
        </row>
        <row r="411">
          <cell r="A411" t="str">
            <v>NVC20</v>
          </cell>
          <cell r="B411" t="str">
            <v xml:space="preserve">North of England </v>
          </cell>
          <cell r="C411" t="str">
            <v>THE YORKSHIRE CLINIC</v>
          </cell>
          <cell r="D411">
            <v>836</v>
          </cell>
          <cell r="E411">
            <v>841</v>
          </cell>
          <cell r="F411">
            <v>0.99405469678953595</v>
          </cell>
        </row>
        <row r="412">
          <cell r="A412" t="str">
            <v>NTC</v>
          </cell>
          <cell r="B412" t="str">
            <v>London</v>
          </cell>
          <cell r="C412" t="str">
            <v>UK SPECIALIST HOSPITALS LTD</v>
          </cell>
          <cell r="D412" t="str">
            <v>No Data</v>
          </cell>
          <cell r="E412" t="str">
            <v>No Data</v>
          </cell>
          <cell r="F412" t="str">
            <v>No Data</v>
          </cell>
        </row>
        <row r="413">
          <cell r="A413" t="str">
            <v>NVC21</v>
          </cell>
          <cell r="B413" t="str">
            <v>Midlands and East of England</v>
          </cell>
          <cell r="C413" t="str">
            <v>WEST MIDLANDS HOSPITAL</v>
          </cell>
          <cell r="D413">
            <v>308</v>
          </cell>
          <cell r="E413">
            <v>315</v>
          </cell>
          <cell r="F413">
            <v>0.97777777777777808</v>
          </cell>
        </row>
        <row r="414">
          <cell r="A414" t="str">
            <v>NTP16</v>
          </cell>
          <cell r="B414" t="str">
            <v>South of England</v>
          </cell>
          <cell r="C414" t="str">
            <v>WILL ADAMS NHS TREATMENT CENTRE</v>
          </cell>
          <cell r="D414">
            <v>328</v>
          </cell>
          <cell r="E414">
            <v>328</v>
          </cell>
          <cell r="F414">
            <v>1</v>
          </cell>
        </row>
        <row r="415">
          <cell r="A415" t="str">
            <v>NVC22</v>
          </cell>
          <cell r="B415" t="str">
            <v>South of England</v>
          </cell>
          <cell r="C415" t="str">
            <v>WINFIELD HOSPITAL</v>
          </cell>
          <cell r="D415">
            <v>249</v>
          </cell>
          <cell r="E415">
            <v>249</v>
          </cell>
          <cell r="F415">
            <v>1</v>
          </cell>
        </row>
        <row r="416">
          <cell r="A416" t="str">
            <v>NVC23</v>
          </cell>
          <cell r="B416" t="str">
            <v>Midlands and East of England</v>
          </cell>
          <cell r="C416" t="str">
            <v>WOODLAND HOSPITAL</v>
          </cell>
          <cell r="D416">
            <v>437</v>
          </cell>
          <cell r="E416">
            <v>438</v>
          </cell>
          <cell r="F416">
            <v>0.99771689497716898</v>
          </cell>
        </row>
        <row r="417">
          <cell r="C417" t="str">
            <v xml:space="preserve">TOTAL </v>
          </cell>
          <cell r="D417">
            <v>28346</v>
          </cell>
          <cell r="E417">
            <v>28707</v>
          </cell>
          <cell r="F417">
            <v>0.98742466994112932</v>
          </cell>
        </row>
        <row r="418">
          <cell r="D418">
            <v>28346</v>
          </cell>
          <cell r="E418">
            <v>28707</v>
          </cell>
          <cell r="F418">
            <v>0.98742466994112932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Detail"/>
      <sheetName val="CHECK"/>
      <sheetName val="CHECK 2"/>
      <sheetName val="Template, with notes"/>
      <sheetName val="Template, new"/>
      <sheetName val="Sheet3"/>
      <sheetName val="Sheet1"/>
      <sheetName val="reg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NTF01</v>
          </cell>
          <cell r="B2" t="str">
            <v xml:space="preserve">North of England </v>
          </cell>
        </row>
        <row r="3">
          <cell r="A3" t="str">
            <v>NT9</v>
          </cell>
          <cell r="B3" t="str">
            <v>Midlands and East of England</v>
          </cell>
        </row>
        <row r="4">
          <cell r="A4" t="str">
            <v>NQ1</v>
          </cell>
          <cell r="B4" t="str">
            <v>Midlands and East of England</v>
          </cell>
        </row>
        <row r="5">
          <cell r="A5" t="str">
            <v>NVC01</v>
          </cell>
          <cell r="B5" t="str">
            <v>South of England</v>
          </cell>
        </row>
        <row r="6">
          <cell r="A6" t="str">
            <v>NYW01</v>
          </cell>
          <cell r="B6" t="str">
            <v>Midlands and East of England</v>
          </cell>
        </row>
        <row r="7">
          <cell r="A7" t="str">
            <v>NTT01</v>
          </cell>
          <cell r="B7" t="str">
            <v xml:space="preserve">North of England </v>
          </cell>
        </row>
        <row r="8">
          <cell r="A8" t="str">
            <v>NTT02</v>
          </cell>
          <cell r="B8" t="str">
            <v xml:space="preserve">North of England </v>
          </cell>
        </row>
        <row r="9">
          <cell r="A9" t="str">
            <v>NTYG9</v>
          </cell>
          <cell r="B9" t="str">
            <v>South of England</v>
          </cell>
        </row>
        <row r="10">
          <cell r="A10" t="str">
            <v>NWH02</v>
          </cell>
          <cell r="B10" t="str">
            <v xml:space="preserve">North of England </v>
          </cell>
        </row>
        <row r="11">
          <cell r="A11" t="str">
            <v>NPN</v>
          </cell>
          <cell r="B11" t="str">
            <v xml:space="preserve">North of England </v>
          </cell>
        </row>
        <row r="12">
          <cell r="A12" t="str">
            <v>NTYG7</v>
          </cell>
          <cell r="B12" t="str">
            <v xml:space="preserve">North of England </v>
          </cell>
        </row>
        <row r="13">
          <cell r="A13" t="str">
            <v>NTYH1</v>
          </cell>
          <cell r="B13" t="str">
            <v>South of England</v>
          </cell>
        </row>
        <row r="14">
          <cell r="A14" t="str">
            <v>NTYH3</v>
          </cell>
          <cell r="B14" t="str">
            <v>Midlands and East of England</v>
          </cell>
        </row>
        <row r="15">
          <cell r="A15" t="str">
            <v>NXC</v>
          </cell>
          <cell r="B15" t="str">
            <v>South of England</v>
          </cell>
        </row>
        <row r="16">
          <cell r="A16" t="str">
            <v>NTJ</v>
          </cell>
          <cell r="B16" t="str">
            <v>London</v>
          </cell>
        </row>
        <row r="17">
          <cell r="A17" t="str">
            <v>NTP13</v>
          </cell>
          <cell r="B17" t="str">
            <v>Midlands and East of England</v>
          </cell>
        </row>
        <row r="18">
          <cell r="A18" t="str">
            <v>NWF01</v>
          </cell>
          <cell r="B18" t="str">
            <v>South of England</v>
          </cell>
        </row>
        <row r="19">
          <cell r="A19" t="str">
            <v>NVC31</v>
          </cell>
          <cell r="B19" t="str">
            <v>South of England</v>
          </cell>
        </row>
        <row r="20">
          <cell r="A20" t="str">
            <v>NT402</v>
          </cell>
          <cell r="B20" t="str">
            <v>South of England</v>
          </cell>
        </row>
        <row r="21">
          <cell r="A21" t="str">
            <v>NT405</v>
          </cell>
          <cell r="B21" t="str">
            <v>London</v>
          </cell>
        </row>
        <row r="22">
          <cell r="A22" t="str">
            <v>NT407</v>
          </cell>
          <cell r="B22" t="str">
            <v>Midlands and East of England</v>
          </cell>
        </row>
        <row r="23">
          <cell r="A23" t="str">
            <v>NT409</v>
          </cell>
          <cell r="B23" t="str">
            <v>South of England</v>
          </cell>
        </row>
        <row r="24">
          <cell r="A24" t="str">
            <v>NT414</v>
          </cell>
          <cell r="B24" t="str">
            <v>South of England</v>
          </cell>
        </row>
        <row r="25">
          <cell r="A25" t="str">
            <v>NT417</v>
          </cell>
          <cell r="B25" t="str">
            <v>South of England</v>
          </cell>
        </row>
        <row r="26">
          <cell r="A26" t="str">
            <v>NT433</v>
          </cell>
          <cell r="B26" t="str">
            <v>South of England</v>
          </cell>
        </row>
        <row r="27">
          <cell r="A27" t="str">
            <v>NT436</v>
          </cell>
          <cell r="B27" t="str">
            <v>London</v>
          </cell>
        </row>
        <row r="28">
          <cell r="A28" t="str">
            <v>NT401</v>
          </cell>
          <cell r="B28" t="str">
            <v xml:space="preserve">North of England </v>
          </cell>
        </row>
        <row r="29">
          <cell r="A29" t="str">
            <v>NT403</v>
          </cell>
          <cell r="B29" t="str">
            <v xml:space="preserve">North of England </v>
          </cell>
        </row>
        <row r="30">
          <cell r="A30" t="str">
            <v>NT404</v>
          </cell>
          <cell r="B30" t="str">
            <v xml:space="preserve">North of England </v>
          </cell>
        </row>
        <row r="31">
          <cell r="A31" t="str">
            <v>NT406</v>
          </cell>
          <cell r="B31" t="str">
            <v>London</v>
          </cell>
        </row>
        <row r="32">
          <cell r="A32" t="str">
            <v>NT408</v>
          </cell>
          <cell r="B32" t="str">
            <v>South of England</v>
          </cell>
        </row>
        <row r="33">
          <cell r="A33" t="str">
            <v>NT410</v>
          </cell>
          <cell r="B33" t="str">
            <v>South of England</v>
          </cell>
        </row>
        <row r="34">
          <cell r="A34" t="str">
            <v>NT411</v>
          </cell>
          <cell r="B34" t="str">
            <v>London</v>
          </cell>
        </row>
        <row r="35">
          <cell r="A35" t="str">
            <v>NT412</v>
          </cell>
          <cell r="B35" t="str">
            <v>Midlands and East of England</v>
          </cell>
        </row>
        <row r="36">
          <cell r="A36" t="str">
            <v>NT413</v>
          </cell>
          <cell r="B36" t="str">
            <v>South of England</v>
          </cell>
        </row>
        <row r="37">
          <cell r="A37" t="str">
            <v>NT415</v>
          </cell>
          <cell r="B37" t="str">
            <v>South of England</v>
          </cell>
        </row>
        <row r="38">
          <cell r="A38" t="str">
            <v>NT418</v>
          </cell>
          <cell r="B38" t="str">
            <v>South of England</v>
          </cell>
        </row>
        <row r="39">
          <cell r="A39" t="str">
            <v>NT419</v>
          </cell>
          <cell r="B39" t="str">
            <v>South of England</v>
          </cell>
        </row>
        <row r="40">
          <cell r="A40" t="str">
            <v>NT420</v>
          </cell>
          <cell r="B40" t="str">
            <v xml:space="preserve">North of England </v>
          </cell>
        </row>
        <row r="41">
          <cell r="A41" t="str">
            <v>NT421</v>
          </cell>
          <cell r="B41" t="str">
            <v>London</v>
          </cell>
        </row>
        <row r="42">
          <cell r="A42" t="str">
            <v>NT422</v>
          </cell>
          <cell r="B42" t="str">
            <v>London</v>
          </cell>
        </row>
        <row r="43">
          <cell r="A43" t="str">
            <v>NT444</v>
          </cell>
          <cell r="B43" t="str">
            <v xml:space="preserve">North of England </v>
          </cell>
        </row>
        <row r="44">
          <cell r="A44" t="str">
            <v>NT423</v>
          </cell>
          <cell r="B44" t="str">
            <v>Midlands and East of England</v>
          </cell>
        </row>
        <row r="45">
          <cell r="A45" t="str">
            <v>NT424</v>
          </cell>
          <cell r="B45" t="str">
            <v>Midlands and East of England</v>
          </cell>
        </row>
        <row r="46">
          <cell r="A46" t="str">
            <v>NT425</v>
          </cell>
          <cell r="B46" t="str">
            <v>Midlands and East of England</v>
          </cell>
        </row>
        <row r="47">
          <cell r="A47" t="str">
            <v>NT426</v>
          </cell>
          <cell r="B47" t="str">
            <v>South of England</v>
          </cell>
        </row>
        <row r="48">
          <cell r="A48" t="str">
            <v>NT427</v>
          </cell>
          <cell r="B48" t="str">
            <v>Midlands and East of England</v>
          </cell>
        </row>
        <row r="49">
          <cell r="A49" t="str">
            <v>NT428</v>
          </cell>
          <cell r="B49" t="str">
            <v>South of England</v>
          </cell>
        </row>
        <row r="50">
          <cell r="A50" t="str">
            <v>NT429</v>
          </cell>
          <cell r="B50" t="str">
            <v>Midlands and East of England</v>
          </cell>
        </row>
        <row r="51">
          <cell r="A51" t="str">
            <v>NT430</v>
          </cell>
          <cell r="B51" t="str">
            <v>South of England</v>
          </cell>
        </row>
        <row r="52">
          <cell r="A52" t="str">
            <v>NT431</v>
          </cell>
          <cell r="B52" t="str">
            <v>South of England</v>
          </cell>
        </row>
        <row r="53">
          <cell r="A53" t="str">
            <v>NT432</v>
          </cell>
          <cell r="B53" t="str">
            <v>Midlands and East of England</v>
          </cell>
        </row>
        <row r="54">
          <cell r="A54" t="str">
            <v>NT434</v>
          </cell>
          <cell r="B54" t="str">
            <v>Midlands and East of England</v>
          </cell>
        </row>
        <row r="55">
          <cell r="A55" t="str">
            <v>NT435</v>
          </cell>
          <cell r="B55" t="str">
            <v>South of England</v>
          </cell>
        </row>
        <row r="56">
          <cell r="A56" t="str">
            <v>NT437</v>
          </cell>
          <cell r="B56" t="str">
            <v>London</v>
          </cell>
        </row>
        <row r="57">
          <cell r="A57" t="str">
            <v>NT438</v>
          </cell>
          <cell r="B57" t="str">
            <v>South of England</v>
          </cell>
        </row>
        <row r="58">
          <cell r="A58" t="str">
            <v>NT439</v>
          </cell>
          <cell r="B58" t="str">
            <v xml:space="preserve">North of England </v>
          </cell>
        </row>
        <row r="59">
          <cell r="A59" t="str">
            <v>NT443</v>
          </cell>
          <cell r="B59" t="str">
            <v>South of England</v>
          </cell>
        </row>
        <row r="60">
          <cell r="A60" t="str">
            <v>NT440</v>
          </cell>
          <cell r="B60" t="str">
            <v xml:space="preserve">North of England </v>
          </cell>
        </row>
        <row r="61">
          <cell r="A61" t="str">
            <v>NT441</v>
          </cell>
          <cell r="B61" t="str">
            <v>Midlands and East of England</v>
          </cell>
        </row>
        <row r="62">
          <cell r="A62" t="str">
            <v>NT453</v>
          </cell>
          <cell r="B62" t="str">
            <v>South of England</v>
          </cell>
        </row>
        <row r="63">
          <cell r="A63" t="str">
            <v>NT497</v>
          </cell>
          <cell r="B63" t="str">
            <v xml:space="preserve">North of England </v>
          </cell>
        </row>
        <row r="64">
          <cell r="A64" t="str">
            <v>NT4</v>
          </cell>
          <cell r="B64" t="str">
            <v>London</v>
          </cell>
        </row>
        <row r="65">
          <cell r="A65" t="str">
            <v>NT416</v>
          </cell>
          <cell r="B65" t="str">
            <v>London</v>
          </cell>
        </row>
        <row r="66">
          <cell r="A66" t="str">
            <v>NT455</v>
          </cell>
          <cell r="B66" t="str">
            <v>South of England</v>
          </cell>
        </row>
        <row r="67">
          <cell r="A67" t="str">
            <v>NT452</v>
          </cell>
          <cell r="B67" t="str">
            <v>Midlands and East of England</v>
          </cell>
        </row>
        <row r="68">
          <cell r="A68" t="str">
            <v>NT340</v>
          </cell>
          <cell r="B68" t="str">
            <v xml:space="preserve">North of England </v>
          </cell>
        </row>
        <row r="69">
          <cell r="A69" t="str">
            <v>NT446</v>
          </cell>
          <cell r="B69" t="str">
            <v>Midlands and East of England</v>
          </cell>
        </row>
        <row r="70">
          <cell r="A70" t="str">
            <v>NT451</v>
          </cell>
          <cell r="B70" t="str">
            <v>London</v>
          </cell>
        </row>
        <row r="71">
          <cell r="A71" t="str">
            <v>NT447</v>
          </cell>
          <cell r="B71" t="str">
            <v xml:space="preserve">North of England </v>
          </cell>
        </row>
        <row r="72">
          <cell r="A72" t="str">
            <v>NT445</v>
          </cell>
          <cell r="B72" t="str">
            <v>Midlands and East of England</v>
          </cell>
        </row>
        <row r="73">
          <cell r="A73" t="str">
            <v>NT448</v>
          </cell>
          <cell r="B73" t="str">
            <v xml:space="preserve">North of England </v>
          </cell>
        </row>
        <row r="74">
          <cell r="A74" t="str">
            <v>NT449</v>
          </cell>
          <cell r="B74" t="str">
            <v xml:space="preserve">North of England </v>
          </cell>
        </row>
        <row r="75">
          <cell r="A75" t="str">
            <v>NT450</v>
          </cell>
          <cell r="B75" t="str">
            <v>Midlands and East of England</v>
          </cell>
        </row>
        <row r="76">
          <cell r="A76" t="str">
            <v>NT457</v>
          </cell>
          <cell r="B76" t="str">
            <v xml:space="preserve">North of England </v>
          </cell>
        </row>
        <row r="77">
          <cell r="A77" t="str">
            <v>NVC24</v>
          </cell>
          <cell r="B77" t="str">
            <v>South of England</v>
          </cell>
        </row>
        <row r="78">
          <cell r="A78" t="str">
            <v>NVC27</v>
          </cell>
          <cell r="B78" t="str">
            <v>Midlands and East of England</v>
          </cell>
        </row>
        <row r="79">
          <cell r="A79" t="str">
            <v>NT8</v>
          </cell>
          <cell r="B79" t="str">
            <v>Midlands and East of England</v>
          </cell>
        </row>
        <row r="80">
          <cell r="A80" t="str">
            <v>NTP</v>
          </cell>
          <cell r="B80" t="str">
            <v>South of England</v>
          </cell>
        </row>
        <row r="81">
          <cell r="A81" t="str">
            <v>NT6</v>
          </cell>
          <cell r="B81" t="str">
            <v>South of England</v>
          </cell>
        </row>
        <row r="82">
          <cell r="A82" t="str">
            <v>NTPC3</v>
          </cell>
          <cell r="B82" t="str">
            <v xml:space="preserve">North of England </v>
          </cell>
        </row>
        <row r="83">
          <cell r="A83" t="str">
            <v>NV3</v>
          </cell>
          <cell r="B83" t="str">
            <v>London</v>
          </cell>
        </row>
        <row r="84">
          <cell r="A84" t="str">
            <v>NV313</v>
          </cell>
          <cell r="B84" t="str">
            <v>Midlands and East of England</v>
          </cell>
        </row>
        <row r="85">
          <cell r="A85" t="str">
            <v>NV302</v>
          </cell>
          <cell r="B85" t="str">
            <v>South of England</v>
          </cell>
        </row>
        <row r="86">
          <cell r="A86" t="str">
            <v>NV323</v>
          </cell>
          <cell r="B86" t="str">
            <v>South of England</v>
          </cell>
        </row>
        <row r="87">
          <cell r="A87" t="str">
            <v>NTPH4</v>
          </cell>
          <cell r="B87" t="str">
            <v>South of England</v>
          </cell>
        </row>
        <row r="88">
          <cell r="A88" t="str">
            <v>NTH</v>
          </cell>
          <cell r="B88" t="str">
            <v>London</v>
          </cell>
        </row>
        <row r="89">
          <cell r="A89" t="str">
            <v>NVC28</v>
          </cell>
          <cell r="B89" t="str">
            <v xml:space="preserve">North of England </v>
          </cell>
        </row>
        <row r="90">
          <cell r="A90" t="str">
            <v>NW9</v>
          </cell>
          <cell r="B90" t="str">
            <v>Midlands and East of England</v>
          </cell>
        </row>
        <row r="91">
          <cell r="A91" t="str">
            <v>NVC29</v>
          </cell>
          <cell r="B91" t="str">
            <v xml:space="preserve">North of England </v>
          </cell>
        </row>
        <row r="92">
          <cell r="A92" t="str">
            <v>NMG</v>
          </cell>
          <cell r="B92" t="str">
            <v xml:space="preserve">North of England </v>
          </cell>
        </row>
        <row r="93">
          <cell r="A93" t="str">
            <v>NTPH3</v>
          </cell>
          <cell r="B93" t="str">
            <v>South of England</v>
          </cell>
        </row>
        <row r="94">
          <cell r="A94" t="str">
            <v>NVC04</v>
          </cell>
          <cell r="B94" t="str">
            <v>South of England</v>
          </cell>
        </row>
        <row r="95">
          <cell r="A95" t="str">
            <v>NAX</v>
          </cell>
          <cell r="B95" t="str">
            <v>Midlands and East of England</v>
          </cell>
        </row>
        <row r="96">
          <cell r="A96" t="str">
            <v>NTP23</v>
          </cell>
          <cell r="B96" t="str">
            <v xml:space="preserve">North of England </v>
          </cell>
        </row>
        <row r="97">
          <cell r="A97" t="str">
            <v>NTPH2</v>
          </cell>
          <cell r="B97" t="str">
            <v>South of England</v>
          </cell>
        </row>
        <row r="98">
          <cell r="A98" t="str">
            <v>NVC05</v>
          </cell>
          <cell r="B98" t="str">
            <v xml:space="preserve">North of England </v>
          </cell>
        </row>
        <row r="99">
          <cell r="A99" t="str">
            <v>NVG01</v>
          </cell>
          <cell r="B99" t="str">
            <v xml:space="preserve">North of England </v>
          </cell>
        </row>
        <row r="100">
          <cell r="A100" t="str">
            <v>NVC06</v>
          </cell>
          <cell r="B100" t="str">
            <v>Midlands and East of England</v>
          </cell>
        </row>
        <row r="101">
          <cell r="A101" t="str">
            <v>AHH</v>
          </cell>
          <cell r="B101" t="str">
            <v>South of England</v>
          </cell>
        </row>
        <row r="102">
          <cell r="A102" t="str">
            <v>NTM</v>
          </cell>
          <cell r="B102" t="str">
            <v>Midlands and East of England</v>
          </cell>
        </row>
        <row r="103">
          <cell r="A103" t="str">
            <v>NVC07</v>
          </cell>
          <cell r="B103" t="str">
            <v xml:space="preserve">North of England </v>
          </cell>
        </row>
        <row r="104">
          <cell r="A104" t="str">
            <v>NT714</v>
          </cell>
          <cell r="B104" t="str">
            <v xml:space="preserve">North of England </v>
          </cell>
        </row>
        <row r="105">
          <cell r="A105" t="str">
            <v>NT487</v>
          </cell>
          <cell r="B105" t="str">
            <v>South of England</v>
          </cell>
        </row>
        <row r="106">
          <cell r="A106" t="str">
            <v>NW401</v>
          </cell>
          <cell r="B106" t="str">
            <v>Midlands and East of England</v>
          </cell>
        </row>
        <row r="107">
          <cell r="A107" t="str">
            <v>NW201</v>
          </cell>
          <cell r="B107" t="str">
            <v>Midlands and East of England</v>
          </cell>
        </row>
        <row r="108">
          <cell r="A108" t="str">
            <v>NW301</v>
          </cell>
          <cell r="B108" t="str">
            <v>Midlands and East of England</v>
          </cell>
        </row>
        <row r="109">
          <cell r="A109" t="str">
            <v>NVC25</v>
          </cell>
          <cell r="B109" t="str">
            <v>South of England</v>
          </cell>
        </row>
        <row r="110">
          <cell r="A110" t="str">
            <v>NV1</v>
          </cell>
          <cell r="B110" t="str">
            <v>South of England</v>
          </cell>
        </row>
        <row r="111">
          <cell r="A111" t="str">
            <v>NVC39</v>
          </cell>
          <cell r="B111" t="str">
            <v xml:space="preserve">North of England </v>
          </cell>
        </row>
        <row r="112">
          <cell r="A112" t="str">
            <v>NT454</v>
          </cell>
          <cell r="B112" t="str">
            <v>South of England</v>
          </cell>
        </row>
        <row r="113">
          <cell r="A113" t="str">
            <v>NTP14</v>
          </cell>
          <cell r="B113" t="str">
            <v>South of England</v>
          </cell>
        </row>
        <row r="114">
          <cell r="A114" t="str">
            <v>NV5</v>
          </cell>
          <cell r="B114" t="str">
            <v>South of England</v>
          </cell>
        </row>
        <row r="115">
          <cell r="A115" t="str">
            <v>NVC08</v>
          </cell>
          <cell r="B115" t="str">
            <v>South of England</v>
          </cell>
        </row>
        <row r="116">
          <cell r="A116" t="str">
            <v>NTA02</v>
          </cell>
          <cell r="B116" t="str">
            <v>Midlands and East of England</v>
          </cell>
        </row>
        <row r="117">
          <cell r="A117" t="str">
            <v>NT7</v>
          </cell>
          <cell r="B117" t="str">
            <v>London</v>
          </cell>
        </row>
        <row r="118">
          <cell r="A118" t="str">
            <v>NVC09</v>
          </cell>
          <cell r="B118" t="str">
            <v>South of England</v>
          </cell>
        </row>
        <row r="119">
          <cell r="A119" t="str">
            <v>NVC11</v>
          </cell>
          <cell r="B119" t="str">
            <v>South of England</v>
          </cell>
        </row>
        <row r="120">
          <cell r="A120" t="str">
            <v>NTP15</v>
          </cell>
          <cell r="B120" t="str">
            <v>London</v>
          </cell>
        </row>
        <row r="121">
          <cell r="A121" t="str">
            <v>NMH01</v>
          </cell>
          <cell r="B121" t="str">
            <v>Midlands and East of England</v>
          </cell>
        </row>
        <row r="122">
          <cell r="A122" t="str">
            <v>NTA04</v>
          </cell>
          <cell r="B122" t="str">
            <v>Midlands and East of England</v>
          </cell>
        </row>
        <row r="123">
          <cell r="A123" t="str">
            <v>NVC40</v>
          </cell>
          <cell r="B123" t="str">
            <v>Midlands and East of England</v>
          </cell>
        </row>
        <row r="124">
          <cell r="A124" t="str">
            <v>NT2</v>
          </cell>
          <cell r="B124" t="str">
            <v>South of England</v>
          </cell>
        </row>
        <row r="125">
          <cell r="A125" t="str">
            <v>NT202</v>
          </cell>
          <cell r="B125" t="str">
            <v>South of England</v>
          </cell>
        </row>
        <row r="126">
          <cell r="A126" t="str">
            <v>NT204</v>
          </cell>
          <cell r="B126" t="str">
            <v>Midlands and East of England</v>
          </cell>
        </row>
        <row r="127">
          <cell r="A127" t="str">
            <v>NT205</v>
          </cell>
          <cell r="B127" t="str">
            <v>South of England</v>
          </cell>
        </row>
        <row r="128">
          <cell r="A128" t="str">
            <v>NT206</v>
          </cell>
          <cell r="B128" t="str">
            <v>South of England</v>
          </cell>
        </row>
        <row r="129">
          <cell r="A129" t="str">
            <v>NT207</v>
          </cell>
          <cell r="B129" t="str">
            <v>South of England</v>
          </cell>
        </row>
        <row r="130">
          <cell r="A130" t="str">
            <v>NT209</v>
          </cell>
          <cell r="B130" t="str">
            <v>Midlands and East of England</v>
          </cell>
        </row>
        <row r="131">
          <cell r="A131" t="str">
            <v>NT211</v>
          </cell>
          <cell r="B131" t="str">
            <v>South of England</v>
          </cell>
        </row>
        <row r="132">
          <cell r="A132" t="str">
            <v>NT212</v>
          </cell>
          <cell r="B132" t="str">
            <v>South of England</v>
          </cell>
        </row>
        <row r="133">
          <cell r="A133" t="str">
            <v>NT213</v>
          </cell>
          <cell r="B133" t="str">
            <v>Midlands and East of England</v>
          </cell>
        </row>
        <row r="134">
          <cell r="A134" t="str">
            <v>NT215</v>
          </cell>
          <cell r="B134" t="str">
            <v>South of England</v>
          </cell>
        </row>
        <row r="135">
          <cell r="A135" t="str">
            <v>NT216</v>
          </cell>
          <cell r="B135" t="str">
            <v>South of England</v>
          </cell>
        </row>
        <row r="136">
          <cell r="A136" t="str">
            <v>NT218</v>
          </cell>
          <cell r="B136" t="str">
            <v>South of England</v>
          </cell>
        </row>
        <row r="137">
          <cell r="A137" t="str">
            <v>NT219</v>
          </cell>
          <cell r="B137" t="str">
            <v>Midlands and East of England</v>
          </cell>
        </row>
        <row r="138">
          <cell r="A138" t="str">
            <v>NT222</v>
          </cell>
          <cell r="B138" t="str">
            <v>Midlands and East of England</v>
          </cell>
        </row>
        <row r="139">
          <cell r="A139" t="str">
            <v>NT225</v>
          </cell>
          <cell r="B139" t="str">
            <v xml:space="preserve">North of England </v>
          </cell>
        </row>
        <row r="140">
          <cell r="A140" t="str">
            <v>NT226</v>
          </cell>
          <cell r="B140" t="str">
            <v>Midlands and East of England</v>
          </cell>
        </row>
        <row r="141">
          <cell r="A141" t="str">
            <v>NT229</v>
          </cell>
          <cell r="B141" t="str">
            <v xml:space="preserve">North of England </v>
          </cell>
        </row>
        <row r="142">
          <cell r="A142" t="str">
            <v>NT230</v>
          </cell>
          <cell r="B142" t="str">
            <v>Midlands and East of England</v>
          </cell>
        </row>
        <row r="143">
          <cell r="A143" t="str">
            <v>NT233</v>
          </cell>
          <cell r="B143" t="str">
            <v>South of England</v>
          </cell>
        </row>
        <row r="144">
          <cell r="A144" t="str">
            <v>NT235</v>
          </cell>
          <cell r="B144" t="str">
            <v>Midlands and East of England</v>
          </cell>
        </row>
        <row r="145">
          <cell r="A145" t="str">
            <v>NT238</v>
          </cell>
          <cell r="B145" t="str">
            <v>South of England</v>
          </cell>
        </row>
        <row r="146">
          <cell r="A146" t="str">
            <v>NT237</v>
          </cell>
          <cell r="B146" t="str">
            <v xml:space="preserve">North of England </v>
          </cell>
        </row>
        <row r="147">
          <cell r="A147" t="str">
            <v>NT210</v>
          </cell>
          <cell r="B147" t="str">
            <v xml:space="preserve">North of England </v>
          </cell>
        </row>
        <row r="148">
          <cell r="A148" t="str">
            <v>NT239</v>
          </cell>
          <cell r="B148" t="str">
            <v>South of England</v>
          </cell>
        </row>
        <row r="149">
          <cell r="A149" t="str">
            <v>NT224</v>
          </cell>
          <cell r="B149" t="str">
            <v>Midlands and East of England</v>
          </cell>
        </row>
        <row r="150">
          <cell r="A150" t="str">
            <v>NT214</v>
          </cell>
          <cell r="B150" t="str">
            <v>South of England</v>
          </cell>
        </row>
        <row r="151">
          <cell r="A151" t="str">
            <v>NT241</v>
          </cell>
          <cell r="B151" t="str">
            <v>South of England</v>
          </cell>
        </row>
        <row r="152">
          <cell r="A152" t="str">
            <v>NT242</v>
          </cell>
          <cell r="B152" t="str">
            <v>Midlands and East of England</v>
          </cell>
        </row>
        <row r="153">
          <cell r="A153" t="str">
            <v>NT245</v>
          </cell>
          <cell r="B153" t="str">
            <v xml:space="preserve">North of England </v>
          </cell>
        </row>
        <row r="154">
          <cell r="A154" t="str">
            <v>NT244</v>
          </cell>
          <cell r="B154" t="str">
            <v>South of England</v>
          </cell>
        </row>
        <row r="155">
          <cell r="A155" t="str">
            <v>NVC12</v>
          </cell>
          <cell r="B155" t="str">
            <v xml:space="preserve">North of England </v>
          </cell>
        </row>
        <row r="156">
          <cell r="A156" t="str">
            <v>NVC13</v>
          </cell>
          <cell r="B156" t="str">
            <v>Midlands and East of England</v>
          </cell>
        </row>
        <row r="157">
          <cell r="A157" t="str">
            <v>NQM01</v>
          </cell>
          <cell r="B157" t="str">
            <v>Midlands and East of England</v>
          </cell>
        </row>
        <row r="158">
          <cell r="A158" t="str">
            <v>NVC14</v>
          </cell>
          <cell r="B158" t="str">
            <v xml:space="preserve">North of England </v>
          </cell>
        </row>
        <row r="159">
          <cell r="A159" t="str">
            <v>NTYH4</v>
          </cell>
          <cell r="B159" t="str">
            <v xml:space="preserve">North of England </v>
          </cell>
        </row>
        <row r="160">
          <cell r="A160" t="str">
            <v>NTPH5</v>
          </cell>
          <cell r="B160" t="str">
            <v>South of England</v>
          </cell>
        </row>
        <row r="161">
          <cell r="A161" t="str">
            <v>NVC15</v>
          </cell>
          <cell r="B161" t="str">
            <v>Midlands and East of England</v>
          </cell>
        </row>
        <row r="162">
          <cell r="A162" t="str">
            <v>NEY</v>
          </cell>
          <cell r="B162" t="str">
            <v xml:space="preserve">North of England </v>
          </cell>
        </row>
        <row r="163">
          <cell r="A163" t="str">
            <v>NQA</v>
          </cell>
          <cell r="B163" t="str">
            <v>Midlands and East of England</v>
          </cell>
        </row>
        <row r="164">
          <cell r="A164" t="str">
            <v>NVC</v>
          </cell>
          <cell r="B164" t="str">
            <v>Midlands and East of England</v>
          </cell>
        </row>
        <row r="165">
          <cell r="A165" t="str">
            <v>NVC16</v>
          </cell>
          <cell r="B165" t="str">
            <v xml:space="preserve">North of England </v>
          </cell>
        </row>
        <row r="166">
          <cell r="A166" t="str">
            <v>NVC19</v>
          </cell>
          <cell r="B166" t="str">
            <v>Midlands and East of England</v>
          </cell>
        </row>
        <row r="167">
          <cell r="A167" t="str">
            <v>NVC17</v>
          </cell>
          <cell r="B167" t="str">
            <v>Midlands and East of England</v>
          </cell>
        </row>
        <row r="168">
          <cell r="A168" t="str">
            <v>NTT03</v>
          </cell>
          <cell r="B168" t="str">
            <v>Midlands and East of England</v>
          </cell>
        </row>
        <row r="169">
          <cell r="A169" t="str">
            <v>NTT05</v>
          </cell>
          <cell r="B169" t="str">
            <v>Midlands and East of England</v>
          </cell>
        </row>
        <row r="170">
          <cell r="A170" t="str">
            <v>NTPH1</v>
          </cell>
          <cell r="B170" t="str">
            <v>South of England</v>
          </cell>
        </row>
        <row r="171">
          <cell r="A171" t="str">
            <v>NTT04</v>
          </cell>
          <cell r="B171" t="str">
            <v>Midlands and East of England</v>
          </cell>
        </row>
        <row r="172">
          <cell r="A172" t="str">
            <v>NFH</v>
          </cell>
          <cell r="B172" t="str">
            <v>South of England</v>
          </cell>
        </row>
        <row r="173">
          <cell r="A173" t="str">
            <v>NTP11</v>
          </cell>
          <cell r="B173" t="str">
            <v>South of England</v>
          </cell>
        </row>
        <row r="174">
          <cell r="A174" t="str">
            <v>NT312</v>
          </cell>
          <cell r="B174" t="str">
            <v>South of England</v>
          </cell>
        </row>
        <row r="175">
          <cell r="A175" t="str">
            <v>NT302</v>
          </cell>
          <cell r="B175" t="str">
            <v>South of England</v>
          </cell>
        </row>
        <row r="176">
          <cell r="A176" t="str">
            <v>NT315</v>
          </cell>
          <cell r="B176" t="str">
            <v>Midlands and East of England</v>
          </cell>
        </row>
        <row r="177">
          <cell r="A177" t="str">
            <v>NT317</v>
          </cell>
          <cell r="B177" t="str">
            <v>Midlands and East of England</v>
          </cell>
        </row>
        <row r="178">
          <cell r="A178" t="str">
            <v>NT324</v>
          </cell>
          <cell r="B178" t="str">
            <v xml:space="preserve">North of England </v>
          </cell>
        </row>
        <row r="179">
          <cell r="A179" t="str">
            <v>NT345</v>
          </cell>
          <cell r="B179" t="str">
            <v>South of England</v>
          </cell>
        </row>
        <row r="180">
          <cell r="A180" t="str">
            <v>NT344</v>
          </cell>
          <cell r="B180" t="str">
            <v>South of England</v>
          </cell>
        </row>
        <row r="181">
          <cell r="A181" t="str">
            <v>NT348</v>
          </cell>
          <cell r="B181" t="str">
            <v xml:space="preserve">North of England </v>
          </cell>
        </row>
        <row r="182">
          <cell r="A182" t="str">
            <v>NT347</v>
          </cell>
          <cell r="B182" t="str">
            <v xml:space="preserve">North of England </v>
          </cell>
        </row>
        <row r="183">
          <cell r="A183" t="str">
            <v>NT308</v>
          </cell>
          <cell r="B183" t="str">
            <v>South of England</v>
          </cell>
        </row>
        <row r="184">
          <cell r="A184" t="str">
            <v>NT316</v>
          </cell>
          <cell r="B184" t="str">
            <v>Midlands and East of England</v>
          </cell>
        </row>
        <row r="185">
          <cell r="A185" t="str">
            <v>NT319</v>
          </cell>
          <cell r="B185" t="str">
            <v>Midlands and East of England</v>
          </cell>
        </row>
        <row r="186">
          <cell r="A186" t="str">
            <v>NT351</v>
          </cell>
          <cell r="B186" t="str">
            <v xml:space="preserve">North of England </v>
          </cell>
        </row>
        <row r="187">
          <cell r="A187" t="str">
            <v>NT332</v>
          </cell>
          <cell r="B187" t="str">
            <v xml:space="preserve">North of England </v>
          </cell>
        </row>
        <row r="188">
          <cell r="A188" t="str">
            <v>NT322</v>
          </cell>
          <cell r="B188" t="str">
            <v>Midlands and East of England</v>
          </cell>
        </row>
        <row r="189">
          <cell r="A189" t="str">
            <v>NT321</v>
          </cell>
          <cell r="B189" t="str">
            <v>Midlands and East of England</v>
          </cell>
        </row>
        <row r="190">
          <cell r="A190" t="str">
            <v>NT337</v>
          </cell>
          <cell r="B190" t="str">
            <v xml:space="preserve">North of England </v>
          </cell>
        </row>
        <row r="191">
          <cell r="A191" t="str">
            <v>NT349</v>
          </cell>
          <cell r="B191" t="str">
            <v xml:space="preserve">North of England </v>
          </cell>
        </row>
        <row r="192">
          <cell r="A192" t="str">
            <v>NT327</v>
          </cell>
          <cell r="B192" t="str">
            <v xml:space="preserve">North of England </v>
          </cell>
        </row>
        <row r="193">
          <cell r="A193" t="str">
            <v>NT350</v>
          </cell>
          <cell r="B193" t="str">
            <v xml:space="preserve">North of England </v>
          </cell>
        </row>
        <row r="194">
          <cell r="A194" t="str">
            <v>NT364</v>
          </cell>
          <cell r="B194" t="str">
            <v>South of England</v>
          </cell>
        </row>
        <row r="195">
          <cell r="A195" t="str">
            <v>NT325</v>
          </cell>
          <cell r="B195" t="str">
            <v xml:space="preserve">North of England </v>
          </cell>
        </row>
        <row r="196">
          <cell r="A196" t="str">
            <v>NT318</v>
          </cell>
          <cell r="B196" t="str">
            <v>Midlands and East of England</v>
          </cell>
        </row>
        <row r="197">
          <cell r="A197" t="str">
            <v>NT320</v>
          </cell>
          <cell r="B197" t="str">
            <v>Midlands and East of England</v>
          </cell>
        </row>
        <row r="198">
          <cell r="A198" t="str">
            <v>NT305</v>
          </cell>
          <cell r="B198" t="str">
            <v>South of England</v>
          </cell>
        </row>
        <row r="199">
          <cell r="A199" t="str">
            <v>NT339</v>
          </cell>
          <cell r="B199" t="str">
            <v xml:space="preserve">North of England </v>
          </cell>
        </row>
        <row r="200">
          <cell r="A200" t="str">
            <v>NT314</v>
          </cell>
          <cell r="B200" t="str">
            <v>London</v>
          </cell>
        </row>
        <row r="201">
          <cell r="A201" t="str">
            <v>NT301</v>
          </cell>
          <cell r="B201" t="str">
            <v>Midlands and East of England</v>
          </cell>
        </row>
        <row r="202">
          <cell r="A202" t="str">
            <v>NT304</v>
          </cell>
          <cell r="B202" t="str">
            <v>South of England</v>
          </cell>
        </row>
        <row r="203">
          <cell r="A203" t="str">
            <v>NT346</v>
          </cell>
          <cell r="B203" t="str">
            <v>South of England</v>
          </cell>
        </row>
        <row r="204">
          <cell r="A204" t="str">
            <v>NT309</v>
          </cell>
          <cell r="B204" t="str">
            <v>South of England</v>
          </cell>
        </row>
        <row r="205">
          <cell r="A205" t="str">
            <v>NT343</v>
          </cell>
          <cell r="B205" t="str">
            <v>South of England</v>
          </cell>
        </row>
        <row r="206">
          <cell r="A206" t="str">
            <v>NT310</v>
          </cell>
          <cell r="B206" t="str">
            <v>South of England</v>
          </cell>
        </row>
        <row r="207">
          <cell r="A207" t="str">
            <v>NT333</v>
          </cell>
          <cell r="B207" t="str">
            <v xml:space="preserve">North of England </v>
          </cell>
        </row>
        <row r="208">
          <cell r="A208" t="str">
            <v>NT313</v>
          </cell>
          <cell r="B208" t="str">
            <v>Midlands and East of England</v>
          </cell>
        </row>
        <row r="209">
          <cell r="A209" t="str">
            <v>NVC18</v>
          </cell>
          <cell r="B209" t="str">
            <v>Midlands and East of England</v>
          </cell>
        </row>
        <row r="210">
          <cell r="A210" t="str">
            <v>NX601</v>
          </cell>
          <cell r="B210" t="str">
            <v>Midlands and East of England</v>
          </cell>
        </row>
        <row r="211">
          <cell r="A211" t="str">
            <v>NTE02</v>
          </cell>
          <cell r="B211" t="str">
            <v xml:space="preserve">North of England </v>
          </cell>
        </row>
        <row r="212">
          <cell r="A212" t="str">
            <v>NTPAD</v>
          </cell>
          <cell r="B212" t="str">
            <v>South of England</v>
          </cell>
        </row>
        <row r="213">
          <cell r="A213" t="str">
            <v>NTT06</v>
          </cell>
          <cell r="B213" t="str">
            <v>Midlands and East of England</v>
          </cell>
        </row>
        <row r="214">
          <cell r="A214" t="str">
            <v>NHM</v>
          </cell>
          <cell r="B214" t="str">
            <v>Midlands and East of England</v>
          </cell>
        </row>
        <row r="215">
          <cell r="A215" t="str">
            <v>NYG</v>
          </cell>
          <cell r="B215" t="str">
            <v>South of England</v>
          </cell>
        </row>
        <row r="216">
          <cell r="A216" t="str">
            <v>NTP17</v>
          </cell>
          <cell r="B216" t="str">
            <v>South of England</v>
          </cell>
        </row>
        <row r="217">
          <cell r="A217" t="str">
            <v>NVC35</v>
          </cell>
          <cell r="B217" t="str">
            <v xml:space="preserve">North of England </v>
          </cell>
        </row>
        <row r="218">
          <cell r="A218" t="str">
            <v>NNA</v>
          </cell>
          <cell r="B218" t="str">
            <v>South of England</v>
          </cell>
        </row>
        <row r="219">
          <cell r="A219" t="str">
            <v>AAH</v>
          </cell>
          <cell r="B219" t="str">
            <v>South of England</v>
          </cell>
        </row>
        <row r="220">
          <cell r="A220" t="str">
            <v>NVC02</v>
          </cell>
          <cell r="B220" t="str">
            <v>South of England</v>
          </cell>
        </row>
        <row r="221">
          <cell r="A221" t="str">
            <v>NTD02</v>
          </cell>
          <cell r="B221" t="str">
            <v xml:space="preserve">North of England </v>
          </cell>
        </row>
        <row r="222">
          <cell r="A222" t="str">
            <v>NW501</v>
          </cell>
          <cell r="B222" t="str">
            <v>Midlands and East of England</v>
          </cell>
        </row>
        <row r="223">
          <cell r="A223" t="str">
            <v>NTT07</v>
          </cell>
          <cell r="B223" t="str">
            <v xml:space="preserve">North of England </v>
          </cell>
        </row>
        <row r="224">
          <cell r="A224" t="str">
            <v>NW4</v>
          </cell>
          <cell r="B224" t="str">
            <v>South of England</v>
          </cell>
        </row>
        <row r="225">
          <cell r="A225" t="str">
            <v>NXM01</v>
          </cell>
          <cell r="B225" t="str">
            <v>South of England</v>
          </cell>
        </row>
        <row r="226">
          <cell r="A226" t="str">
            <v>NTT08</v>
          </cell>
          <cell r="B226" t="str">
            <v>Midlands and East of England</v>
          </cell>
        </row>
        <row r="227">
          <cell r="A227" t="str">
            <v>NTA03</v>
          </cell>
          <cell r="B227" t="str">
            <v>Midlands and East of England</v>
          </cell>
        </row>
        <row r="228">
          <cell r="A228" t="str">
            <v>NW101</v>
          </cell>
          <cell r="B228" t="str">
            <v>South of England</v>
          </cell>
        </row>
        <row r="229">
          <cell r="A229" t="str">
            <v>NVC44</v>
          </cell>
          <cell r="B229" t="str">
            <v>Midlands and East of England</v>
          </cell>
        </row>
        <row r="230">
          <cell r="A230" t="str">
            <v>NVC20</v>
          </cell>
          <cell r="B230" t="str">
            <v xml:space="preserve">North of England </v>
          </cell>
        </row>
        <row r="231">
          <cell r="A231" t="str">
            <v>NTC</v>
          </cell>
          <cell r="B231" t="str">
            <v>London</v>
          </cell>
        </row>
        <row r="232">
          <cell r="A232" t="str">
            <v>NVC21</v>
          </cell>
          <cell r="B232" t="str">
            <v>Midlands and East of England</v>
          </cell>
        </row>
        <row r="233">
          <cell r="A233" t="str">
            <v>NTP16</v>
          </cell>
          <cell r="B233" t="str">
            <v>South of England</v>
          </cell>
        </row>
        <row r="234">
          <cell r="A234" t="str">
            <v>NVC22</v>
          </cell>
          <cell r="B234" t="str">
            <v>South of England</v>
          </cell>
        </row>
        <row r="235">
          <cell r="A235" t="str">
            <v>NVC23</v>
          </cell>
          <cell r="B235" t="str">
            <v>Midlands and East of England</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ebarchive.nationalarchives.gov.uk/20130402145952/http:/media.dh.gov.uk/network/261/files/2012/01/guidance-notes-for-vte-data-collection-updated-march-2013.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0" sqref="B10"/>
    </sheetView>
  </sheetViews>
  <sheetFormatPr defaultRowHeight="15" x14ac:dyDescent="0.2"/>
  <cols>
    <col min="1" max="1" width="16.140625" style="15" customWidth="1"/>
    <col min="2" max="2" width="100" style="15" customWidth="1"/>
    <col min="3" max="16384" width="9.140625" style="12"/>
  </cols>
  <sheetData>
    <row r="1" spans="1:5" s="3" customFormat="1" x14ac:dyDescent="0.2">
      <c r="A1" s="1" t="s">
        <v>629</v>
      </c>
      <c r="B1" s="2" t="s">
        <v>679</v>
      </c>
    </row>
    <row r="2" spans="1:5" s="3" customFormat="1" x14ac:dyDescent="0.2">
      <c r="A2" s="1"/>
      <c r="B2" s="4"/>
    </row>
    <row r="3" spans="1:5" s="3" customFormat="1" x14ac:dyDescent="0.2">
      <c r="A3" s="1"/>
      <c r="B3" s="5"/>
      <c r="C3" s="6"/>
      <c r="D3" s="6"/>
      <c r="E3" s="6"/>
    </row>
    <row r="4" spans="1:5" s="3" customFormat="1" ht="114" x14ac:dyDescent="0.2">
      <c r="A4" s="1" t="s">
        <v>630</v>
      </c>
      <c r="B4" s="5" t="s">
        <v>631</v>
      </c>
      <c r="C4" s="6"/>
      <c r="D4" s="6"/>
      <c r="E4" s="6"/>
    </row>
    <row r="5" spans="1:5" s="3" customFormat="1" x14ac:dyDescent="0.2">
      <c r="A5" s="1"/>
      <c r="B5" s="7"/>
      <c r="C5" s="6"/>
      <c r="D5" s="6"/>
      <c r="E5" s="6"/>
    </row>
    <row r="6" spans="1:5" s="3" customFormat="1" x14ac:dyDescent="0.2">
      <c r="A6" s="1" t="s">
        <v>632</v>
      </c>
      <c r="B6" s="27" t="s">
        <v>680</v>
      </c>
      <c r="C6" s="28"/>
    </row>
    <row r="7" spans="1:5" s="3" customFormat="1" x14ac:dyDescent="0.2">
      <c r="A7" s="1"/>
      <c r="B7" s="8"/>
    </row>
    <row r="8" spans="1:5" s="3" customFormat="1" ht="30" x14ac:dyDescent="0.2">
      <c r="A8" s="9" t="s">
        <v>633</v>
      </c>
      <c r="B8" s="8" t="s">
        <v>616</v>
      </c>
    </row>
    <row r="9" spans="1:5" s="3" customFormat="1" x14ac:dyDescent="0.2">
      <c r="A9" s="9"/>
      <c r="B9" s="8"/>
    </row>
    <row r="10" spans="1:5" s="3" customFormat="1" x14ac:dyDescent="0.2">
      <c r="A10" s="9" t="s">
        <v>634</v>
      </c>
      <c r="B10" s="8" t="s">
        <v>635</v>
      </c>
    </row>
    <row r="11" spans="1:5" s="3" customFormat="1" x14ac:dyDescent="0.2">
      <c r="A11" s="9"/>
      <c r="B11" s="8"/>
    </row>
    <row r="12" spans="1:5" s="3" customFormat="1" x14ac:dyDescent="0.2">
      <c r="A12" s="9" t="s">
        <v>636</v>
      </c>
      <c r="B12" s="8" t="s">
        <v>646</v>
      </c>
    </row>
    <row r="13" spans="1:5" x14ac:dyDescent="0.2">
      <c r="A13" s="10"/>
      <c r="B13" s="11"/>
    </row>
    <row r="14" spans="1:5" x14ac:dyDescent="0.2">
      <c r="A14" s="10" t="s">
        <v>637</v>
      </c>
      <c r="B14" s="13" t="s">
        <v>638</v>
      </c>
    </row>
    <row r="15" spans="1:5" x14ac:dyDescent="0.2">
      <c r="A15" s="10"/>
      <c r="B15" s="14" t="s">
        <v>639</v>
      </c>
    </row>
    <row r="16" spans="1:5" x14ac:dyDescent="0.2">
      <c r="A16" s="10"/>
      <c r="B16" s="13"/>
    </row>
    <row r="17" spans="1:2" ht="85.5" x14ac:dyDescent="0.2">
      <c r="A17" s="10" t="s">
        <v>640</v>
      </c>
      <c r="B17" s="7" t="s">
        <v>678</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C22" sqref="C22"/>
    </sheetView>
  </sheetViews>
  <sheetFormatPr defaultRowHeight="12.75" x14ac:dyDescent="0.2"/>
  <cols>
    <col min="1" max="1" width="15" style="17" customWidth="1"/>
    <col min="2" max="2" width="12.42578125" style="17" customWidth="1"/>
    <col min="3" max="3" width="90.28515625" style="17" customWidth="1"/>
    <col min="4" max="16384" width="9.140625" style="17"/>
  </cols>
  <sheetData>
    <row r="1" spans="1:3" x14ac:dyDescent="0.2">
      <c r="A1" s="16" t="s">
        <v>645</v>
      </c>
    </row>
    <row r="3" spans="1:3" x14ac:dyDescent="0.2">
      <c r="A3" s="18" t="s">
        <v>694</v>
      </c>
    </row>
    <row r="5" spans="1:3" x14ac:dyDescent="0.2">
      <c r="A5" s="19" t="s">
        <v>642</v>
      </c>
      <c r="B5" s="20" t="s">
        <v>643</v>
      </c>
      <c r="C5" s="20" t="s">
        <v>644</v>
      </c>
    </row>
    <row r="6" spans="1:3" x14ac:dyDescent="0.2">
      <c r="A6" s="104" t="s">
        <v>695</v>
      </c>
      <c r="B6" s="105" t="s">
        <v>574</v>
      </c>
      <c r="C6" s="106" t="s">
        <v>575</v>
      </c>
    </row>
    <row r="7" spans="1:3" x14ac:dyDescent="0.2">
      <c r="A7" s="18"/>
      <c r="B7" s="18"/>
      <c r="C7" s="18"/>
    </row>
    <row r="8" spans="1:3" x14ac:dyDescent="0.2">
      <c r="A8" s="26" t="s">
        <v>647</v>
      </c>
      <c r="B8" s="22"/>
      <c r="C8" s="22"/>
    </row>
    <row r="9" spans="1:3" x14ac:dyDescent="0.2">
      <c r="A9" s="23"/>
      <c r="B9" s="18"/>
      <c r="C9" s="18"/>
    </row>
    <row r="10" spans="1:3" x14ac:dyDescent="0.2">
      <c r="A10" s="19" t="s">
        <v>642</v>
      </c>
      <c r="B10" s="20" t="s">
        <v>643</v>
      </c>
      <c r="C10" s="20" t="s">
        <v>644</v>
      </c>
    </row>
    <row r="11" spans="1:3" x14ac:dyDescent="0.2">
      <c r="A11" s="21" t="s">
        <v>691</v>
      </c>
      <c r="B11" s="24" t="s">
        <v>582</v>
      </c>
      <c r="C11" s="25" t="s">
        <v>648</v>
      </c>
    </row>
    <row r="12" spans="1:3" x14ac:dyDescent="0.2">
      <c r="A12" s="21" t="s">
        <v>692</v>
      </c>
      <c r="B12" s="24" t="s">
        <v>582</v>
      </c>
      <c r="C12" s="25" t="s">
        <v>648</v>
      </c>
    </row>
    <row r="13" spans="1:3" x14ac:dyDescent="0.2">
      <c r="A13" s="21" t="s">
        <v>693</v>
      </c>
      <c r="B13" s="24" t="s">
        <v>582</v>
      </c>
      <c r="C13" s="25" t="s">
        <v>648</v>
      </c>
    </row>
    <row r="14" spans="1:3" x14ac:dyDescent="0.2">
      <c r="A14" s="21" t="s">
        <v>624</v>
      </c>
      <c r="B14" s="24" t="s">
        <v>103</v>
      </c>
      <c r="C14" s="25" t="s">
        <v>649</v>
      </c>
    </row>
    <row r="15" spans="1:3" x14ac:dyDescent="0.2">
      <c r="A15" s="21" t="s">
        <v>625</v>
      </c>
      <c r="B15" s="24" t="s">
        <v>103</v>
      </c>
      <c r="C15" s="25" t="s">
        <v>649</v>
      </c>
    </row>
    <row r="16" spans="1:3" x14ac:dyDescent="0.2">
      <c r="A16" s="21" t="s">
        <v>626</v>
      </c>
      <c r="B16" s="24" t="s">
        <v>103</v>
      </c>
      <c r="C16" s="25" t="s">
        <v>649</v>
      </c>
    </row>
    <row r="17" spans="1:3" x14ac:dyDescent="0.2">
      <c r="A17" s="23"/>
      <c r="B17" s="18"/>
      <c r="C17" s="18"/>
    </row>
    <row r="18" spans="1:3" x14ac:dyDescent="0.2">
      <c r="A18" s="18"/>
      <c r="B18" s="18"/>
      <c r="C18" s="18"/>
    </row>
    <row r="19" spans="1:3" x14ac:dyDescent="0.2">
      <c r="A19" s="18"/>
      <c r="B19" s="18"/>
      <c r="C19" s="18"/>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1"/>
  <sheetViews>
    <sheetView tabSelected="1" zoomScale="75" zoomScaleNormal="75" workbookViewId="0">
      <selection activeCell="L11" sqref="L11"/>
    </sheetView>
  </sheetViews>
  <sheetFormatPr defaultRowHeight="12.75" x14ac:dyDescent="0.2"/>
  <cols>
    <col min="1" max="1" width="20.140625" customWidth="1"/>
    <col min="4" max="4" width="14.28515625" customWidth="1"/>
    <col min="5" max="6" width="14.7109375" customWidth="1"/>
    <col min="7" max="7" width="15.5703125" customWidth="1"/>
    <col min="8" max="8" width="17.140625" customWidth="1"/>
    <col min="9" max="9" width="14.85546875" customWidth="1"/>
    <col min="10" max="10" width="15.42578125" customWidth="1"/>
    <col min="11" max="11" width="15.7109375" customWidth="1"/>
    <col min="12" max="12" width="15.42578125" customWidth="1"/>
    <col min="13" max="13" width="16.140625" customWidth="1"/>
    <col min="14" max="14" width="18.5703125" customWidth="1"/>
    <col min="15" max="15" width="15" customWidth="1"/>
  </cols>
  <sheetData>
    <row r="1" spans="1:15" ht="15" x14ac:dyDescent="0.2">
      <c r="A1" s="30" t="s">
        <v>681</v>
      </c>
      <c r="B1" s="31"/>
      <c r="C1" s="32"/>
    </row>
    <row r="2" spans="1:15" ht="14.25" x14ac:dyDescent="0.2">
      <c r="A2" s="33" t="s">
        <v>627</v>
      </c>
      <c r="B2" s="31"/>
      <c r="C2" s="32"/>
    </row>
    <row r="3" spans="1:15" ht="14.25" x14ac:dyDescent="0.2">
      <c r="A3" s="33" t="s">
        <v>628</v>
      </c>
      <c r="B3" s="31"/>
      <c r="C3" s="32"/>
    </row>
    <row r="5" spans="1:15" ht="15" x14ac:dyDescent="0.25">
      <c r="A5" s="34"/>
      <c r="B5" s="35"/>
      <c r="C5" s="36"/>
      <c r="D5" s="93" t="str">
        <f>""&amp;'[1]October data'!$B$1&amp;" "&amp;'[1]October data'!$B$2&amp;""</f>
        <v>October 2014</v>
      </c>
      <c r="E5" s="94"/>
      <c r="F5" s="95"/>
      <c r="G5" s="93" t="str">
        <f>""&amp;'[1]November data'!$B$1&amp;" "&amp;'[1]November data'!$B$2&amp;""</f>
        <v>November 2014</v>
      </c>
      <c r="H5" s="94"/>
      <c r="I5" s="95"/>
      <c r="J5" s="93" t="str">
        <f>""&amp;'[1]December data '!$B$1&amp;" "&amp;'[1]December data '!$B$2&amp;""</f>
        <v>December 2014</v>
      </c>
      <c r="K5" s="94"/>
      <c r="L5" s="95"/>
      <c r="M5" s="96" t="s">
        <v>682</v>
      </c>
      <c r="N5" s="83"/>
      <c r="O5" s="97"/>
    </row>
    <row r="6" spans="1:15" ht="75" x14ac:dyDescent="0.2">
      <c r="A6" s="37"/>
      <c r="B6" s="38"/>
      <c r="C6" s="39"/>
      <c r="D6" s="40" t="s">
        <v>621</v>
      </c>
      <c r="E6" s="41" t="s">
        <v>596</v>
      </c>
      <c r="F6" s="42" t="s">
        <v>620</v>
      </c>
      <c r="G6" s="41" t="s">
        <v>621</v>
      </c>
      <c r="H6" s="41" t="s">
        <v>596</v>
      </c>
      <c r="I6" s="42" t="s">
        <v>620</v>
      </c>
      <c r="J6" s="41" t="s">
        <v>621</v>
      </c>
      <c r="K6" s="41" t="s">
        <v>596</v>
      </c>
      <c r="L6" s="42" t="s">
        <v>620</v>
      </c>
      <c r="M6" s="41" t="s">
        <v>621</v>
      </c>
      <c r="N6" s="41" t="s">
        <v>596</v>
      </c>
      <c r="O6" s="42" t="s">
        <v>620</v>
      </c>
    </row>
    <row r="7" spans="1:15" ht="15" x14ac:dyDescent="0.25">
      <c r="A7" s="103" t="s">
        <v>650</v>
      </c>
      <c r="B7" s="103"/>
      <c r="C7" s="103"/>
      <c r="D7" s="43">
        <f>D173+D336</f>
        <v>1203557</v>
      </c>
      <c r="E7" s="43">
        <f>E173+E336</f>
        <v>1251280</v>
      </c>
      <c r="F7" s="44">
        <f>D7/E7</f>
        <v>0.9618606546895978</v>
      </c>
      <c r="G7" s="45">
        <f>G173+G336</f>
        <v>1126231</v>
      </c>
      <c r="H7" s="45">
        <f>H173+H336</f>
        <v>1172722</v>
      </c>
      <c r="I7" s="46">
        <f>G7/H7</f>
        <v>0.96035633338506488</v>
      </c>
      <c r="J7" s="45">
        <f>J173+J336</f>
        <v>1114895</v>
      </c>
      <c r="K7" s="45">
        <f>K173+K336</f>
        <v>1164295</v>
      </c>
      <c r="L7" s="46">
        <f>J7/K7</f>
        <v>0.95757089053890976</v>
      </c>
      <c r="M7" s="45">
        <f>M173+M336</f>
        <v>3444683</v>
      </c>
      <c r="N7" s="45">
        <f>N173+N336</f>
        <v>3588297</v>
      </c>
      <c r="O7" s="47">
        <f>M7/N7</f>
        <v>0.95997711449191636</v>
      </c>
    </row>
    <row r="10" spans="1:15" ht="15" x14ac:dyDescent="0.25">
      <c r="A10" s="98" t="s">
        <v>615</v>
      </c>
      <c r="B10" s="99"/>
      <c r="C10" s="100"/>
      <c r="D10" s="94" t="str">
        <f>""&amp;'[1]October data'!$B$1&amp;" "&amp;'[1]October data'!$B$2&amp;""</f>
        <v>October 2014</v>
      </c>
      <c r="E10" s="101"/>
      <c r="F10" s="102"/>
      <c r="G10" s="94" t="str">
        <f>""&amp;'[1]November data'!$B$1&amp;" "&amp;'[1]November data'!$B$2&amp;""</f>
        <v>November 2014</v>
      </c>
      <c r="H10" s="101"/>
      <c r="I10" s="102"/>
      <c r="J10" s="94" t="str">
        <f>""&amp;'[1]December data '!$B$1&amp;" "&amp;'[1]December data '!$B$2&amp;""</f>
        <v>December 2014</v>
      </c>
      <c r="K10" s="101"/>
      <c r="L10" s="102"/>
      <c r="M10" s="83" t="s">
        <v>682</v>
      </c>
      <c r="N10" s="84"/>
      <c r="O10" s="85"/>
    </row>
    <row r="11" spans="1:15" ht="75" x14ac:dyDescent="0.2">
      <c r="A11" s="48" t="s">
        <v>617</v>
      </c>
      <c r="B11" s="48" t="s">
        <v>597</v>
      </c>
      <c r="C11" s="48" t="s">
        <v>598</v>
      </c>
      <c r="D11" s="49" t="s">
        <v>621</v>
      </c>
      <c r="E11" s="49" t="s">
        <v>596</v>
      </c>
      <c r="F11" s="50" t="s">
        <v>620</v>
      </c>
      <c r="G11" s="51" t="s">
        <v>621</v>
      </c>
      <c r="H11" s="49" t="s">
        <v>596</v>
      </c>
      <c r="I11" s="50" t="s">
        <v>620</v>
      </c>
      <c r="J11" s="52" t="s">
        <v>621</v>
      </c>
      <c r="K11" s="49" t="s">
        <v>596</v>
      </c>
      <c r="L11" s="50" t="s">
        <v>620</v>
      </c>
      <c r="M11" s="49" t="s">
        <v>621</v>
      </c>
      <c r="N11" s="49" t="s">
        <v>596</v>
      </c>
      <c r="O11" s="50" t="s">
        <v>620</v>
      </c>
    </row>
    <row r="12" spans="1:15" x14ac:dyDescent="0.2">
      <c r="A12" s="53" t="s">
        <v>86</v>
      </c>
      <c r="B12" s="53" t="s">
        <v>599</v>
      </c>
      <c r="C12" s="53" t="s">
        <v>87</v>
      </c>
      <c r="D12" s="54">
        <f>IF(ISERROR(VLOOKUP($A12,'[1]October data'!$A:$F,4,FALSE)),"",VLOOKUP($A12,'[1]October data'!$A:$F,4,FALSE))</f>
        <v>6685</v>
      </c>
      <c r="E12" s="54">
        <f>IF(ISERROR(VLOOKUP($A12,'[1]October data'!$A:$F,5,FALSE)),"",VLOOKUP($A12,'[1]October data'!$A:$F,5,FALSE))</f>
        <v>7047</v>
      </c>
      <c r="F12" s="55">
        <f>IF(ISERROR(VLOOKUP($A12,'[1]October data'!$A:$F,6,FALSE)),"",VLOOKUP($A12,'[1]October data'!$A:$F,6,FALSE))</f>
        <v>0.94863062296012501</v>
      </c>
      <c r="G12" s="54">
        <f>IF(ISERROR(VLOOKUP($A12,'[1]November data'!$A:$F,4,FALSE)),"",VLOOKUP($A12,'[1]November data'!$A:$F,4,FALSE))</f>
        <v>6343</v>
      </c>
      <c r="H12" s="54">
        <f>IF(ISERROR(VLOOKUP($A12,'[1]November data'!$A:$F,5,FALSE)),"",VLOOKUP($A12,'[1]November data'!$A:$F,5,FALSE))</f>
        <v>6728</v>
      </c>
      <c r="I12" s="55">
        <f>IF(ISERROR(VLOOKUP($A12,'[1]November data'!$A:$F,6,FALSE)),"",VLOOKUP($A12,'[1]November data'!$A:$F,6,FALSE))</f>
        <v>0.94277645659928699</v>
      </c>
      <c r="J12" s="56">
        <f>IF(ISERROR(VLOOKUP($A12,'[1]December data '!$A:$F,4,FALSE)),"",VLOOKUP($A12,'[1]December data '!$A:$F,4,FALSE))</f>
        <v>5998</v>
      </c>
      <c r="K12" s="56">
        <f>IF(ISERROR(VLOOKUP($A12,'[1]December data '!$A:$F,5,FALSE)),"",VLOOKUP($A12,'[1]December data '!$A:$F,5,FALSE))</f>
        <v>6389</v>
      </c>
      <c r="L12" s="56">
        <f>IF(ISERROR(VLOOKUP($A12,'[1]December data '!$A:$F,6,FALSE)),"",VLOOKUP($A12,'[1]December data '!$A:$F,6,FALSE))</f>
        <v>0.93880106432931598</v>
      </c>
      <c r="M12" s="57">
        <f t="shared" ref="M12:M42" si="0">IF(ISNUMBER(D12),IF(ISNUMBER(G12),IF(ISNUMBER(J12),SUM(D12+G12+J12), SUM(D12+G12)),IF(ISNUMBER(J12),D12+J12,D12)),IF(ISNUMBER(G12),IF(ISNUMBER(J12),G12+J12,G12),IF(ISNUMBER(J12),J12,"-")))</f>
        <v>19026</v>
      </c>
      <c r="N12" s="57">
        <f t="shared" ref="N12:N75" si="1">IF(ISNUMBER(E12),IF(ISNUMBER(H12),IF(ISNUMBER(K12),SUM(E12+H12+K12), SUM(E12+H12)),IF(ISNUMBER(K12),E12+K12,E12)),IF(ISNUMBER(H12),IF(ISNUMBER(K12),H12+K12,H12),IF(ISNUMBER(K12),K12,"-")))</f>
        <v>20164</v>
      </c>
      <c r="O12" s="58">
        <f t="shared" ref="O12:O75" si="2">IF(ISERROR(IF(N12&gt;0,M12/N12,"-")),"-",(IF(N12&gt;0,M12/N12,"-")))</f>
        <v>0.94356278516167424</v>
      </c>
    </row>
    <row r="13" spans="1:15" x14ac:dyDescent="0.2">
      <c r="A13" s="53" t="s">
        <v>152</v>
      </c>
      <c r="B13" s="53" t="s">
        <v>599</v>
      </c>
      <c r="C13" s="53" t="s">
        <v>153</v>
      </c>
      <c r="D13" s="54">
        <f>IF(ISERROR(VLOOKUP($A13,'[1]October data'!$A:$F,4,FALSE)),"",VLOOKUP($A13,'[1]October data'!$A:$F,4,FALSE))</f>
        <v>4474</v>
      </c>
      <c r="E13" s="54">
        <f>IF(ISERROR(VLOOKUP($A13,'[1]October data'!$A:$F,5,FALSE)),"",VLOOKUP($A13,'[1]October data'!$A:$F,5,FALSE))</f>
        <v>4673</v>
      </c>
      <c r="F13" s="55">
        <f>IF(ISERROR(VLOOKUP($A13,'[1]October data'!$A:$F,6,FALSE)),"",VLOOKUP($A13,'[1]October data'!$A:$F,6,FALSE))</f>
        <v>0.95741493687138901</v>
      </c>
      <c r="G13" s="54">
        <f>IF(ISERROR(VLOOKUP($A13,'[1]November data'!$A:$F,4,FALSE)),"",VLOOKUP($A13,'[1]November data'!$A:$F,4,FALSE))</f>
        <v>4174</v>
      </c>
      <c r="H13" s="54">
        <f>IF(ISERROR(VLOOKUP($A13,'[1]November data'!$A:$F,5,FALSE)),"",VLOOKUP($A13,'[1]November data'!$A:$F,5,FALSE))</f>
        <v>4337</v>
      </c>
      <c r="I13" s="55">
        <f>IF(ISERROR(VLOOKUP($A13,'[1]November data'!$A:$F,6,FALSE)),"",VLOOKUP($A13,'[1]November data'!$A:$F,6,FALSE))</f>
        <v>0.96241641687802593</v>
      </c>
      <c r="J13" s="56">
        <f>IF(ISERROR(VLOOKUP($A13,'[1]December data '!$A:$F,4,FALSE)),"",VLOOKUP($A13,'[1]December data '!$A:$F,4,FALSE))</f>
        <v>4285</v>
      </c>
      <c r="K13" s="56">
        <f>IF(ISERROR(VLOOKUP($A13,'[1]December data '!$A:$F,5,FALSE)),"",VLOOKUP($A13,'[1]December data '!$A:$F,5,FALSE))</f>
        <v>4489</v>
      </c>
      <c r="L13" s="56">
        <f>IF(ISERROR(VLOOKUP($A13,'[1]December data '!$A:$F,6,FALSE)),"",VLOOKUP($A13,'[1]December data '!$A:$F,6,FALSE))</f>
        <v>0.95455558030741805</v>
      </c>
      <c r="M13" s="57">
        <f t="shared" si="0"/>
        <v>12933</v>
      </c>
      <c r="N13" s="57">
        <f t="shared" si="1"/>
        <v>13499</v>
      </c>
      <c r="O13" s="58">
        <f t="shared" si="2"/>
        <v>0.95807096821986815</v>
      </c>
    </row>
    <row r="14" spans="1:15" x14ac:dyDescent="0.2">
      <c r="A14" s="53" t="s">
        <v>460</v>
      </c>
      <c r="B14" s="53" t="s">
        <v>600</v>
      </c>
      <c r="C14" s="53" t="s">
        <v>461</v>
      </c>
      <c r="D14" s="54">
        <f>IF(ISERROR(VLOOKUP($A14,'[1]October data'!$A:$F,4,FALSE)),"",VLOOKUP($A14,'[1]October data'!$A:$F,4,FALSE))</f>
        <v>5192</v>
      </c>
      <c r="E14" s="54">
        <f>IF(ISERROR(VLOOKUP($A14,'[1]October data'!$A:$F,5,FALSE)),"",VLOOKUP($A14,'[1]October data'!$A:$F,5,FALSE))</f>
        <v>5325</v>
      </c>
      <c r="F14" s="55">
        <f>IF(ISERROR(VLOOKUP($A14,'[1]October data'!$A:$F,6,FALSE)),"",VLOOKUP($A14,'[1]October data'!$A:$F,6,FALSE))</f>
        <v>0.97502347417840407</v>
      </c>
      <c r="G14" s="54">
        <f>IF(ISERROR(VLOOKUP($A14,'[1]November data'!$A:$F,4,FALSE)),"",VLOOKUP($A14,'[1]November data'!$A:$F,4,FALSE))</f>
        <v>4795</v>
      </c>
      <c r="H14" s="54">
        <f>IF(ISERROR(VLOOKUP($A14,'[1]November data'!$A:$F,5,FALSE)),"",VLOOKUP($A14,'[1]November data'!$A:$F,5,FALSE))</f>
        <v>4884</v>
      </c>
      <c r="I14" s="55">
        <f>IF(ISERROR(VLOOKUP($A14,'[1]November data'!$A:$F,6,FALSE)),"",VLOOKUP($A14,'[1]November data'!$A:$F,6,FALSE))</f>
        <v>0.98177723177723208</v>
      </c>
      <c r="J14" s="56">
        <f>IF(ISERROR(VLOOKUP($A14,'[1]December data '!$A:$F,4,FALSE)),"",VLOOKUP($A14,'[1]December data '!$A:$F,4,FALSE))</f>
        <v>4379</v>
      </c>
      <c r="K14" s="56">
        <f>IF(ISERROR(VLOOKUP($A14,'[1]December data '!$A:$F,5,FALSE)),"",VLOOKUP($A14,'[1]December data '!$A:$F,5,FALSE))</f>
        <v>4474</v>
      </c>
      <c r="L14" s="56">
        <f>IF(ISERROR(VLOOKUP($A14,'[1]December data '!$A:$F,6,FALSE)),"",VLOOKUP($A14,'[1]December data '!$A:$F,6,FALSE))</f>
        <v>0.97876620473848908</v>
      </c>
      <c r="M14" s="57">
        <f t="shared" si="0"/>
        <v>14366</v>
      </c>
      <c r="N14" s="57">
        <f t="shared" si="1"/>
        <v>14683</v>
      </c>
      <c r="O14" s="58">
        <f t="shared" si="2"/>
        <v>0.97841040659265821</v>
      </c>
    </row>
    <row r="15" spans="1:15" x14ac:dyDescent="0.2">
      <c r="A15" s="53" t="s">
        <v>559</v>
      </c>
      <c r="B15" s="53" t="s">
        <v>601</v>
      </c>
      <c r="C15" s="53" t="s">
        <v>560</v>
      </c>
      <c r="D15" s="54">
        <f>IF(ISERROR(VLOOKUP($A15,'[1]October data'!$A:$F,4,FALSE)),"",VLOOKUP($A15,'[1]October data'!$A:$F,4,FALSE))</f>
        <v>11346</v>
      </c>
      <c r="E15" s="54">
        <f>IF(ISERROR(VLOOKUP($A15,'[1]October data'!$A:$F,5,FALSE)),"",VLOOKUP($A15,'[1]October data'!$A:$F,5,FALSE))</f>
        <v>11593</v>
      </c>
      <c r="F15" s="55">
        <f>IF(ISERROR(VLOOKUP($A15,'[1]October data'!$A:$F,6,FALSE)),"",VLOOKUP($A15,'[1]October data'!$A:$F,6,FALSE))</f>
        <v>0.97869403950659906</v>
      </c>
      <c r="G15" s="54">
        <f>IF(ISERROR(VLOOKUP($A15,'[1]November data'!$A:$F,4,FALSE)),"",VLOOKUP($A15,'[1]November data'!$A:$F,4,FALSE))</f>
        <v>10470</v>
      </c>
      <c r="H15" s="54">
        <f>IF(ISERROR(VLOOKUP($A15,'[1]November data'!$A:$F,5,FALSE)),"",VLOOKUP($A15,'[1]November data'!$A:$F,5,FALSE))</f>
        <v>10936</v>
      </c>
      <c r="I15" s="55">
        <f>IF(ISERROR(VLOOKUP($A15,'[1]November data'!$A:$F,6,FALSE)),"",VLOOKUP($A15,'[1]November data'!$A:$F,6,FALSE))</f>
        <v>0.95738844184345306</v>
      </c>
      <c r="J15" s="56">
        <f>IF(ISERROR(VLOOKUP($A15,'[1]December data '!$A:$F,4,FALSE)),"",VLOOKUP($A15,'[1]December data '!$A:$F,4,FALSE))</f>
        <v>9198</v>
      </c>
      <c r="K15" s="56">
        <f>IF(ISERROR(VLOOKUP($A15,'[1]December data '!$A:$F,5,FALSE)),"",VLOOKUP($A15,'[1]December data '!$A:$F,5,FALSE))</f>
        <v>9448</v>
      </c>
      <c r="L15" s="56">
        <f>IF(ISERROR(VLOOKUP($A15,'[1]December data '!$A:$F,6,FALSE)),"",VLOOKUP($A15,'[1]December data '!$A:$F,6,FALSE))</f>
        <v>0.97353937341236196</v>
      </c>
      <c r="M15" s="57">
        <f t="shared" si="0"/>
        <v>31014</v>
      </c>
      <c r="N15" s="57">
        <f t="shared" si="1"/>
        <v>31977</v>
      </c>
      <c r="O15" s="58">
        <f t="shared" si="2"/>
        <v>0.96988460455952719</v>
      </c>
    </row>
    <row r="16" spans="1:15" x14ac:dyDescent="0.2">
      <c r="A16" s="53" t="s">
        <v>131</v>
      </c>
      <c r="B16" s="53" t="s">
        <v>599</v>
      </c>
      <c r="C16" s="53" t="s">
        <v>132</v>
      </c>
      <c r="D16" s="54">
        <f>IF(ISERROR(VLOOKUP($A16,'[1]October data'!$A:$F,4,FALSE)),"",VLOOKUP($A16,'[1]October data'!$A:$F,4,FALSE))</f>
        <v>4349</v>
      </c>
      <c r="E16" s="54">
        <f>IF(ISERROR(VLOOKUP($A16,'[1]October data'!$A:$F,5,FALSE)),"",VLOOKUP($A16,'[1]October data'!$A:$F,5,FALSE))</f>
        <v>4525</v>
      </c>
      <c r="F16" s="55">
        <f>IF(ISERROR(VLOOKUP($A16,'[1]October data'!$A:$F,6,FALSE)),"",VLOOKUP($A16,'[1]October data'!$A:$F,6,FALSE))</f>
        <v>0.96110497237569115</v>
      </c>
      <c r="G16" s="54">
        <f>IF(ISERROR(VLOOKUP($A16,'[1]November data'!$A:$F,4,FALSE)),"",VLOOKUP($A16,'[1]November data'!$A:$F,4,FALSE))</f>
        <v>4167</v>
      </c>
      <c r="H16" s="54">
        <f>IF(ISERROR(VLOOKUP($A16,'[1]November data'!$A:$F,5,FALSE)),"",VLOOKUP($A16,'[1]November data'!$A:$F,5,FALSE))</f>
        <v>4380</v>
      </c>
      <c r="I16" s="55">
        <f>IF(ISERROR(VLOOKUP($A16,'[1]November data'!$A:$F,6,FALSE)),"",VLOOKUP($A16,'[1]November data'!$A:$F,6,FALSE))</f>
        <v>0.95136986301369908</v>
      </c>
      <c r="J16" s="56">
        <f>IF(ISERROR(VLOOKUP($A16,'[1]December data '!$A:$F,4,FALSE)),"",VLOOKUP($A16,'[1]December data '!$A:$F,4,FALSE))</f>
        <v>4154</v>
      </c>
      <c r="K16" s="56">
        <f>IF(ISERROR(VLOOKUP($A16,'[1]December data '!$A:$F,5,FALSE)),"",VLOOKUP($A16,'[1]December data '!$A:$F,5,FALSE))</f>
        <v>4352</v>
      </c>
      <c r="L16" s="56">
        <f>IF(ISERROR(VLOOKUP($A16,'[1]December data '!$A:$F,6,FALSE)),"",VLOOKUP($A16,'[1]December data '!$A:$F,6,FALSE))</f>
        <v>0.95450367647058798</v>
      </c>
      <c r="M16" s="57">
        <f t="shared" si="0"/>
        <v>12670</v>
      </c>
      <c r="N16" s="57">
        <f t="shared" si="1"/>
        <v>13257</v>
      </c>
      <c r="O16" s="58">
        <f t="shared" si="2"/>
        <v>0.95572150561967262</v>
      </c>
    </row>
    <row r="17" spans="1:15" x14ac:dyDescent="0.2">
      <c r="A17" s="53" t="s">
        <v>549</v>
      </c>
      <c r="B17" s="53" t="s">
        <v>601</v>
      </c>
      <c r="C17" s="53" t="s">
        <v>550</v>
      </c>
      <c r="D17" s="54">
        <f>IF(ISERROR(VLOOKUP($A17,'[1]October data'!$A:$F,4,FALSE)),"",VLOOKUP($A17,'[1]October data'!$A:$F,4,FALSE))</f>
        <v>30830</v>
      </c>
      <c r="E17" s="54">
        <f>IF(ISERROR(VLOOKUP($A17,'[1]October data'!$A:$F,5,FALSE)),"",VLOOKUP($A17,'[1]October data'!$A:$F,5,FALSE))</f>
        <v>32393</v>
      </c>
      <c r="F17" s="55">
        <f>IF(ISERROR(VLOOKUP($A17,'[1]October data'!$A:$F,6,FALSE)),"",VLOOKUP($A17,'[1]October data'!$A:$F,6,FALSE))</f>
        <v>0.95174883462476501</v>
      </c>
      <c r="G17" s="54">
        <f>IF(ISERROR(VLOOKUP($A17,'[1]November data'!$A:$F,4,FALSE)),"",VLOOKUP($A17,'[1]November data'!$A:$F,4,FALSE))</f>
        <v>28897</v>
      </c>
      <c r="H17" s="54">
        <f>IF(ISERROR(VLOOKUP($A17,'[1]November data'!$A:$F,5,FALSE)),"",VLOOKUP($A17,'[1]November data'!$A:$F,5,FALSE))</f>
        <v>30024</v>
      </c>
      <c r="I17" s="55">
        <f>IF(ISERROR(VLOOKUP($A17,'[1]November data'!$A:$F,6,FALSE)),"",VLOOKUP($A17,'[1]November data'!$A:$F,6,FALSE))</f>
        <v>0.96246336264321908</v>
      </c>
      <c r="J17" s="56">
        <f>IF(ISERROR(VLOOKUP($A17,'[1]December data '!$A:$F,4,FALSE)),"",VLOOKUP($A17,'[1]December data '!$A:$F,4,FALSE))</f>
        <v>29200</v>
      </c>
      <c r="K17" s="56">
        <f>IF(ISERROR(VLOOKUP($A17,'[1]December data '!$A:$F,5,FALSE)),"",VLOOKUP($A17,'[1]December data '!$A:$F,5,FALSE))</f>
        <v>30675</v>
      </c>
      <c r="L17" s="56">
        <f>IF(ISERROR(VLOOKUP($A17,'[1]December data '!$A:$F,6,FALSE)),"",VLOOKUP($A17,'[1]December data '!$A:$F,6,FALSE))</f>
        <v>0.95191524042379805</v>
      </c>
      <c r="M17" s="57">
        <f t="shared" si="0"/>
        <v>88927</v>
      </c>
      <c r="N17" s="57">
        <f t="shared" si="1"/>
        <v>93092</v>
      </c>
      <c r="O17" s="58">
        <f t="shared" si="2"/>
        <v>0.95525931336742143</v>
      </c>
    </row>
    <row r="18" spans="1:15" x14ac:dyDescent="0.2">
      <c r="A18" s="53" t="s">
        <v>275</v>
      </c>
      <c r="B18" s="53" t="s">
        <v>602</v>
      </c>
      <c r="C18" s="53" t="s">
        <v>276</v>
      </c>
      <c r="D18" s="54">
        <f>IF(ISERROR(VLOOKUP($A18,'[1]October data'!$A:$F,4,FALSE)),"",VLOOKUP($A18,'[1]October data'!$A:$F,4,FALSE))</f>
        <v>6247</v>
      </c>
      <c r="E18" s="54">
        <f>IF(ISERROR(VLOOKUP($A18,'[1]October data'!$A:$F,5,FALSE)),"",VLOOKUP($A18,'[1]October data'!$A:$F,5,FALSE))</f>
        <v>6261</v>
      </c>
      <c r="F18" s="55">
        <f>IF(ISERROR(VLOOKUP($A18,'[1]October data'!$A:$F,6,FALSE)),"",VLOOKUP($A18,'[1]October data'!$A:$F,6,FALSE))</f>
        <v>0.99776393547356701</v>
      </c>
      <c r="G18" s="54">
        <f>IF(ISERROR(VLOOKUP($A18,'[1]November data'!$A:$F,4,FALSE)),"",VLOOKUP($A18,'[1]November data'!$A:$F,4,FALSE))</f>
        <v>5704</v>
      </c>
      <c r="H18" s="54">
        <f>IF(ISERROR(VLOOKUP($A18,'[1]November data'!$A:$F,5,FALSE)),"",VLOOKUP($A18,'[1]November data'!$A:$F,5,FALSE))</f>
        <v>5711</v>
      </c>
      <c r="I18" s="55">
        <f>IF(ISERROR(VLOOKUP($A18,'[1]November data'!$A:$F,6,FALSE)),"",VLOOKUP($A18,'[1]November data'!$A:$F,6,FALSE))</f>
        <v>0.99877429521975103</v>
      </c>
      <c r="J18" s="56">
        <f>IF(ISERROR(VLOOKUP($A18,'[1]December data '!$A:$F,4,FALSE)),"",VLOOKUP($A18,'[1]December data '!$A:$F,4,FALSE))</f>
        <v>5599</v>
      </c>
      <c r="K18" s="56">
        <f>IF(ISERROR(VLOOKUP($A18,'[1]December data '!$A:$F,5,FALSE)),"",VLOOKUP($A18,'[1]December data '!$A:$F,5,FALSE))</f>
        <v>5612</v>
      </c>
      <c r="L18" s="56">
        <f>IF(ISERROR(VLOOKUP($A18,'[1]December data '!$A:$F,6,FALSE)),"",VLOOKUP($A18,'[1]December data '!$A:$F,6,FALSE))</f>
        <v>0.99768353528154008</v>
      </c>
      <c r="M18" s="57">
        <f t="shared" si="0"/>
        <v>17550</v>
      </c>
      <c r="N18" s="57">
        <f t="shared" si="1"/>
        <v>17584</v>
      </c>
      <c r="O18" s="58">
        <f t="shared" si="2"/>
        <v>0.99806642402183798</v>
      </c>
    </row>
    <row r="19" spans="1:15" x14ac:dyDescent="0.2">
      <c r="A19" s="53" t="s">
        <v>302</v>
      </c>
      <c r="B19" s="53" t="s">
        <v>602</v>
      </c>
      <c r="C19" s="53" t="s">
        <v>303</v>
      </c>
      <c r="D19" s="54">
        <f>IF(ISERROR(VLOOKUP($A19,'[1]October data'!$A:$F,4,FALSE)),"",VLOOKUP($A19,'[1]October data'!$A:$F,4,FALSE))</f>
        <v>3711</v>
      </c>
      <c r="E19" s="54">
        <f>IF(ISERROR(VLOOKUP($A19,'[1]October data'!$A:$F,5,FALSE)),"",VLOOKUP($A19,'[1]October data'!$A:$F,5,FALSE))</f>
        <v>3848</v>
      </c>
      <c r="F19" s="55">
        <f>IF(ISERROR(VLOOKUP($A19,'[1]October data'!$A:$F,6,FALSE)),"",VLOOKUP($A19,'[1]October data'!$A:$F,6,FALSE))</f>
        <v>0.96439708939708901</v>
      </c>
      <c r="G19" s="54">
        <f>IF(ISERROR(VLOOKUP($A19,'[1]November data'!$A:$F,4,FALSE)),"",VLOOKUP($A19,'[1]November data'!$A:$F,4,FALSE))</f>
        <v>3650</v>
      </c>
      <c r="H19" s="54">
        <f>IF(ISERROR(VLOOKUP($A19,'[1]November data'!$A:$F,5,FALSE)),"",VLOOKUP($A19,'[1]November data'!$A:$F,5,FALSE))</f>
        <v>3684</v>
      </c>
      <c r="I19" s="55">
        <f>IF(ISERROR(VLOOKUP($A19,'[1]November data'!$A:$F,6,FALSE)),"",VLOOKUP($A19,'[1]November data'!$A:$F,6,FALSE))</f>
        <v>0.99077090119435407</v>
      </c>
      <c r="J19" s="56">
        <f>IF(ISERROR(VLOOKUP($A19,'[1]December data '!$A:$F,4,FALSE)),"",VLOOKUP($A19,'[1]December data '!$A:$F,4,FALSE))</f>
        <v>3330</v>
      </c>
      <c r="K19" s="56">
        <f>IF(ISERROR(VLOOKUP($A19,'[1]December data '!$A:$F,5,FALSE)),"",VLOOKUP($A19,'[1]December data '!$A:$F,5,FALSE))</f>
        <v>3662</v>
      </c>
      <c r="L19" s="56">
        <f>IF(ISERROR(VLOOKUP($A19,'[1]December data '!$A:$F,6,FALSE)),"",VLOOKUP($A19,'[1]December data '!$A:$F,6,FALSE))</f>
        <v>0.90933915892954698</v>
      </c>
      <c r="M19" s="57">
        <f t="shared" si="0"/>
        <v>10691</v>
      </c>
      <c r="N19" s="57">
        <f t="shared" si="1"/>
        <v>11194</v>
      </c>
      <c r="O19" s="58">
        <f t="shared" si="2"/>
        <v>0.95506521350723605</v>
      </c>
    </row>
    <row r="20" spans="1:15" x14ac:dyDescent="0.2">
      <c r="A20" s="53" t="s">
        <v>192</v>
      </c>
      <c r="B20" s="53" t="s">
        <v>602</v>
      </c>
      <c r="C20" s="53" t="s">
        <v>193</v>
      </c>
      <c r="D20" s="54">
        <f>IF(ISERROR(VLOOKUP($A20,'[1]October data'!$A:$F,4,FALSE)),"",VLOOKUP($A20,'[1]October data'!$A:$F,4,FALSE))</f>
        <v>1269</v>
      </c>
      <c r="E20" s="54">
        <f>IF(ISERROR(VLOOKUP($A20,'[1]October data'!$A:$F,5,FALSE)),"",VLOOKUP($A20,'[1]October data'!$A:$F,5,FALSE))</f>
        <v>1294</v>
      </c>
      <c r="F20" s="55">
        <f>IF(ISERROR(VLOOKUP($A20,'[1]October data'!$A:$F,6,FALSE)),"",VLOOKUP($A20,'[1]October data'!$A:$F,6,FALSE))</f>
        <v>0.98068006182380207</v>
      </c>
      <c r="G20" s="54">
        <f>IF(ISERROR(VLOOKUP($A20,'[1]November data'!$A:$F,4,FALSE)),"",VLOOKUP($A20,'[1]November data'!$A:$F,4,FALSE))</f>
        <v>1211</v>
      </c>
      <c r="H20" s="54">
        <f>IF(ISERROR(VLOOKUP($A20,'[1]November data'!$A:$F,5,FALSE)),"",VLOOKUP($A20,'[1]November data'!$A:$F,5,FALSE))</f>
        <v>1233</v>
      </c>
      <c r="I20" s="55">
        <f>IF(ISERROR(VLOOKUP($A20,'[1]November data'!$A:$F,6,FALSE)),"",VLOOKUP($A20,'[1]November data'!$A:$F,6,FALSE))</f>
        <v>0.98215733982157305</v>
      </c>
      <c r="J20" s="56">
        <f>IF(ISERROR(VLOOKUP($A20,'[1]December data '!$A:$F,4,FALSE)),"",VLOOKUP($A20,'[1]December data '!$A:$F,4,FALSE))</f>
        <v>1188</v>
      </c>
      <c r="K20" s="56">
        <f>IF(ISERROR(VLOOKUP($A20,'[1]December data '!$A:$F,5,FALSE)),"",VLOOKUP($A20,'[1]December data '!$A:$F,5,FALSE))</f>
        <v>1217</v>
      </c>
      <c r="L20" s="56">
        <f>IF(ISERROR(VLOOKUP($A20,'[1]December data '!$A:$F,6,FALSE)),"",VLOOKUP($A20,'[1]December data '!$A:$F,6,FALSE))</f>
        <v>0.97617091207888196</v>
      </c>
      <c r="M20" s="57">
        <f t="shared" si="0"/>
        <v>3668</v>
      </c>
      <c r="N20" s="57">
        <f t="shared" si="1"/>
        <v>3744</v>
      </c>
      <c r="O20" s="58">
        <f t="shared" si="2"/>
        <v>0.97970085470085466</v>
      </c>
    </row>
    <row r="21" spans="1:15" x14ac:dyDescent="0.2">
      <c r="A21" s="53" t="s">
        <v>73</v>
      </c>
      <c r="B21" s="53" t="s">
        <v>599</v>
      </c>
      <c r="C21" s="53" t="s">
        <v>74</v>
      </c>
      <c r="D21" s="54">
        <f>IF(ISERROR(VLOOKUP($A21,'[1]October data'!$A:$F,4,FALSE)),"",VLOOKUP($A21,'[1]October data'!$A:$F,4,FALSE))</f>
        <v>8661</v>
      </c>
      <c r="E21" s="54">
        <f>IF(ISERROR(VLOOKUP($A21,'[1]October data'!$A:$F,5,FALSE)),"",VLOOKUP($A21,'[1]October data'!$A:$F,5,FALSE))</f>
        <v>8673</v>
      </c>
      <c r="F21" s="55">
        <f>IF(ISERROR(VLOOKUP($A21,'[1]October data'!$A:$F,6,FALSE)),"",VLOOKUP($A21,'[1]October data'!$A:$F,6,FALSE))</f>
        <v>0.99861639571082705</v>
      </c>
      <c r="G21" s="54">
        <f>IF(ISERROR(VLOOKUP($A21,'[1]November data'!$A:$F,4,FALSE)),"",VLOOKUP($A21,'[1]November data'!$A:$F,4,FALSE))</f>
        <v>8089</v>
      </c>
      <c r="H21" s="54">
        <f>IF(ISERROR(VLOOKUP($A21,'[1]November data'!$A:$F,5,FALSE)),"",VLOOKUP($A21,'[1]November data'!$A:$F,5,FALSE))</f>
        <v>8102</v>
      </c>
      <c r="I21" s="55">
        <f>IF(ISERROR(VLOOKUP($A21,'[1]November data'!$A:$F,6,FALSE)),"",VLOOKUP($A21,'[1]November data'!$A:$F,6,FALSE))</f>
        <v>0.99839545791162709</v>
      </c>
      <c r="J21" s="56">
        <f>IF(ISERROR(VLOOKUP($A21,'[1]December data '!$A:$F,4,FALSE)),"",VLOOKUP($A21,'[1]December data '!$A:$F,4,FALSE))</f>
        <v>8025</v>
      </c>
      <c r="K21" s="56">
        <f>IF(ISERROR(VLOOKUP($A21,'[1]December data '!$A:$F,5,FALSE)),"",VLOOKUP($A21,'[1]December data '!$A:$F,5,FALSE))</f>
        <v>8033</v>
      </c>
      <c r="L21" s="56">
        <f>IF(ISERROR(VLOOKUP($A21,'[1]December data '!$A:$F,6,FALSE)),"",VLOOKUP($A21,'[1]December data '!$A:$F,6,FALSE))</f>
        <v>0.99900410805427609</v>
      </c>
      <c r="M21" s="57">
        <f t="shared" si="0"/>
        <v>24775</v>
      </c>
      <c r="N21" s="57">
        <f t="shared" si="1"/>
        <v>24808</v>
      </c>
      <c r="O21" s="58">
        <f t="shared" si="2"/>
        <v>0.9986697839406643</v>
      </c>
    </row>
    <row r="22" spans="1:15" x14ac:dyDescent="0.2">
      <c r="A22" s="53" t="s">
        <v>49</v>
      </c>
      <c r="B22" s="53" t="s">
        <v>599</v>
      </c>
      <c r="C22" s="53" t="s">
        <v>50</v>
      </c>
      <c r="D22" s="54">
        <f>IF(ISERROR(VLOOKUP($A22,'[1]October data'!$A:$F,4,FALSE)),"",VLOOKUP($A22,'[1]October data'!$A:$F,4,FALSE))</f>
        <v>6300</v>
      </c>
      <c r="E22" s="54">
        <f>IF(ISERROR(VLOOKUP($A22,'[1]October data'!$A:$F,5,FALSE)),"",VLOOKUP($A22,'[1]October data'!$A:$F,5,FALSE))</f>
        <v>6459</v>
      </c>
      <c r="F22" s="55">
        <f>IF(ISERROR(VLOOKUP($A22,'[1]October data'!$A:$F,6,FALSE)),"",VLOOKUP($A22,'[1]October data'!$A:$F,6,FALSE))</f>
        <v>0.97538318625174203</v>
      </c>
      <c r="G22" s="54">
        <f>IF(ISERROR(VLOOKUP($A22,'[1]November data'!$A:$F,4,FALSE)),"",VLOOKUP($A22,'[1]November data'!$A:$F,4,FALSE))</f>
        <v>5770</v>
      </c>
      <c r="H22" s="54">
        <f>IF(ISERROR(VLOOKUP($A22,'[1]November data'!$A:$F,5,FALSE)),"",VLOOKUP($A22,'[1]November data'!$A:$F,5,FALSE))</f>
        <v>5983</v>
      </c>
      <c r="I22" s="55">
        <f>IF(ISERROR(VLOOKUP($A22,'[1]November data'!$A:$F,6,FALSE)),"",VLOOKUP($A22,'[1]November data'!$A:$F,6,FALSE))</f>
        <v>0.96439913087080109</v>
      </c>
      <c r="J22" s="56">
        <f>IF(ISERROR(VLOOKUP($A22,'[1]December data '!$A:$F,4,FALSE)),"",VLOOKUP($A22,'[1]December data '!$A:$F,4,FALSE))</f>
        <v>5823</v>
      </c>
      <c r="K22" s="56">
        <f>IF(ISERROR(VLOOKUP($A22,'[1]December data '!$A:$F,5,FALSE)),"",VLOOKUP($A22,'[1]December data '!$A:$F,5,FALSE))</f>
        <v>6072</v>
      </c>
      <c r="L22" s="56">
        <f>IF(ISERROR(VLOOKUP($A22,'[1]December data '!$A:$F,6,FALSE)),"",VLOOKUP($A22,'[1]December data '!$A:$F,6,FALSE))</f>
        <v>0.95899209486166004</v>
      </c>
      <c r="M22" s="57">
        <f t="shared" si="0"/>
        <v>17893</v>
      </c>
      <c r="N22" s="57">
        <f t="shared" si="1"/>
        <v>18514</v>
      </c>
      <c r="O22" s="58">
        <f t="shared" si="2"/>
        <v>0.96645781570703249</v>
      </c>
    </row>
    <row r="23" spans="1:15" x14ac:dyDescent="0.2">
      <c r="A23" s="53" t="s">
        <v>150</v>
      </c>
      <c r="B23" s="53" t="s">
        <v>599</v>
      </c>
      <c r="C23" s="53" t="s">
        <v>151</v>
      </c>
      <c r="D23" s="54">
        <f>IF(ISERROR(VLOOKUP($A23,'[1]October data'!$A:$F,4,FALSE)),"",VLOOKUP($A23,'[1]October data'!$A:$F,4,FALSE))</f>
        <v>8531</v>
      </c>
      <c r="E23" s="54">
        <f>IF(ISERROR(VLOOKUP($A23,'[1]October data'!$A:$F,5,FALSE)),"",VLOOKUP($A23,'[1]October data'!$A:$F,5,FALSE))</f>
        <v>8771</v>
      </c>
      <c r="F23" s="55">
        <f>IF(ISERROR(VLOOKUP($A23,'[1]October data'!$A:$F,6,FALSE)),"",VLOOKUP($A23,'[1]October data'!$A:$F,6,FALSE))</f>
        <v>0.97263709953254995</v>
      </c>
      <c r="G23" s="54">
        <f>IF(ISERROR(VLOOKUP($A23,'[1]November data'!$A:$F,4,FALSE)),"",VLOOKUP($A23,'[1]November data'!$A:$F,4,FALSE))</f>
        <v>7904</v>
      </c>
      <c r="H23" s="54">
        <f>IF(ISERROR(VLOOKUP($A23,'[1]November data'!$A:$F,5,FALSE)),"",VLOOKUP($A23,'[1]November data'!$A:$F,5,FALSE))</f>
        <v>8160</v>
      </c>
      <c r="I23" s="55">
        <f>IF(ISERROR(VLOOKUP($A23,'[1]November data'!$A:$F,6,FALSE)),"",VLOOKUP($A23,'[1]November data'!$A:$F,6,FALSE))</f>
        <v>0.96862745098039205</v>
      </c>
      <c r="J23" s="56">
        <f>IF(ISERROR(VLOOKUP($A23,'[1]December data '!$A:$F,4,FALSE)),"",VLOOKUP($A23,'[1]December data '!$A:$F,4,FALSE))</f>
        <v>8056</v>
      </c>
      <c r="K23" s="56">
        <f>IF(ISERROR(VLOOKUP($A23,'[1]December data '!$A:$F,5,FALSE)),"",VLOOKUP($A23,'[1]December data '!$A:$F,5,FALSE))</f>
        <v>8439</v>
      </c>
      <c r="L23" s="56">
        <f>IF(ISERROR(VLOOKUP($A23,'[1]December data '!$A:$F,6,FALSE)),"",VLOOKUP($A23,'[1]December data '!$A:$F,6,FALSE))</f>
        <v>0.95461547576727102</v>
      </c>
      <c r="M23" s="57">
        <f t="shared" si="0"/>
        <v>24491</v>
      </c>
      <c r="N23" s="57">
        <f t="shared" si="1"/>
        <v>25370</v>
      </c>
      <c r="O23" s="58">
        <f t="shared" si="2"/>
        <v>0.96535277887268423</v>
      </c>
    </row>
    <row r="24" spans="1:15" ht="14.25" x14ac:dyDescent="0.2">
      <c r="A24" s="59" t="s">
        <v>59</v>
      </c>
      <c r="B24" s="53" t="s">
        <v>599</v>
      </c>
      <c r="C24" s="59" t="s">
        <v>60</v>
      </c>
      <c r="D24" s="54">
        <f>IF(ISERROR(VLOOKUP($A24,'[1]October data'!$A:$F,4,FALSE)),"",VLOOKUP($A24,'[1]October data'!$A:$F,4,FALSE))</f>
        <v>77</v>
      </c>
      <c r="E24" s="54">
        <f>IF(ISERROR(VLOOKUP($A24,'[1]October data'!$A:$F,5,FALSE)),"",VLOOKUP($A24,'[1]October data'!$A:$F,5,FALSE))</f>
        <v>77</v>
      </c>
      <c r="F24" s="55">
        <f>IF(ISERROR(VLOOKUP($A24,'[1]October data'!$A:$F,6,FALSE)),"",VLOOKUP($A24,'[1]October data'!$A:$F,6,FALSE))</f>
        <v>1</v>
      </c>
      <c r="G24" s="54">
        <f>IF(ISERROR(VLOOKUP($A24,'[1]November data'!$A:$F,4,FALSE)),"",VLOOKUP($A24,'[1]November data'!$A:$F,4,FALSE))</f>
        <v>67</v>
      </c>
      <c r="H24" s="54">
        <f>IF(ISERROR(VLOOKUP($A24,'[1]November data'!$A:$F,5,FALSE)),"",VLOOKUP($A24,'[1]November data'!$A:$F,5,FALSE))</f>
        <v>67</v>
      </c>
      <c r="I24" s="55">
        <f>IF(ISERROR(VLOOKUP($A24,'[1]November data'!$A:$F,6,FALSE)),"",VLOOKUP($A24,'[1]November data'!$A:$F,6,FALSE))</f>
        <v>1</v>
      </c>
      <c r="J24" s="56">
        <f>IF(ISERROR(VLOOKUP($A24,'[1]December data '!$A:$F,4,FALSE)),"",VLOOKUP($A24,'[1]December data '!$A:$F,4,FALSE))</f>
        <v>73</v>
      </c>
      <c r="K24" s="56">
        <f>IF(ISERROR(VLOOKUP($A24,'[1]December data '!$A:$F,5,FALSE)),"",VLOOKUP($A24,'[1]December data '!$A:$F,5,FALSE))</f>
        <v>73</v>
      </c>
      <c r="L24" s="56">
        <f>IF(ISERROR(VLOOKUP($A24,'[1]December data '!$A:$F,6,FALSE)),"",VLOOKUP($A24,'[1]December data '!$A:$F,6,FALSE))</f>
        <v>1</v>
      </c>
      <c r="M24" s="57">
        <f t="shared" si="0"/>
        <v>217</v>
      </c>
      <c r="N24" s="57">
        <f t="shared" si="1"/>
        <v>217</v>
      </c>
      <c r="O24" s="58">
        <f t="shared" si="2"/>
        <v>1</v>
      </c>
    </row>
    <row r="25" spans="1:15" x14ac:dyDescent="0.2">
      <c r="A25" s="53" t="s">
        <v>466</v>
      </c>
      <c r="B25" s="53" t="s">
        <v>600</v>
      </c>
      <c r="C25" s="53" t="s">
        <v>467</v>
      </c>
      <c r="D25" s="54">
        <f>IF(ISERROR(VLOOKUP($A25,'[1]October data'!$A:$F,4,FALSE)),"",VLOOKUP($A25,'[1]October data'!$A:$F,4,FALSE))</f>
        <v>4069</v>
      </c>
      <c r="E25" s="54">
        <f>IF(ISERROR(VLOOKUP($A25,'[1]October data'!$A:$F,5,FALSE)),"",VLOOKUP($A25,'[1]October data'!$A:$F,5,FALSE))</f>
        <v>4267</v>
      </c>
      <c r="F25" s="55">
        <f>IF(ISERROR(VLOOKUP($A25,'[1]October data'!$A:$F,6,FALSE)),"",VLOOKUP($A25,'[1]October data'!$A:$F,6,FALSE))</f>
        <v>0.95359737520506194</v>
      </c>
      <c r="G25" s="54">
        <f>IF(ISERROR(VLOOKUP($A25,'[1]November data'!$A:$F,4,FALSE)),"",VLOOKUP($A25,'[1]November data'!$A:$F,4,FALSE))</f>
        <v>4158</v>
      </c>
      <c r="H25" s="54">
        <f>IF(ISERROR(VLOOKUP($A25,'[1]November data'!$A:$F,5,FALSE)),"",VLOOKUP($A25,'[1]November data'!$A:$F,5,FALSE))</f>
        <v>4308</v>
      </c>
      <c r="I25" s="55">
        <f>IF(ISERROR(VLOOKUP($A25,'[1]November data'!$A:$F,6,FALSE)),"",VLOOKUP($A25,'[1]November data'!$A:$F,6,FALSE))</f>
        <v>0.96518105849582203</v>
      </c>
      <c r="J25" s="56">
        <f>IF(ISERROR(VLOOKUP($A25,'[1]December data '!$A:$F,4,FALSE)),"",VLOOKUP($A25,'[1]December data '!$A:$F,4,FALSE))</f>
        <v>4200</v>
      </c>
      <c r="K25" s="56">
        <f>IF(ISERROR(VLOOKUP($A25,'[1]December data '!$A:$F,5,FALSE)),"",VLOOKUP($A25,'[1]December data '!$A:$F,5,FALSE))</f>
        <v>4343</v>
      </c>
      <c r="L25" s="56">
        <f>IF(ISERROR(VLOOKUP($A25,'[1]December data '!$A:$F,6,FALSE)),"",VLOOKUP($A25,'[1]December data '!$A:$F,6,FALSE))</f>
        <v>0.96707345153120006</v>
      </c>
      <c r="M25" s="57">
        <f t="shared" si="0"/>
        <v>12427</v>
      </c>
      <c r="N25" s="57">
        <f t="shared" si="1"/>
        <v>12918</v>
      </c>
      <c r="O25" s="58">
        <f t="shared" si="2"/>
        <v>0.96199102028177741</v>
      </c>
    </row>
    <row r="26" spans="1:15" x14ac:dyDescent="0.2">
      <c r="A26" s="53" t="s">
        <v>490</v>
      </c>
      <c r="B26" s="53" t="s">
        <v>600</v>
      </c>
      <c r="C26" s="53" t="s">
        <v>491</v>
      </c>
      <c r="D26" s="54">
        <f>IF(ISERROR(VLOOKUP($A26,'[1]October data'!$A:$F,4,FALSE)),"",VLOOKUP($A26,'[1]October data'!$A:$F,4,FALSE))</f>
        <v>5269</v>
      </c>
      <c r="E26" s="54">
        <f>IF(ISERROR(VLOOKUP($A26,'[1]October data'!$A:$F,5,FALSE)),"",VLOOKUP($A26,'[1]October data'!$A:$F,5,FALSE))</f>
        <v>5522</v>
      </c>
      <c r="F26" s="55">
        <f>IF(ISERROR(VLOOKUP($A26,'[1]October data'!$A:$F,6,FALSE)),"",VLOOKUP($A26,'[1]October data'!$A:$F,6,FALSE))</f>
        <v>0.95418326693227096</v>
      </c>
      <c r="G26" s="54">
        <f>IF(ISERROR(VLOOKUP($A26,'[1]November data'!$A:$F,4,FALSE)),"",VLOOKUP($A26,'[1]November data'!$A:$F,4,FALSE))</f>
        <v>4710</v>
      </c>
      <c r="H26" s="54">
        <f>IF(ISERROR(VLOOKUP($A26,'[1]November data'!$A:$F,5,FALSE)),"",VLOOKUP($A26,'[1]November data'!$A:$F,5,FALSE))</f>
        <v>4947</v>
      </c>
      <c r="I26" s="55">
        <f>IF(ISERROR(VLOOKUP($A26,'[1]November data'!$A:$F,6,FALSE)),"",VLOOKUP($A26,'[1]November data'!$A:$F,6,FALSE))</f>
        <v>0.95209217707701599</v>
      </c>
      <c r="J26" s="56">
        <f>IF(ISERROR(VLOOKUP($A26,'[1]December data '!$A:$F,4,FALSE)),"",VLOOKUP($A26,'[1]December data '!$A:$F,4,FALSE))</f>
        <v>4797</v>
      </c>
      <c r="K26" s="56">
        <f>IF(ISERROR(VLOOKUP($A26,'[1]December data '!$A:$F,5,FALSE)),"",VLOOKUP($A26,'[1]December data '!$A:$F,5,FALSE))</f>
        <v>5040</v>
      </c>
      <c r="L26" s="56">
        <f>IF(ISERROR(VLOOKUP($A26,'[1]December data '!$A:$F,6,FALSE)),"",VLOOKUP($A26,'[1]December data '!$A:$F,6,FALSE))</f>
        <v>0.95178571428571401</v>
      </c>
      <c r="M26" s="57">
        <f t="shared" si="0"/>
        <v>14776</v>
      </c>
      <c r="N26" s="57">
        <f t="shared" si="1"/>
        <v>15509</v>
      </c>
      <c r="O26" s="58">
        <f t="shared" si="2"/>
        <v>0.95273712038171388</v>
      </c>
    </row>
    <row r="27" spans="1:15" x14ac:dyDescent="0.2">
      <c r="A27" s="53" t="s">
        <v>340</v>
      </c>
      <c r="B27" s="53" t="s">
        <v>602</v>
      </c>
      <c r="C27" s="53" t="s">
        <v>341</v>
      </c>
      <c r="D27" s="54">
        <f>IF(ISERROR(VLOOKUP($A27,'[1]October data'!$A:$F,4,FALSE)),"",VLOOKUP($A27,'[1]October data'!$A:$F,4,FALSE))</f>
        <v>4415</v>
      </c>
      <c r="E27" s="54">
        <f>IF(ISERROR(VLOOKUP($A27,'[1]October data'!$A:$F,5,FALSE)),"",VLOOKUP($A27,'[1]October data'!$A:$F,5,FALSE))</f>
        <v>4477</v>
      </c>
      <c r="F27" s="55">
        <f>IF(ISERROR(VLOOKUP($A27,'[1]October data'!$A:$F,6,FALSE)),"",VLOOKUP($A27,'[1]October data'!$A:$F,6,FALSE))</f>
        <v>0.98615144069689498</v>
      </c>
      <c r="G27" s="54">
        <f>IF(ISERROR(VLOOKUP($A27,'[1]November data'!$A:$F,4,FALSE)),"",VLOOKUP($A27,'[1]November data'!$A:$F,4,FALSE))</f>
        <v>4104</v>
      </c>
      <c r="H27" s="54">
        <f>IF(ISERROR(VLOOKUP($A27,'[1]November data'!$A:$F,5,FALSE)),"",VLOOKUP($A27,'[1]November data'!$A:$F,5,FALSE))</f>
        <v>4164</v>
      </c>
      <c r="I27" s="55">
        <f>IF(ISERROR(VLOOKUP($A27,'[1]November data'!$A:$F,6,FALSE)),"",VLOOKUP($A27,'[1]November data'!$A:$F,6,FALSE))</f>
        <v>0.98559077809798312</v>
      </c>
      <c r="J27" s="56">
        <f>IF(ISERROR(VLOOKUP($A27,'[1]December data '!$A:$F,4,FALSE)),"",VLOOKUP($A27,'[1]December data '!$A:$F,4,FALSE))</f>
        <v>4193</v>
      </c>
      <c r="K27" s="56">
        <f>IF(ISERROR(VLOOKUP($A27,'[1]December data '!$A:$F,5,FALSE)),"",VLOOKUP($A27,'[1]December data '!$A:$F,5,FALSE))</f>
        <v>4261</v>
      </c>
      <c r="L27" s="56">
        <f>IF(ISERROR(VLOOKUP($A27,'[1]December data '!$A:$F,6,FALSE)),"",VLOOKUP($A27,'[1]December data '!$A:$F,6,FALSE))</f>
        <v>0.98404130485801511</v>
      </c>
      <c r="M27" s="57">
        <f t="shared" si="0"/>
        <v>12712</v>
      </c>
      <c r="N27" s="57">
        <f t="shared" si="1"/>
        <v>12902</v>
      </c>
      <c r="O27" s="58">
        <f t="shared" si="2"/>
        <v>0.98527360099209427</v>
      </c>
    </row>
    <row r="28" spans="1:15" x14ac:dyDescent="0.2">
      <c r="A28" s="53" t="s">
        <v>156</v>
      </c>
      <c r="B28" s="53" t="s">
        <v>599</v>
      </c>
      <c r="C28" s="53" t="s">
        <v>157</v>
      </c>
      <c r="D28" s="54">
        <f>IF(ISERROR(VLOOKUP($A28,'[1]October data'!$A:$F,4,FALSE)),"",VLOOKUP($A28,'[1]October data'!$A:$F,4,FALSE))</f>
        <v>8535</v>
      </c>
      <c r="E28" s="54">
        <f>IF(ISERROR(VLOOKUP($A28,'[1]October data'!$A:$F,5,FALSE)),"",VLOOKUP($A28,'[1]October data'!$A:$F,5,FALSE))</f>
        <v>8970</v>
      </c>
      <c r="F28" s="55">
        <f>IF(ISERROR(VLOOKUP($A28,'[1]October data'!$A:$F,6,FALSE)),"",VLOOKUP($A28,'[1]October data'!$A:$F,6,FALSE))</f>
        <v>0.95150501672240795</v>
      </c>
      <c r="G28" s="54">
        <f>IF(ISERROR(VLOOKUP($A28,'[1]November data'!$A:$F,4,FALSE)),"",VLOOKUP($A28,'[1]November data'!$A:$F,4,FALSE))</f>
        <v>7651</v>
      </c>
      <c r="H28" s="54">
        <f>IF(ISERROR(VLOOKUP($A28,'[1]November data'!$A:$F,5,FALSE)),"",VLOOKUP($A28,'[1]November data'!$A:$F,5,FALSE))</f>
        <v>8044</v>
      </c>
      <c r="I28" s="55">
        <f>IF(ISERROR(VLOOKUP($A28,'[1]November data'!$A:$F,6,FALSE)),"",VLOOKUP($A28,'[1]November data'!$A:$F,6,FALSE))</f>
        <v>0.95114370959721495</v>
      </c>
      <c r="J28" s="56">
        <f>IF(ISERROR(VLOOKUP($A28,'[1]December data '!$A:$F,4,FALSE)),"",VLOOKUP($A28,'[1]December data '!$A:$F,4,FALSE))</f>
        <v>8119</v>
      </c>
      <c r="K28" s="56">
        <f>IF(ISERROR(VLOOKUP($A28,'[1]December data '!$A:$F,5,FALSE)),"",VLOOKUP($A28,'[1]December data '!$A:$F,5,FALSE))</f>
        <v>8498</v>
      </c>
      <c r="L28" s="56">
        <f>IF(ISERROR(VLOOKUP($A28,'[1]December data '!$A:$F,6,FALSE)),"",VLOOKUP($A28,'[1]December data '!$A:$F,6,FALSE))</f>
        <v>0.95540127088726801</v>
      </c>
      <c r="M28" s="57">
        <f t="shared" si="0"/>
        <v>24305</v>
      </c>
      <c r="N28" s="57">
        <f t="shared" si="1"/>
        <v>25512</v>
      </c>
      <c r="O28" s="58">
        <f t="shared" si="2"/>
        <v>0.95268893069927874</v>
      </c>
    </row>
    <row r="29" spans="1:15" x14ac:dyDescent="0.2">
      <c r="A29" s="53" t="s">
        <v>247</v>
      </c>
      <c r="B29" s="53" t="s">
        <v>602</v>
      </c>
      <c r="C29" s="53" t="s">
        <v>248</v>
      </c>
      <c r="D29" s="54">
        <f>IF(ISERROR(VLOOKUP($A29,'[1]October data'!$A:$F,4,FALSE)),"",VLOOKUP($A29,'[1]October data'!$A:$F,4,FALSE))</f>
        <v>11197</v>
      </c>
      <c r="E29" s="54">
        <f>IF(ISERROR(VLOOKUP($A29,'[1]October data'!$A:$F,5,FALSE)),"",VLOOKUP($A29,'[1]October data'!$A:$F,5,FALSE))</f>
        <v>11567</v>
      </c>
      <c r="F29" s="55">
        <f>IF(ISERROR(VLOOKUP($A29,'[1]October data'!$A:$F,6,FALSE)),"",VLOOKUP($A29,'[1]October data'!$A:$F,6,FALSE))</f>
        <v>0.96801244920895702</v>
      </c>
      <c r="G29" s="54">
        <f>IF(ISERROR(VLOOKUP($A29,'[1]November data'!$A:$F,4,FALSE)),"",VLOOKUP($A29,'[1]November data'!$A:$F,4,FALSE))</f>
        <v>9786</v>
      </c>
      <c r="H29" s="54">
        <f>IF(ISERROR(VLOOKUP($A29,'[1]November data'!$A:$F,5,FALSE)),"",VLOOKUP($A29,'[1]November data'!$A:$F,5,FALSE))</f>
        <v>13072</v>
      </c>
      <c r="I29" s="55">
        <f>IF(ISERROR(VLOOKUP($A29,'[1]November data'!$A:$F,6,FALSE)),"",VLOOKUP($A29,'[1]November data'!$A:$F,6,FALSE))</f>
        <v>0.748623011015912</v>
      </c>
      <c r="J29" s="56">
        <f>IF(ISERROR(VLOOKUP($A29,'[1]December data '!$A:$F,4,FALSE)),"",VLOOKUP($A29,'[1]December data '!$A:$F,4,FALSE))</f>
        <v>9991</v>
      </c>
      <c r="K29" s="56">
        <f>IF(ISERROR(VLOOKUP($A29,'[1]December data '!$A:$F,5,FALSE)),"",VLOOKUP($A29,'[1]December data '!$A:$F,5,FALSE))</f>
        <v>13509</v>
      </c>
      <c r="L29" s="56">
        <f>IF(ISERROR(VLOOKUP($A29,'[1]December data '!$A:$F,6,FALSE)),"",VLOOKUP($A29,'[1]December data '!$A:$F,6,FALSE))</f>
        <v>0.73958102006070003</v>
      </c>
      <c r="M29" s="57">
        <f t="shared" si="0"/>
        <v>30974</v>
      </c>
      <c r="N29" s="57">
        <f t="shared" si="1"/>
        <v>38148</v>
      </c>
      <c r="O29" s="58">
        <f t="shared" si="2"/>
        <v>0.81194295900178248</v>
      </c>
    </row>
    <row r="30" spans="1:15" x14ac:dyDescent="0.2">
      <c r="A30" s="53" t="s">
        <v>255</v>
      </c>
      <c r="B30" s="53" t="s">
        <v>602</v>
      </c>
      <c r="C30" s="53" t="s">
        <v>256</v>
      </c>
      <c r="D30" s="54">
        <f>IF(ISERROR(VLOOKUP($A30,'[1]October data'!$A:$F,4,FALSE)),"",VLOOKUP($A30,'[1]October data'!$A:$F,4,FALSE))</f>
        <v>143</v>
      </c>
      <c r="E30" s="54">
        <f>IF(ISERROR(VLOOKUP($A30,'[1]October data'!$A:$F,5,FALSE)),"",VLOOKUP($A30,'[1]October data'!$A:$F,5,FALSE))</f>
        <v>145</v>
      </c>
      <c r="F30" s="55">
        <f>IF(ISERROR(VLOOKUP($A30,'[1]October data'!$A:$F,6,FALSE)),"",VLOOKUP($A30,'[1]October data'!$A:$F,6,FALSE))</f>
        <v>0.986206896551724</v>
      </c>
      <c r="G30" s="54">
        <f>IF(ISERROR(VLOOKUP($A30,'[1]November data'!$A:$F,4,FALSE)),"",VLOOKUP($A30,'[1]November data'!$A:$F,4,FALSE))</f>
        <v>130</v>
      </c>
      <c r="H30" s="54">
        <f>IF(ISERROR(VLOOKUP($A30,'[1]November data'!$A:$F,5,FALSE)),"",VLOOKUP($A30,'[1]November data'!$A:$F,5,FALSE))</f>
        <v>134</v>
      </c>
      <c r="I30" s="55">
        <f>IF(ISERROR(VLOOKUP($A30,'[1]November data'!$A:$F,6,FALSE)),"",VLOOKUP($A30,'[1]November data'!$A:$F,6,FALSE))</f>
        <v>0.97014925373134309</v>
      </c>
      <c r="J30" s="56">
        <f>IF(ISERROR(VLOOKUP($A30,'[1]December data '!$A:$F,4,FALSE)),"",VLOOKUP($A30,'[1]December data '!$A:$F,4,FALSE))</f>
        <v>145</v>
      </c>
      <c r="K30" s="56">
        <f>IF(ISERROR(VLOOKUP($A30,'[1]December data '!$A:$F,5,FALSE)),"",VLOOKUP($A30,'[1]December data '!$A:$F,5,FALSE))</f>
        <v>147</v>
      </c>
      <c r="L30" s="56">
        <f>IF(ISERROR(VLOOKUP($A30,'[1]December data '!$A:$F,6,FALSE)),"",VLOOKUP($A30,'[1]December data '!$A:$F,6,FALSE))</f>
        <v>0.9863945578231289</v>
      </c>
      <c r="M30" s="57">
        <f t="shared" si="0"/>
        <v>418</v>
      </c>
      <c r="N30" s="57">
        <f t="shared" si="1"/>
        <v>426</v>
      </c>
      <c r="O30" s="58">
        <f t="shared" si="2"/>
        <v>0.98122065727699526</v>
      </c>
    </row>
    <row r="31" spans="1:15" x14ac:dyDescent="0.2">
      <c r="A31" s="53" t="s">
        <v>53</v>
      </c>
      <c r="B31" s="53" t="s">
        <v>599</v>
      </c>
      <c r="C31" s="53" t="s">
        <v>54</v>
      </c>
      <c r="D31" s="54">
        <f>IF(ISERROR(VLOOKUP($A31,'[1]October data'!$A:$F,4,FALSE)),"",VLOOKUP($A31,'[1]October data'!$A:$F,4,FALSE))</f>
        <v>11031</v>
      </c>
      <c r="E31" s="54">
        <f>IF(ISERROR(VLOOKUP($A31,'[1]October data'!$A:$F,5,FALSE)),"",VLOOKUP($A31,'[1]October data'!$A:$F,5,FALSE))</f>
        <v>11499</v>
      </c>
      <c r="F31" s="55">
        <f>IF(ISERROR(VLOOKUP($A31,'[1]October data'!$A:$F,6,FALSE)),"",VLOOKUP($A31,'[1]October data'!$A:$F,6,FALSE))</f>
        <v>0.95930080876598012</v>
      </c>
      <c r="G31" s="54">
        <f>IF(ISERROR(VLOOKUP($A31,'[1]November data'!$A:$F,4,FALSE)),"",VLOOKUP($A31,'[1]November data'!$A:$F,4,FALSE))</f>
        <v>10472</v>
      </c>
      <c r="H31" s="54">
        <f>IF(ISERROR(VLOOKUP($A31,'[1]November data'!$A:$F,5,FALSE)),"",VLOOKUP($A31,'[1]November data'!$A:$F,5,FALSE))</f>
        <v>10931</v>
      </c>
      <c r="I31" s="55">
        <f>IF(ISERROR(VLOOKUP($A31,'[1]November data'!$A:$F,6,FALSE)),"",VLOOKUP($A31,'[1]November data'!$A:$F,6,FALSE))</f>
        <v>0.95800933125971999</v>
      </c>
      <c r="J31" s="56">
        <f>IF(ISERROR(VLOOKUP($A31,'[1]December data '!$A:$F,4,FALSE)),"",VLOOKUP($A31,'[1]December data '!$A:$F,4,FALSE))</f>
        <v>9967</v>
      </c>
      <c r="K31" s="56">
        <f>IF(ISERROR(VLOOKUP($A31,'[1]December data '!$A:$F,5,FALSE)),"",VLOOKUP($A31,'[1]December data '!$A:$F,5,FALSE))</f>
        <v>10434</v>
      </c>
      <c r="L31" s="56">
        <f>IF(ISERROR(VLOOKUP($A31,'[1]December data '!$A:$F,6,FALSE)),"",VLOOKUP($A31,'[1]December data '!$A:$F,6,FALSE))</f>
        <v>0.95524247651907201</v>
      </c>
      <c r="M31" s="57">
        <f t="shared" si="0"/>
        <v>31470</v>
      </c>
      <c r="N31" s="57">
        <f t="shared" si="1"/>
        <v>32864</v>
      </c>
      <c r="O31" s="58">
        <f t="shared" si="2"/>
        <v>0.9575827653359299</v>
      </c>
    </row>
    <row r="32" spans="1:15" x14ac:dyDescent="0.2">
      <c r="A32" s="53" t="s">
        <v>578</v>
      </c>
      <c r="B32" s="53" t="s">
        <v>601</v>
      </c>
      <c r="C32" s="53" t="s">
        <v>579</v>
      </c>
      <c r="D32" s="54">
        <f>IF(ISERROR(VLOOKUP($A32,'[1]October data'!$A:$F,4,FALSE)),"",VLOOKUP($A32,'[1]October data'!$A:$F,4,FALSE))</f>
        <v>4551</v>
      </c>
      <c r="E32" s="54">
        <f>IF(ISERROR(VLOOKUP($A32,'[1]October data'!$A:$F,5,FALSE)),"",VLOOKUP($A32,'[1]October data'!$A:$F,5,FALSE))</f>
        <v>4673</v>
      </c>
      <c r="F32" s="55">
        <f>IF(ISERROR(VLOOKUP($A32,'[1]October data'!$A:$F,6,FALSE)),"",VLOOKUP($A32,'[1]October data'!$A:$F,6,FALSE))</f>
        <v>0.97389257436336407</v>
      </c>
      <c r="G32" s="54">
        <f>IF(ISERROR(VLOOKUP($A32,'[1]November data'!$A:$F,4,FALSE)),"",VLOOKUP($A32,'[1]November data'!$A:$F,4,FALSE))</f>
        <v>4128</v>
      </c>
      <c r="H32" s="54">
        <f>IF(ISERROR(VLOOKUP($A32,'[1]November data'!$A:$F,5,FALSE)),"",VLOOKUP($A32,'[1]November data'!$A:$F,5,FALSE))</f>
        <v>4265</v>
      </c>
      <c r="I32" s="55">
        <f>IF(ISERROR(VLOOKUP($A32,'[1]November data'!$A:$F,6,FALSE)),"",VLOOKUP($A32,'[1]November data'!$A:$F,6,FALSE))</f>
        <v>0.96787807737397402</v>
      </c>
      <c r="J32" s="56">
        <f>IF(ISERROR(VLOOKUP($A32,'[1]December data '!$A:$F,4,FALSE)),"",VLOOKUP($A32,'[1]December data '!$A:$F,4,FALSE))</f>
        <v>4071</v>
      </c>
      <c r="K32" s="56">
        <f>IF(ISERROR(VLOOKUP($A32,'[1]December data '!$A:$F,5,FALSE)),"",VLOOKUP($A32,'[1]December data '!$A:$F,5,FALSE))</f>
        <v>4221</v>
      </c>
      <c r="L32" s="56">
        <f>IF(ISERROR(VLOOKUP($A32,'[1]December data '!$A:$F,6,FALSE)),"",VLOOKUP($A32,'[1]December data '!$A:$F,6,FALSE))</f>
        <v>0.96446339729921804</v>
      </c>
      <c r="M32" s="57">
        <f t="shared" si="0"/>
        <v>12750</v>
      </c>
      <c r="N32" s="57">
        <f t="shared" si="1"/>
        <v>13159</v>
      </c>
      <c r="O32" s="58">
        <f t="shared" si="2"/>
        <v>0.96891861083668973</v>
      </c>
    </row>
    <row r="33" spans="1:15" x14ac:dyDescent="0.2">
      <c r="A33" s="53" t="s">
        <v>211</v>
      </c>
      <c r="B33" s="53" t="s">
        <v>602</v>
      </c>
      <c r="C33" s="53" t="s">
        <v>212</v>
      </c>
      <c r="D33" s="54">
        <f>IF(ISERROR(VLOOKUP($A33,'[1]October data'!$A:$F,4,FALSE)),"",VLOOKUP($A33,'[1]October data'!$A:$F,4,FALSE))</f>
        <v>5467</v>
      </c>
      <c r="E33" s="54">
        <f>IF(ISERROR(VLOOKUP($A33,'[1]October data'!$A:$F,5,FALSE)),"",VLOOKUP($A33,'[1]October data'!$A:$F,5,FALSE))</f>
        <v>5533</v>
      </c>
      <c r="F33" s="55">
        <f>IF(ISERROR(VLOOKUP($A33,'[1]October data'!$A:$F,6,FALSE)),"",VLOOKUP($A33,'[1]October data'!$A:$F,6,FALSE))</f>
        <v>0.98807157057654105</v>
      </c>
      <c r="G33" s="54">
        <f>IF(ISERROR(VLOOKUP($A33,'[1]November data'!$A:$F,4,FALSE)),"",VLOOKUP($A33,'[1]November data'!$A:$F,4,FALSE))</f>
        <v>5214</v>
      </c>
      <c r="H33" s="54">
        <f>IF(ISERROR(VLOOKUP($A33,'[1]November data'!$A:$F,5,FALSE)),"",VLOOKUP($A33,'[1]November data'!$A:$F,5,FALSE))</f>
        <v>5306</v>
      </c>
      <c r="I33" s="55">
        <f>IF(ISERROR(VLOOKUP($A33,'[1]November data'!$A:$F,6,FALSE)),"",VLOOKUP($A33,'[1]November data'!$A:$F,6,FALSE))</f>
        <v>0.98266113833396207</v>
      </c>
      <c r="J33" s="56">
        <f>IF(ISERROR(VLOOKUP($A33,'[1]December data '!$A:$F,4,FALSE)),"",VLOOKUP($A33,'[1]December data '!$A:$F,4,FALSE))</f>
        <v>5384</v>
      </c>
      <c r="K33" s="56">
        <f>IF(ISERROR(VLOOKUP($A33,'[1]December data '!$A:$F,5,FALSE)),"",VLOOKUP($A33,'[1]December data '!$A:$F,5,FALSE))</f>
        <v>5460</v>
      </c>
      <c r="L33" s="56">
        <f>IF(ISERROR(VLOOKUP($A33,'[1]December data '!$A:$F,6,FALSE)),"",VLOOKUP($A33,'[1]December data '!$A:$F,6,FALSE))</f>
        <v>0.98608058608058602</v>
      </c>
      <c r="M33" s="57">
        <f t="shared" si="0"/>
        <v>16065</v>
      </c>
      <c r="N33" s="57">
        <f t="shared" si="1"/>
        <v>16299</v>
      </c>
      <c r="O33" s="58">
        <f t="shared" si="2"/>
        <v>0.98564329099944781</v>
      </c>
    </row>
    <row r="34" spans="1:15" x14ac:dyDescent="0.2">
      <c r="A34" s="53" t="s">
        <v>101</v>
      </c>
      <c r="B34" s="53" t="s">
        <v>599</v>
      </c>
      <c r="C34" s="53" t="s">
        <v>102</v>
      </c>
      <c r="D34" s="54">
        <f>IF(ISERROR(VLOOKUP($A34,'[1]October data'!$A:$F,4,FALSE)),"",VLOOKUP($A34,'[1]October data'!$A:$F,4,FALSE))</f>
        <v>9789</v>
      </c>
      <c r="E34" s="54">
        <f>IF(ISERROR(VLOOKUP($A34,'[1]October data'!$A:$F,5,FALSE)),"",VLOOKUP($A34,'[1]October data'!$A:$F,5,FALSE))</f>
        <v>9982</v>
      </c>
      <c r="F34" s="55">
        <f>IF(ISERROR(VLOOKUP($A34,'[1]October data'!$A:$F,6,FALSE)),"",VLOOKUP($A34,'[1]October data'!$A:$F,6,FALSE))</f>
        <v>0.98066519735523905</v>
      </c>
      <c r="G34" s="54">
        <f>IF(ISERROR(VLOOKUP($A34,'[1]November data'!$A:$F,4,FALSE)),"",VLOOKUP($A34,'[1]November data'!$A:$F,4,FALSE))</f>
        <v>8940</v>
      </c>
      <c r="H34" s="54">
        <f>IF(ISERROR(VLOOKUP($A34,'[1]November data'!$A:$F,5,FALSE)),"",VLOOKUP($A34,'[1]November data'!$A:$F,5,FALSE))</f>
        <v>9176</v>
      </c>
      <c r="I34" s="55">
        <f>IF(ISERROR(VLOOKUP($A34,'[1]November data'!$A:$F,6,FALSE)),"",VLOOKUP($A34,'[1]November data'!$A:$F,6,FALSE))</f>
        <v>0.97428073234524804</v>
      </c>
      <c r="J34" s="56">
        <f>IF(ISERROR(VLOOKUP($A34,'[1]December data '!$A:$F,4,FALSE)),"",VLOOKUP($A34,'[1]December data '!$A:$F,4,FALSE))</f>
        <v>9235</v>
      </c>
      <c r="K34" s="56">
        <f>IF(ISERROR(VLOOKUP($A34,'[1]December data '!$A:$F,5,FALSE)),"",VLOOKUP($A34,'[1]December data '!$A:$F,5,FALSE))</f>
        <v>9492</v>
      </c>
      <c r="L34" s="56">
        <f>IF(ISERROR(VLOOKUP($A34,'[1]December data '!$A:$F,6,FALSE)),"",VLOOKUP($A34,'[1]December data '!$A:$F,6,FALSE))</f>
        <v>0.97292456805731098</v>
      </c>
      <c r="M34" s="57">
        <f t="shared" si="0"/>
        <v>27964</v>
      </c>
      <c r="N34" s="57">
        <f t="shared" si="1"/>
        <v>28650</v>
      </c>
      <c r="O34" s="58">
        <f t="shared" si="2"/>
        <v>0.97605584642233856</v>
      </c>
    </row>
    <row r="35" spans="1:15" x14ac:dyDescent="0.2">
      <c r="A35" s="53" t="s">
        <v>277</v>
      </c>
      <c r="B35" s="53" t="s">
        <v>602</v>
      </c>
      <c r="C35" s="53" t="s">
        <v>278</v>
      </c>
      <c r="D35" s="54">
        <f>IF(ISERROR(VLOOKUP($A35,'[1]October data'!$A:$F,4,FALSE)),"",VLOOKUP($A35,'[1]October data'!$A:$F,4,FALSE))</f>
        <v>6679</v>
      </c>
      <c r="E35" s="54">
        <f>IF(ISERROR(VLOOKUP($A35,'[1]October data'!$A:$F,5,FALSE)),"",VLOOKUP($A35,'[1]October data'!$A:$F,5,FALSE))</f>
        <v>7114</v>
      </c>
      <c r="F35" s="55">
        <f>IF(ISERROR(VLOOKUP($A35,'[1]October data'!$A:$F,6,FALSE)),"",VLOOKUP($A35,'[1]October data'!$A:$F,6,FALSE))</f>
        <v>0.93885296598257018</v>
      </c>
      <c r="G35" s="54">
        <f>IF(ISERROR(VLOOKUP($A35,'[1]November data'!$A:$F,4,FALSE)),"",VLOOKUP($A35,'[1]November data'!$A:$F,4,FALSE))</f>
        <v>6248</v>
      </c>
      <c r="H35" s="54">
        <f>IF(ISERROR(VLOOKUP($A35,'[1]November data'!$A:$F,5,FALSE)),"",VLOOKUP($A35,'[1]November data'!$A:$F,5,FALSE))</f>
        <v>6622</v>
      </c>
      <c r="I35" s="55">
        <f>IF(ISERROR(VLOOKUP($A35,'[1]November data'!$A:$F,6,FALSE)),"",VLOOKUP($A35,'[1]November data'!$A:$F,6,FALSE))</f>
        <v>0.94352159468438501</v>
      </c>
      <c r="J35" s="56">
        <f>IF(ISERROR(VLOOKUP($A35,'[1]December data '!$A:$F,4,FALSE)),"",VLOOKUP($A35,'[1]December data '!$A:$F,4,FALSE))</f>
        <v>5863</v>
      </c>
      <c r="K35" s="56">
        <f>IF(ISERROR(VLOOKUP($A35,'[1]December data '!$A:$F,5,FALSE)),"",VLOOKUP($A35,'[1]December data '!$A:$F,5,FALSE))</f>
        <v>6623</v>
      </c>
      <c r="L35" s="56">
        <f>IF(ISERROR(VLOOKUP($A35,'[1]December data '!$A:$F,6,FALSE)),"",VLOOKUP($A35,'[1]December data '!$A:$F,6,FALSE))</f>
        <v>0.88524837686848901</v>
      </c>
      <c r="M35" s="57">
        <f t="shared" si="0"/>
        <v>18790</v>
      </c>
      <c r="N35" s="57">
        <f t="shared" si="1"/>
        <v>20359</v>
      </c>
      <c r="O35" s="58">
        <f t="shared" si="2"/>
        <v>0.92293334643155356</v>
      </c>
    </row>
    <row r="36" spans="1:15" x14ac:dyDescent="0.2">
      <c r="A36" s="53" t="s">
        <v>18</v>
      </c>
      <c r="B36" s="53" t="s">
        <v>599</v>
      </c>
      <c r="C36" s="53" t="s">
        <v>19</v>
      </c>
      <c r="D36" s="54">
        <f>IF(ISERROR(VLOOKUP($A36,'[1]October data'!$A:$F,4,FALSE)),"",VLOOKUP($A36,'[1]October data'!$A:$F,4,FALSE))</f>
        <v>6621</v>
      </c>
      <c r="E36" s="54">
        <f>IF(ISERROR(VLOOKUP($A36,'[1]October data'!$A:$F,5,FALSE)),"",VLOOKUP($A36,'[1]October data'!$A:$F,5,FALSE))</f>
        <v>6724</v>
      </c>
      <c r="F36" s="55">
        <f>IF(ISERROR(VLOOKUP($A36,'[1]October data'!$A:$F,6,FALSE)),"",VLOOKUP($A36,'[1]October data'!$A:$F,6,FALSE))</f>
        <v>0.98468173706127304</v>
      </c>
      <c r="G36" s="54">
        <f>IF(ISERROR(VLOOKUP($A36,'[1]November data'!$A:$F,4,FALSE)),"",VLOOKUP($A36,'[1]November data'!$A:$F,4,FALSE))</f>
        <v>5964</v>
      </c>
      <c r="H36" s="54">
        <f>IF(ISERROR(VLOOKUP($A36,'[1]November data'!$A:$F,5,FALSE)),"",VLOOKUP($A36,'[1]November data'!$A:$F,5,FALSE))</f>
        <v>6105</v>
      </c>
      <c r="I36" s="55">
        <f>IF(ISERROR(VLOOKUP($A36,'[1]November data'!$A:$F,6,FALSE)),"",VLOOKUP($A36,'[1]November data'!$A:$F,6,FALSE))</f>
        <v>0.97690417690417708</v>
      </c>
      <c r="J36" s="56">
        <f>IF(ISERROR(VLOOKUP($A36,'[1]December data '!$A:$F,4,FALSE)),"",VLOOKUP($A36,'[1]December data '!$A:$F,4,FALSE))</f>
        <v>6151</v>
      </c>
      <c r="K36" s="56">
        <f>IF(ISERROR(VLOOKUP($A36,'[1]December data '!$A:$F,5,FALSE)),"",VLOOKUP($A36,'[1]December data '!$A:$F,5,FALSE))</f>
        <v>6272</v>
      </c>
      <c r="L36" s="56">
        <f>IF(ISERROR(VLOOKUP($A36,'[1]December data '!$A:$F,6,FALSE)),"",VLOOKUP($A36,'[1]December data '!$A:$F,6,FALSE))</f>
        <v>0.98070790816326492</v>
      </c>
      <c r="M36" s="57">
        <f t="shared" si="0"/>
        <v>18736</v>
      </c>
      <c r="N36" s="57">
        <f t="shared" si="1"/>
        <v>19101</v>
      </c>
      <c r="O36" s="58">
        <f t="shared" si="2"/>
        <v>0.98089105282445943</v>
      </c>
    </row>
    <row r="37" spans="1:15" x14ac:dyDescent="0.2">
      <c r="A37" s="53" t="s">
        <v>31</v>
      </c>
      <c r="B37" s="53" t="s">
        <v>599</v>
      </c>
      <c r="C37" s="53" t="s">
        <v>32</v>
      </c>
      <c r="D37" s="54">
        <f>IF(ISERROR(VLOOKUP($A37,'[1]October data'!$A:$F,4,FALSE)),"",VLOOKUP($A37,'[1]October data'!$A:$F,4,FALSE))</f>
        <v>10978</v>
      </c>
      <c r="E37" s="54">
        <f>IF(ISERROR(VLOOKUP($A37,'[1]October data'!$A:$F,5,FALSE)),"",VLOOKUP($A37,'[1]October data'!$A:$F,5,FALSE))</f>
        <v>11346</v>
      </c>
      <c r="F37" s="55">
        <f>IF(ISERROR(VLOOKUP($A37,'[1]October data'!$A:$F,6,FALSE)),"",VLOOKUP($A37,'[1]October data'!$A:$F,6,FALSE))</f>
        <v>0.96756566190727999</v>
      </c>
      <c r="G37" s="54">
        <f>IF(ISERROR(VLOOKUP($A37,'[1]November data'!$A:$F,4,FALSE)),"",VLOOKUP($A37,'[1]November data'!$A:$F,4,FALSE))</f>
        <v>10215</v>
      </c>
      <c r="H37" s="54">
        <f>IF(ISERROR(VLOOKUP($A37,'[1]November data'!$A:$F,5,FALSE)),"",VLOOKUP($A37,'[1]November data'!$A:$F,5,FALSE))</f>
        <v>10572</v>
      </c>
      <c r="I37" s="55">
        <f>IF(ISERROR(VLOOKUP($A37,'[1]November data'!$A:$F,6,FALSE)),"",VLOOKUP($A37,'[1]November data'!$A:$F,6,FALSE))</f>
        <v>0.96623155505107805</v>
      </c>
      <c r="J37" s="56">
        <f>IF(ISERROR(VLOOKUP($A37,'[1]December data '!$A:$F,4,FALSE)),"",VLOOKUP($A37,'[1]December data '!$A:$F,4,FALSE))</f>
        <v>9844</v>
      </c>
      <c r="K37" s="56">
        <f>IF(ISERROR(VLOOKUP($A37,'[1]December data '!$A:$F,5,FALSE)),"",VLOOKUP($A37,'[1]December data '!$A:$F,5,FALSE))</f>
        <v>10337</v>
      </c>
      <c r="L37" s="56">
        <f>IF(ISERROR(VLOOKUP($A37,'[1]December data '!$A:$F,6,FALSE)),"",VLOOKUP($A37,'[1]December data '!$A:$F,6,FALSE))</f>
        <v>0.95230724581600101</v>
      </c>
      <c r="M37" s="57">
        <f t="shared" si="0"/>
        <v>31037</v>
      </c>
      <c r="N37" s="57">
        <f t="shared" si="1"/>
        <v>32255</v>
      </c>
      <c r="O37" s="58">
        <f t="shared" si="2"/>
        <v>0.96223841264920162</v>
      </c>
    </row>
    <row r="38" spans="1:15" x14ac:dyDescent="0.2">
      <c r="A38" s="53" t="s">
        <v>566</v>
      </c>
      <c r="B38" s="53" t="s">
        <v>601</v>
      </c>
      <c r="C38" s="53" t="s">
        <v>567</v>
      </c>
      <c r="D38" s="54">
        <f>IF(ISERROR(VLOOKUP($A38,'[1]October data'!$A:$F,4,FALSE)),"",VLOOKUP($A38,'[1]October data'!$A:$F,4,FALSE))</f>
        <v>5291</v>
      </c>
      <c r="E38" s="54">
        <f>IF(ISERROR(VLOOKUP($A38,'[1]October data'!$A:$F,5,FALSE)),"",VLOOKUP($A38,'[1]October data'!$A:$F,5,FALSE))</f>
        <v>5420</v>
      </c>
      <c r="F38" s="55">
        <f>IF(ISERROR(VLOOKUP($A38,'[1]October data'!$A:$F,6,FALSE)),"",VLOOKUP($A38,'[1]October data'!$A:$F,6,FALSE))</f>
        <v>0.97619926199261997</v>
      </c>
      <c r="G38" s="54">
        <f>IF(ISERROR(VLOOKUP($A38,'[1]November data'!$A:$F,4,FALSE)),"",VLOOKUP($A38,'[1]November data'!$A:$F,4,FALSE))</f>
        <v>4865</v>
      </c>
      <c r="H38" s="54">
        <f>IF(ISERROR(VLOOKUP($A38,'[1]November data'!$A:$F,5,FALSE)),"",VLOOKUP($A38,'[1]November data'!$A:$F,5,FALSE))</f>
        <v>5047</v>
      </c>
      <c r="I38" s="55">
        <f>IF(ISERROR(VLOOKUP($A38,'[1]November data'!$A:$F,6,FALSE)),"",VLOOKUP($A38,'[1]November data'!$A:$F,6,FALSE))</f>
        <v>0.96393897364771208</v>
      </c>
      <c r="J38" s="56">
        <f>IF(ISERROR(VLOOKUP($A38,'[1]December data '!$A:$F,4,FALSE)),"",VLOOKUP($A38,'[1]December data '!$A:$F,4,FALSE))</f>
        <v>4834</v>
      </c>
      <c r="K38" s="56">
        <f>IF(ISERROR(VLOOKUP($A38,'[1]December data '!$A:$F,5,FALSE)),"",VLOOKUP($A38,'[1]December data '!$A:$F,5,FALSE))</f>
        <v>4998</v>
      </c>
      <c r="L38" s="56">
        <f>IF(ISERROR(VLOOKUP($A38,'[1]December data '!$A:$F,6,FALSE)),"",VLOOKUP($A38,'[1]December data '!$A:$F,6,FALSE))</f>
        <v>0.96718687474990006</v>
      </c>
      <c r="M38" s="57">
        <f t="shared" si="0"/>
        <v>14990</v>
      </c>
      <c r="N38" s="57">
        <f t="shared" si="1"/>
        <v>15465</v>
      </c>
      <c r="O38" s="58">
        <f t="shared" si="2"/>
        <v>0.96928548334949882</v>
      </c>
    </row>
    <row r="39" spans="1:15" x14ac:dyDescent="0.2">
      <c r="A39" s="53" t="s">
        <v>422</v>
      </c>
      <c r="B39" s="53" t="s">
        <v>600</v>
      </c>
      <c r="C39" s="53" t="s">
        <v>423</v>
      </c>
      <c r="D39" s="54">
        <f>IF(ISERROR(VLOOKUP($A39,'[1]October data'!$A:$F,4,FALSE)),"",VLOOKUP($A39,'[1]October data'!$A:$F,4,FALSE))</f>
        <v>5753</v>
      </c>
      <c r="E39" s="54">
        <f>IF(ISERROR(VLOOKUP($A39,'[1]October data'!$A:$F,5,FALSE)),"",VLOOKUP($A39,'[1]October data'!$A:$F,5,FALSE))</f>
        <v>5995</v>
      </c>
      <c r="F39" s="55">
        <f>IF(ISERROR(VLOOKUP($A39,'[1]October data'!$A:$F,6,FALSE)),"",VLOOKUP($A39,'[1]October data'!$A:$F,6,FALSE))</f>
        <v>0.95963302752293611</v>
      </c>
      <c r="G39" s="54">
        <f>IF(ISERROR(VLOOKUP($A39,'[1]November data'!$A:$F,4,FALSE)),"",VLOOKUP($A39,'[1]November data'!$A:$F,4,FALSE))</f>
        <v>5447</v>
      </c>
      <c r="H39" s="54">
        <f>IF(ISERROR(VLOOKUP($A39,'[1]November data'!$A:$F,5,FALSE)),"",VLOOKUP($A39,'[1]November data'!$A:$F,5,FALSE))</f>
        <v>5639</v>
      </c>
      <c r="I39" s="55">
        <f>IF(ISERROR(VLOOKUP($A39,'[1]November data'!$A:$F,6,FALSE)),"",VLOOKUP($A39,'[1]November data'!$A:$F,6,FALSE))</f>
        <v>0.96595140982443706</v>
      </c>
      <c r="J39" s="56">
        <f>IF(ISERROR(VLOOKUP($A39,'[1]December data '!$A:$F,4,FALSE)),"",VLOOKUP($A39,'[1]December data '!$A:$F,4,FALSE))</f>
        <v>5249</v>
      </c>
      <c r="K39" s="56">
        <f>IF(ISERROR(VLOOKUP($A39,'[1]December data '!$A:$F,5,FALSE)),"",VLOOKUP($A39,'[1]December data '!$A:$F,5,FALSE))</f>
        <v>5492</v>
      </c>
      <c r="L39" s="56">
        <f>IF(ISERROR(VLOOKUP($A39,'[1]December data '!$A:$F,6,FALSE)),"",VLOOKUP($A39,'[1]December data '!$A:$F,6,FALSE))</f>
        <v>0.95575382374362694</v>
      </c>
      <c r="M39" s="57">
        <f t="shared" si="0"/>
        <v>16449</v>
      </c>
      <c r="N39" s="57">
        <f t="shared" si="1"/>
        <v>17126</v>
      </c>
      <c r="O39" s="58">
        <f t="shared" si="2"/>
        <v>0.96046946163727664</v>
      </c>
    </row>
    <row r="40" spans="1:15" x14ac:dyDescent="0.2">
      <c r="A40" s="53" t="s">
        <v>215</v>
      </c>
      <c r="B40" s="53" t="s">
        <v>602</v>
      </c>
      <c r="C40" s="53" t="s">
        <v>216</v>
      </c>
      <c r="D40" s="54">
        <f>IF(ISERROR(VLOOKUP($A40,'[1]October data'!$A:$F,4,FALSE)),"",VLOOKUP($A40,'[1]October data'!$A:$F,4,FALSE))</f>
        <v>11036</v>
      </c>
      <c r="E40" s="54">
        <f>IF(ISERROR(VLOOKUP($A40,'[1]October data'!$A:$F,5,FALSE)),"",VLOOKUP($A40,'[1]October data'!$A:$F,5,FALSE))</f>
        <v>11571</v>
      </c>
      <c r="F40" s="55">
        <f>IF(ISERROR(VLOOKUP($A40,'[1]October data'!$A:$F,6,FALSE)),"",VLOOKUP($A40,'[1]October data'!$A:$F,6,FALSE))</f>
        <v>0.95376371964393702</v>
      </c>
      <c r="G40" s="54">
        <f>IF(ISERROR(VLOOKUP($A40,'[1]November data'!$A:$F,4,FALSE)),"",VLOOKUP($A40,'[1]November data'!$A:$F,4,FALSE))</f>
        <v>10809</v>
      </c>
      <c r="H40" s="54">
        <f>IF(ISERROR(VLOOKUP($A40,'[1]November data'!$A:$F,5,FALSE)),"",VLOOKUP($A40,'[1]November data'!$A:$F,5,FALSE))</f>
        <v>11229</v>
      </c>
      <c r="I40" s="55">
        <f>IF(ISERROR(VLOOKUP($A40,'[1]November data'!$A:$F,6,FALSE)),"",VLOOKUP($A40,'[1]November data'!$A:$F,6,FALSE))</f>
        <v>0.9625968474485711</v>
      </c>
      <c r="J40" s="56">
        <f>IF(ISERROR(VLOOKUP($A40,'[1]December data '!$A:$F,4,FALSE)),"",VLOOKUP($A40,'[1]December data '!$A:$F,4,FALSE))</f>
        <v>10687</v>
      </c>
      <c r="K40" s="56">
        <f>IF(ISERROR(VLOOKUP($A40,'[1]December data '!$A:$F,5,FALSE)),"",VLOOKUP($A40,'[1]December data '!$A:$F,5,FALSE))</f>
        <v>11202</v>
      </c>
      <c r="L40" s="56">
        <f>IF(ISERROR(VLOOKUP($A40,'[1]December data '!$A:$F,6,FALSE)),"",VLOOKUP($A40,'[1]December data '!$A:$F,6,FALSE))</f>
        <v>0.95402606677378998</v>
      </c>
      <c r="M40" s="57">
        <f t="shared" si="0"/>
        <v>32532</v>
      </c>
      <c r="N40" s="57">
        <f t="shared" si="1"/>
        <v>34002</v>
      </c>
      <c r="O40" s="58">
        <f t="shared" si="2"/>
        <v>0.95676724898535381</v>
      </c>
    </row>
    <row r="41" spans="1:15" x14ac:dyDescent="0.2">
      <c r="A41" s="57" t="s">
        <v>219</v>
      </c>
      <c r="B41" s="57" t="s">
        <v>602</v>
      </c>
      <c r="C41" s="57" t="s">
        <v>220</v>
      </c>
      <c r="D41" s="54">
        <f>IF(ISERROR(VLOOKUP($A41,'[1]October data'!$A:$F,4,FALSE)),"",VLOOKUP($A41,'[1]October data'!$A:$F,4,FALSE))</f>
        <v>760</v>
      </c>
      <c r="E41" s="54">
        <f>IF(ISERROR(VLOOKUP($A41,'[1]October data'!$A:$F,5,FALSE)),"",VLOOKUP($A41,'[1]October data'!$A:$F,5,FALSE))</f>
        <v>765</v>
      </c>
      <c r="F41" s="55">
        <f>IF(ISERROR(VLOOKUP($A41,'[1]October data'!$A:$F,6,FALSE)),"",VLOOKUP($A41,'[1]October data'!$A:$F,6,FALSE))</f>
        <v>0.99346405228758206</v>
      </c>
      <c r="G41" s="54">
        <f>IF(ISERROR(VLOOKUP($A41,'[1]November data'!$A:$F,4,FALSE)),"",VLOOKUP($A41,'[1]November data'!$A:$F,4,FALSE))</f>
        <v>622</v>
      </c>
      <c r="H41" s="54">
        <f>IF(ISERROR(VLOOKUP($A41,'[1]November data'!$A:$F,5,FALSE)),"",VLOOKUP($A41,'[1]November data'!$A:$F,5,FALSE))</f>
        <v>622</v>
      </c>
      <c r="I41" s="55">
        <f>IF(ISERROR(VLOOKUP($A41,'[1]November data'!$A:$F,6,FALSE)),"",VLOOKUP($A41,'[1]November data'!$A:$F,6,FALSE))</f>
        <v>1</v>
      </c>
      <c r="J41" s="56">
        <f>IF(ISERROR(VLOOKUP($A41,'[1]December data '!$A:$F,4,FALSE)),"",VLOOKUP($A41,'[1]December data '!$A:$F,4,FALSE))</f>
        <v>627</v>
      </c>
      <c r="K41" s="56">
        <f>IF(ISERROR(VLOOKUP($A41,'[1]December data '!$A:$F,5,FALSE)),"",VLOOKUP($A41,'[1]December data '!$A:$F,5,FALSE))</f>
        <v>630</v>
      </c>
      <c r="L41" s="56">
        <f>IF(ISERROR(VLOOKUP($A41,'[1]December data '!$A:$F,6,FALSE)),"",VLOOKUP($A41,'[1]December data '!$A:$F,6,FALSE))</f>
        <v>0.99523809523809503</v>
      </c>
      <c r="M41" s="57">
        <f t="shared" si="0"/>
        <v>2009</v>
      </c>
      <c r="N41" s="57">
        <f t="shared" si="1"/>
        <v>2017</v>
      </c>
      <c r="O41" s="58">
        <f t="shared" si="2"/>
        <v>0.99603371343579572</v>
      </c>
    </row>
    <row r="42" spans="1:15" x14ac:dyDescent="0.2">
      <c r="A42" s="57" t="s">
        <v>137</v>
      </c>
      <c r="B42" s="57" t="s">
        <v>599</v>
      </c>
      <c r="C42" s="57" t="s">
        <v>138</v>
      </c>
      <c r="D42" s="54">
        <f>IF(ISERROR(VLOOKUP($A42,'[1]October data'!$A:$F,4,FALSE)),"",VLOOKUP($A42,'[1]October data'!$A:$F,4,FALSE))</f>
        <v>8814</v>
      </c>
      <c r="E42" s="54">
        <f>IF(ISERROR(VLOOKUP($A42,'[1]October data'!$A:$F,5,FALSE)),"",VLOOKUP($A42,'[1]October data'!$A:$F,5,FALSE))</f>
        <v>9275</v>
      </c>
      <c r="F42" s="55">
        <f>IF(ISERROR(VLOOKUP($A42,'[1]October data'!$A:$F,6,FALSE)),"",VLOOKUP($A42,'[1]October data'!$A:$F,6,FALSE))</f>
        <v>0.95029649595687304</v>
      </c>
      <c r="G42" s="54">
        <f>IF(ISERROR(VLOOKUP($A42,'[1]November data'!$A:$F,4,FALSE)),"",VLOOKUP($A42,'[1]November data'!$A:$F,4,FALSE))</f>
        <v>8589</v>
      </c>
      <c r="H42" s="54">
        <f>IF(ISERROR(VLOOKUP($A42,'[1]November data'!$A:$F,5,FALSE)),"",VLOOKUP($A42,'[1]November data'!$A:$F,5,FALSE))</f>
        <v>9040</v>
      </c>
      <c r="I42" s="55">
        <f>IF(ISERROR(VLOOKUP($A42,'[1]November data'!$A:$F,6,FALSE)),"",VLOOKUP($A42,'[1]November data'!$A:$F,6,FALSE))</f>
        <v>0.95011061946902697</v>
      </c>
      <c r="J42" s="56">
        <f>IF(ISERROR(VLOOKUP($A42,'[1]December data '!$A:$F,4,FALSE)),"",VLOOKUP($A42,'[1]December data '!$A:$F,4,FALSE))</f>
        <v>8383</v>
      </c>
      <c r="K42" s="56">
        <f>IF(ISERROR(VLOOKUP($A42,'[1]December data '!$A:$F,5,FALSE)),"",VLOOKUP($A42,'[1]December data '!$A:$F,5,FALSE))</f>
        <v>8820</v>
      </c>
      <c r="L42" s="56">
        <f>IF(ISERROR(VLOOKUP($A42,'[1]December data '!$A:$F,6,FALSE)),"",VLOOKUP($A42,'[1]December data '!$A:$F,6,FALSE))</f>
        <v>0.95045351473922901</v>
      </c>
      <c r="M42" s="57">
        <f t="shared" si="0"/>
        <v>25786</v>
      </c>
      <c r="N42" s="57">
        <f t="shared" si="1"/>
        <v>27135</v>
      </c>
      <c r="O42" s="58">
        <f t="shared" si="2"/>
        <v>0.9502856089920767</v>
      </c>
    </row>
    <row r="43" spans="1:15" x14ac:dyDescent="0.2">
      <c r="A43" s="57" t="s">
        <v>514</v>
      </c>
      <c r="B43" s="57" t="s">
        <v>600</v>
      </c>
      <c r="C43" s="57" t="s">
        <v>515</v>
      </c>
      <c r="D43" s="54">
        <f>IF(ISERROR(VLOOKUP($A43,'[1]October data'!$A:$F,4,FALSE)),"",VLOOKUP($A43,'[1]October data'!$A:$F,4,FALSE))</f>
        <v>7530</v>
      </c>
      <c r="E43" s="54">
        <f>IF(ISERROR(VLOOKUP($A43,'[1]October data'!$A:$F,5,FALSE)),"",VLOOKUP($A43,'[1]October data'!$A:$F,5,FALSE))</f>
        <v>7854</v>
      </c>
      <c r="F43" s="55">
        <f>IF(ISERROR(VLOOKUP($A43,'[1]October data'!$A:$F,6,FALSE)),"",VLOOKUP($A43,'[1]October data'!$A:$F,6,FALSE))</f>
        <v>0.95874713521772292</v>
      </c>
      <c r="G43" s="54">
        <f>IF(ISERROR(VLOOKUP($A43,'[1]November data'!$A:$F,4,FALSE)),"",VLOOKUP($A43,'[1]November data'!$A:$F,4,FALSE))</f>
        <v>7190</v>
      </c>
      <c r="H43" s="54">
        <f>IF(ISERROR(VLOOKUP($A43,'[1]November data'!$A:$F,5,FALSE)),"",VLOOKUP($A43,'[1]November data'!$A:$F,5,FALSE))</f>
        <v>7540</v>
      </c>
      <c r="I43" s="55">
        <f>IF(ISERROR(VLOOKUP($A43,'[1]November data'!$A:$F,6,FALSE)),"",VLOOKUP($A43,'[1]November data'!$A:$F,6,FALSE))</f>
        <v>0.95358090185676403</v>
      </c>
      <c r="J43" s="56">
        <f>IF(ISERROR(VLOOKUP($A43,'[1]December data '!$A:$F,4,FALSE)),"",VLOOKUP($A43,'[1]December data '!$A:$F,4,FALSE))</f>
        <v>7516</v>
      </c>
      <c r="K43" s="56">
        <f>IF(ISERROR(VLOOKUP($A43,'[1]December data '!$A:$F,5,FALSE)),"",VLOOKUP($A43,'[1]December data '!$A:$F,5,FALSE))</f>
        <v>7910</v>
      </c>
      <c r="L43" s="56">
        <f>IF(ISERROR(VLOOKUP($A43,'[1]December data '!$A:$F,6,FALSE)),"",VLOOKUP($A43,'[1]December data '!$A:$F,6,FALSE))</f>
        <v>0.95018963337547402</v>
      </c>
      <c r="M43" s="57">
        <f t="shared" ref="M43:M106" si="3">IF(ISNUMBER(D43),IF(ISNUMBER(G43),IF(ISNUMBER(J43),SUM(D43+G43+J43), SUM(D43+G43)),IF(ISNUMBER(J43),D43+J43,D43)),IF(ISNUMBER(G43),IF(ISNUMBER(J43),G43+J43,G43),IF(ISNUMBER(J43),J43,"-")))</f>
        <v>22236</v>
      </c>
      <c r="N43" s="57">
        <f t="shared" si="1"/>
        <v>23304</v>
      </c>
      <c r="O43" s="58">
        <f t="shared" si="2"/>
        <v>0.95417095777548921</v>
      </c>
    </row>
    <row r="44" spans="1:15" x14ac:dyDescent="0.2">
      <c r="A44" s="57" t="s">
        <v>313</v>
      </c>
      <c r="B44" s="57" t="s">
        <v>602</v>
      </c>
      <c r="C44" s="57" t="s">
        <v>314</v>
      </c>
      <c r="D44" s="54">
        <f>IF(ISERROR(VLOOKUP($A44,'[1]October data'!$A:$F,4,FALSE)),"",VLOOKUP($A44,'[1]October data'!$A:$F,4,FALSE))</f>
        <v>6133</v>
      </c>
      <c r="E44" s="54">
        <f>IF(ISERROR(VLOOKUP($A44,'[1]October data'!$A:$F,5,FALSE)),"",VLOOKUP($A44,'[1]October data'!$A:$F,5,FALSE))</f>
        <v>6240</v>
      </c>
      <c r="F44" s="55">
        <f>IF(ISERROR(VLOOKUP($A44,'[1]October data'!$A:$F,6,FALSE)),"",VLOOKUP($A44,'[1]October data'!$A:$F,6,FALSE))</f>
        <v>0.98285256410256394</v>
      </c>
      <c r="G44" s="54">
        <f>IF(ISERROR(VLOOKUP($A44,'[1]November data'!$A:$F,4,FALSE)),"",VLOOKUP($A44,'[1]November data'!$A:$F,4,FALSE))</f>
        <v>5959</v>
      </c>
      <c r="H44" s="54">
        <f>IF(ISERROR(VLOOKUP($A44,'[1]November data'!$A:$F,5,FALSE)),"",VLOOKUP($A44,'[1]November data'!$A:$F,5,FALSE))</f>
        <v>6044</v>
      </c>
      <c r="I44" s="55">
        <f>IF(ISERROR(VLOOKUP($A44,'[1]November data'!$A:$F,6,FALSE)),"",VLOOKUP($A44,'[1]November data'!$A:$F,6,FALSE))</f>
        <v>0.9859364659166121</v>
      </c>
      <c r="J44" s="56">
        <f>IF(ISERROR(VLOOKUP($A44,'[1]December data '!$A:$F,4,FALSE)),"",VLOOKUP($A44,'[1]December data '!$A:$F,4,FALSE))</f>
        <v>5688</v>
      </c>
      <c r="K44" s="56">
        <f>IF(ISERROR(VLOOKUP($A44,'[1]December data '!$A:$F,5,FALSE)),"",VLOOKUP($A44,'[1]December data '!$A:$F,5,FALSE))</f>
        <v>5935</v>
      </c>
      <c r="L44" s="56">
        <f>IF(ISERROR(VLOOKUP($A44,'[1]December data '!$A:$F,6,FALSE)),"",VLOOKUP($A44,'[1]December data '!$A:$F,6,FALSE))</f>
        <v>0.95838247683234989</v>
      </c>
      <c r="M44" s="57">
        <f t="shared" si="3"/>
        <v>17780</v>
      </c>
      <c r="N44" s="57">
        <f t="shared" si="1"/>
        <v>18219</v>
      </c>
      <c r="O44" s="58">
        <f t="shared" si="2"/>
        <v>0.97590427575607885</v>
      </c>
    </row>
    <row r="45" spans="1:15" x14ac:dyDescent="0.2">
      <c r="A45" s="57" t="s">
        <v>16</v>
      </c>
      <c r="B45" s="57" t="s">
        <v>599</v>
      </c>
      <c r="C45" s="57" t="s">
        <v>17</v>
      </c>
      <c r="D45" s="54">
        <f>IF(ISERROR(VLOOKUP($A45,'[1]October data'!$A:$F,4,FALSE)),"",VLOOKUP($A45,'[1]October data'!$A:$F,4,FALSE))</f>
        <v>2687</v>
      </c>
      <c r="E45" s="54">
        <f>IF(ISERROR(VLOOKUP($A45,'[1]October data'!$A:$F,5,FALSE)),"",VLOOKUP($A45,'[1]October data'!$A:$F,5,FALSE))</f>
        <v>2751</v>
      </c>
      <c r="F45" s="55">
        <f>IF(ISERROR(VLOOKUP($A45,'[1]October data'!$A:$F,6,FALSE)),"",VLOOKUP($A45,'[1]October data'!$A:$F,6,FALSE))</f>
        <v>0.97673573246092305</v>
      </c>
      <c r="G45" s="54">
        <f>IF(ISERROR(VLOOKUP($A45,'[1]November data'!$A:$F,4,FALSE)),"",VLOOKUP($A45,'[1]November data'!$A:$F,4,FALSE))</f>
        <v>2391</v>
      </c>
      <c r="H45" s="54">
        <f>IF(ISERROR(VLOOKUP($A45,'[1]November data'!$A:$F,5,FALSE)),"",VLOOKUP($A45,'[1]November data'!$A:$F,5,FALSE))</f>
        <v>2488</v>
      </c>
      <c r="I45" s="55">
        <f>IF(ISERROR(VLOOKUP($A45,'[1]November data'!$A:$F,6,FALSE)),"",VLOOKUP($A45,'[1]November data'!$A:$F,6,FALSE))</f>
        <v>0.96101286173633393</v>
      </c>
      <c r="J45" s="56">
        <f>IF(ISERROR(VLOOKUP($A45,'[1]December data '!$A:$F,4,FALSE)),"",VLOOKUP($A45,'[1]December data '!$A:$F,4,FALSE))</f>
        <v>2462</v>
      </c>
      <c r="K45" s="56">
        <f>IF(ISERROR(VLOOKUP($A45,'[1]December data '!$A:$F,5,FALSE)),"",VLOOKUP($A45,'[1]December data '!$A:$F,5,FALSE))</f>
        <v>2532</v>
      </c>
      <c r="L45" s="56">
        <f>IF(ISERROR(VLOOKUP($A45,'[1]December data '!$A:$F,6,FALSE)),"",VLOOKUP($A45,'[1]December data '!$A:$F,6,FALSE))</f>
        <v>0.97235387045813604</v>
      </c>
      <c r="M45" s="57">
        <f t="shared" si="3"/>
        <v>7540</v>
      </c>
      <c r="N45" s="57">
        <f t="shared" si="1"/>
        <v>7771</v>
      </c>
      <c r="O45" s="58">
        <f t="shared" si="2"/>
        <v>0.97027409599794101</v>
      </c>
    </row>
    <row r="46" spans="1:15" x14ac:dyDescent="0.2">
      <c r="A46" s="57" t="s">
        <v>426</v>
      </c>
      <c r="B46" s="57" t="s">
        <v>600</v>
      </c>
      <c r="C46" s="57" t="s">
        <v>427</v>
      </c>
      <c r="D46" s="54">
        <f>IF(ISERROR(VLOOKUP($A46,'[1]October data'!$A:$F,4,FALSE)),"",VLOOKUP($A46,'[1]October data'!$A:$F,4,FALSE))</f>
        <v>7689</v>
      </c>
      <c r="E46" s="54">
        <f>IF(ISERROR(VLOOKUP($A46,'[1]October data'!$A:$F,5,FALSE)),"",VLOOKUP($A46,'[1]October data'!$A:$F,5,FALSE))</f>
        <v>8149</v>
      </c>
      <c r="F46" s="55">
        <f>IF(ISERROR(VLOOKUP($A46,'[1]October data'!$A:$F,6,FALSE)),"",VLOOKUP($A46,'[1]October data'!$A:$F,6,FALSE))</f>
        <v>0.94355135599460105</v>
      </c>
      <c r="G46" s="54">
        <f>IF(ISERROR(VLOOKUP($A46,'[1]November data'!$A:$F,4,FALSE)),"",VLOOKUP($A46,'[1]November data'!$A:$F,4,FALSE))</f>
        <v>7444</v>
      </c>
      <c r="H46" s="54">
        <f>IF(ISERROR(VLOOKUP($A46,'[1]November data'!$A:$F,5,FALSE)),"",VLOOKUP($A46,'[1]November data'!$A:$F,5,FALSE))</f>
        <v>7751</v>
      </c>
      <c r="I46" s="55">
        <f>IF(ISERROR(VLOOKUP($A46,'[1]November data'!$A:$F,6,FALSE)),"",VLOOKUP($A46,'[1]November data'!$A:$F,6,FALSE))</f>
        <v>0.96039220745710197</v>
      </c>
      <c r="J46" s="56">
        <f>IF(ISERROR(VLOOKUP($A46,'[1]December data '!$A:$F,4,FALSE)),"",VLOOKUP($A46,'[1]December data '!$A:$F,4,FALSE))</f>
        <v>7554</v>
      </c>
      <c r="K46" s="56">
        <f>IF(ISERROR(VLOOKUP($A46,'[1]December data '!$A:$F,5,FALSE)),"",VLOOKUP($A46,'[1]December data '!$A:$F,5,FALSE))</f>
        <v>7920</v>
      </c>
      <c r="L46" s="56">
        <f>IF(ISERROR(VLOOKUP($A46,'[1]December data '!$A:$F,6,FALSE)),"",VLOOKUP($A46,'[1]December data '!$A:$F,6,FALSE))</f>
        <v>0.95378787878787896</v>
      </c>
      <c r="M46" s="57">
        <f t="shared" si="3"/>
        <v>22687</v>
      </c>
      <c r="N46" s="57">
        <f t="shared" si="1"/>
        <v>23820</v>
      </c>
      <c r="O46" s="58">
        <f t="shared" si="2"/>
        <v>0.95243492863140222</v>
      </c>
    </row>
    <row r="47" spans="1:15" x14ac:dyDescent="0.2">
      <c r="A47" s="57" t="s">
        <v>77</v>
      </c>
      <c r="B47" s="57" t="s">
        <v>599</v>
      </c>
      <c r="C47" s="57" t="s">
        <v>78</v>
      </c>
      <c r="D47" s="54">
        <f>IF(ISERROR(VLOOKUP($A47,'[1]October data'!$A:$F,4,FALSE)),"",VLOOKUP($A47,'[1]October data'!$A:$F,4,FALSE))</f>
        <v>9815</v>
      </c>
      <c r="E47" s="54">
        <f>IF(ISERROR(VLOOKUP($A47,'[1]October data'!$A:$F,5,FALSE)),"",VLOOKUP($A47,'[1]October data'!$A:$F,5,FALSE))</f>
        <v>10040</v>
      </c>
      <c r="F47" s="55">
        <f>IF(ISERROR(VLOOKUP($A47,'[1]October data'!$A:$F,6,FALSE)),"",VLOOKUP($A47,'[1]October data'!$A:$F,6,FALSE))</f>
        <v>0.97758964143426308</v>
      </c>
      <c r="G47" s="54">
        <f>IF(ISERROR(VLOOKUP($A47,'[1]November data'!$A:$F,4,FALSE)),"",VLOOKUP($A47,'[1]November data'!$A:$F,4,FALSE))</f>
        <v>9281</v>
      </c>
      <c r="H47" s="54">
        <f>IF(ISERROR(VLOOKUP($A47,'[1]November data'!$A:$F,5,FALSE)),"",VLOOKUP($A47,'[1]November data'!$A:$F,5,FALSE))</f>
        <v>9459</v>
      </c>
      <c r="I47" s="55">
        <f>IF(ISERROR(VLOOKUP($A47,'[1]November data'!$A:$F,6,FALSE)),"",VLOOKUP($A47,'[1]November data'!$A:$F,6,FALSE))</f>
        <v>0.98118194312295204</v>
      </c>
      <c r="J47" s="56">
        <f>IF(ISERROR(VLOOKUP($A47,'[1]December data '!$A:$F,4,FALSE)),"",VLOOKUP($A47,'[1]December data '!$A:$F,4,FALSE))</f>
        <v>9441</v>
      </c>
      <c r="K47" s="56">
        <f>IF(ISERROR(VLOOKUP($A47,'[1]December data '!$A:$F,5,FALSE)),"",VLOOKUP($A47,'[1]December data '!$A:$F,5,FALSE))</f>
        <v>9641</v>
      </c>
      <c r="L47" s="56">
        <f>IF(ISERROR(VLOOKUP($A47,'[1]December data '!$A:$F,6,FALSE)),"",VLOOKUP($A47,'[1]December data '!$A:$F,6,FALSE))</f>
        <v>0.9792552639767661</v>
      </c>
      <c r="M47" s="57">
        <f t="shared" si="3"/>
        <v>28537</v>
      </c>
      <c r="N47" s="57">
        <f t="shared" si="1"/>
        <v>29140</v>
      </c>
      <c r="O47" s="58">
        <f t="shared" si="2"/>
        <v>0.97930679478380234</v>
      </c>
    </row>
    <row r="48" spans="1:15" x14ac:dyDescent="0.2">
      <c r="A48" s="57" t="s">
        <v>464</v>
      </c>
      <c r="B48" s="57" t="s">
        <v>600</v>
      </c>
      <c r="C48" s="57" t="s">
        <v>465</v>
      </c>
      <c r="D48" s="54">
        <f>IF(ISERROR(VLOOKUP($A48,'[1]October data'!$A:$F,4,FALSE)),"",VLOOKUP($A48,'[1]October data'!$A:$F,4,FALSE))</f>
        <v>7552</v>
      </c>
      <c r="E48" s="54">
        <f>IF(ISERROR(VLOOKUP($A48,'[1]October data'!$A:$F,5,FALSE)),"",VLOOKUP($A48,'[1]October data'!$A:$F,5,FALSE))</f>
        <v>7652</v>
      </c>
      <c r="F48" s="55">
        <f>IF(ISERROR(VLOOKUP($A48,'[1]October data'!$A:$F,6,FALSE)),"",VLOOKUP($A48,'[1]October data'!$A:$F,6,FALSE))</f>
        <v>0.98693152117093608</v>
      </c>
      <c r="G48" s="54">
        <f>IF(ISERROR(VLOOKUP($A48,'[1]November data'!$A:$F,4,FALSE)),"",VLOOKUP($A48,'[1]November data'!$A:$F,4,FALSE))</f>
        <v>7072</v>
      </c>
      <c r="H48" s="54">
        <f>IF(ISERROR(VLOOKUP($A48,'[1]November data'!$A:$F,5,FALSE)),"",VLOOKUP($A48,'[1]November data'!$A:$F,5,FALSE))</f>
        <v>7202</v>
      </c>
      <c r="I48" s="55">
        <f>IF(ISERROR(VLOOKUP($A48,'[1]November data'!$A:$F,6,FALSE)),"",VLOOKUP($A48,'[1]November data'!$A:$F,6,FALSE))</f>
        <v>0.98194945848375503</v>
      </c>
      <c r="J48" s="56">
        <f>IF(ISERROR(VLOOKUP($A48,'[1]December data '!$A:$F,4,FALSE)),"",VLOOKUP($A48,'[1]December data '!$A:$F,4,FALSE))</f>
        <v>6892</v>
      </c>
      <c r="K48" s="56">
        <f>IF(ISERROR(VLOOKUP($A48,'[1]December data '!$A:$F,5,FALSE)),"",VLOOKUP($A48,'[1]December data '!$A:$F,5,FALSE))</f>
        <v>7217</v>
      </c>
      <c r="L48" s="56">
        <f>IF(ISERROR(VLOOKUP($A48,'[1]December data '!$A:$F,6,FALSE)),"",VLOOKUP($A48,'[1]December data '!$A:$F,6,FALSE))</f>
        <v>0.95496743799362604</v>
      </c>
      <c r="M48" s="57">
        <f t="shared" si="3"/>
        <v>21516</v>
      </c>
      <c r="N48" s="57">
        <f t="shared" si="1"/>
        <v>22071</v>
      </c>
      <c r="O48" s="58">
        <f t="shared" si="2"/>
        <v>0.97485388065787681</v>
      </c>
    </row>
    <row r="49" spans="1:15" x14ac:dyDescent="0.2">
      <c r="A49" s="57" t="s">
        <v>585</v>
      </c>
      <c r="B49" s="57" t="s">
        <v>601</v>
      </c>
      <c r="C49" s="57" t="s">
        <v>586</v>
      </c>
      <c r="D49" s="54">
        <f>IF(ISERROR(VLOOKUP($A49,'[1]October data'!$A:$F,4,FALSE)),"",VLOOKUP($A49,'[1]October data'!$A:$F,4,FALSE))</f>
        <v>7416</v>
      </c>
      <c r="E49" s="54">
        <f>IF(ISERROR(VLOOKUP($A49,'[1]October data'!$A:$F,5,FALSE)),"",VLOOKUP($A49,'[1]October data'!$A:$F,5,FALSE))</f>
        <v>7891</v>
      </c>
      <c r="F49" s="55">
        <f>IF(ISERROR(VLOOKUP($A49,'[1]October data'!$A:$F,6,FALSE)),"",VLOOKUP($A49,'[1]October data'!$A:$F,6,FALSE))</f>
        <v>0.93980484095805294</v>
      </c>
      <c r="G49" s="54">
        <f>IF(ISERROR(VLOOKUP($A49,'[1]November data'!$A:$F,4,FALSE)),"",VLOOKUP($A49,'[1]November data'!$A:$F,4,FALSE))</f>
        <v>7155</v>
      </c>
      <c r="H49" s="54">
        <f>IF(ISERROR(VLOOKUP($A49,'[1]November data'!$A:$F,5,FALSE)),"",VLOOKUP($A49,'[1]November data'!$A:$F,5,FALSE))</f>
        <v>7566</v>
      </c>
      <c r="I49" s="55">
        <f>IF(ISERROR(VLOOKUP($A49,'[1]November data'!$A:$F,6,FALSE)),"",VLOOKUP($A49,'[1]November data'!$A:$F,6,FALSE))</f>
        <v>0.94567803330689904</v>
      </c>
      <c r="J49" s="56">
        <f>IF(ISERROR(VLOOKUP($A49,'[1]December data '!$A:$F,4,FALSE)),"",VLOOKUP($A49,'[1]December data '!$A:$F,4,FALSE))</f>
        <v>6775</v>
      </c>
      <c r="K49" s="56">
        <f>IF(ISERROR(VLOOKUP($A49,'[1]December data '!$A:$F,5,FALSE)),"",VLOOKUP($A49,'[1]December data '!$A:$F,5,FALSE))</f>
        <v>7298</v>
      </c>
      <c r="L49" s="56">
        <f>IF(ISERROR(VLOOKUP($A49,'[1]December data '!$A:$F,6,FALSE)),"",VLOOKUP($A49,'[1]December data '!$A:$F,6,FALSE))</f>
        <v>0.92833653055631704</v>
      </c>
      <c r="M49" s="57">
        <f t="shared" si="3"/>
        <v>21346</v>
      </c>
      <c r="N49" s="57">
        <f t="shared" si="1"/>
        <v>22755</v>
      </c>
      <c r="O49" s="58">
        <f t="shared" si="2"/>
        <v>0.93807954295759177</v>
      </c>
    </row>
    <row r="50" spans="1:15" x14ac:dyDescent="0.2">
      <c r="A50" s="57" t="s">
        <v>456</v>
      </c>
      <c r="B50" s="57" t="s">
        <v>600</v>
      </c>
      <c r="C50" s="57" t="s">
        <v>457</v>
      </c>
      <c r="D50" s="54">
        <f>IF(ISERROR(VLOOKUP($A50,'[1]October data'!$A:$F,4,FALSE)),"",VLOOKUP($A50,'[1]October data'!$A:$F,4,FALSE))</f>
        <v>14628</v>
      </c>
      <c r="E50" s="54">
        <f>IF(ISERROR(VLOOKUP($A50,'[1]October data'!$A:$F,5,FALSE)),"",VLOOKUP($A50,'[1]October data'!$A:$F,5,FALSE))</f>
        <v>15038</v>
      </c>
      <c r="F50" s="55">
        <f>IF(ISERROR(VLOOKUP($A50,'[1]October data'!$A:$F,6,FALSE)),"",VLOOKUP($A50,'[1]October data'!$A:$F,6,FALSE))</f>
        <v>0.97273573613512399</v>
      </c>
      <c r="G50" s="54">
        <f>IF(ISERROR(VLOOKUP($A50,'[1]November data'!$A:$F,4,FALSE)),"",VLOOKUP($A50,'[1]November data'!$A:$F,4,FALSE))</f>
        <v>13498</v>
      </c>
      <c r="H50" s="54">
        <f>IF(ISERROR(VLOOKUP($A50,'[1]November data'!$A:$F,5,FALSE)),"",VLOOKUP($A50,'[1]November data'!$A:$F,5,FALSE))</f>
        <v>13878</v>
      </c>
      <c r="I50" s="55">
        <f>IF(ISERROR(VLOOKUP($A50,'[1]November data'!$A:$F,6,FALSE)),"",VLOOKUP($A50,'[1]November data'!$A:$F,6,FALSE))</f>
        <v>0.97261853292981704</v>
      </c>
      <c r="J50" s="56">
        <f>IF(ISERROR(VLOOKUP($A50,'[1]December data '!$A:$F,4,FALSE)),"",VLOOKUP($A50,'[1]December data '!$A:$F,4,FALSE))</f>
        <v>13756</v>
      </c>
      <c r="K50" s="56">
        <f>IF(ISERROR(VLOOKUP($A50,'[1]December data '!$A:$F,5,FALSE)),"",VLOOKUP($A50,'[1]December data '!$A:$F,5,FALSE))</f>
        <v>14110</v>
      </c>
      <c r="L50" s="56">
        <f>IF(ISERROR(VLOOKUP($A50,'[1]December data '!$A:$F,6,FALSE)),"",VLOOKUP($A50,'[1]December data '!$A:$F,6,FALSE))</f>
        <v>0.97491141034727102</v>
      </c>
      <c r="M50" s="57">
        <f t="shared" si="3"/>
        <v>41882</v>
      </c>
      <c r="N50" s="57">
        <f t="shared" si="1"/>
        <v>43026</v>
      </c>
      <c r="O50" s="58">
        <f t="shared" si="2"/>
        <v>0.97341142564960725</v>
      </c>
    </row>
    <row r="51" spans="1:15" x14ac:dyDescent="0.2">
      <c r="A51" s="57" t="s">
        <v>105</v>
      </c>
      <c r="B51" s="57" t="s">
        <v>599</v>
      </c>
      <c r="C51" s="57" t="s">
        <v>106</v>
      </c>
      <c r="D51" s="54">
        <f>IF(ISERROR(VLOOKUP($A51,'[1]October data'!$A:$F,4,FALSE)),"",VLOOKUP($A51,'[1]October data'!$A:$F,4,FALSE))</f>
        <v>4852</v>
      </c>
      <c r="E51" s="54">
        <f>IF(ISERROR(VLOOKUP($A51,'[1]October data'!$A:$F,5,FALSE)),"",VLOOKUP($A51,'[1]October data'!$A:$F,5,FALSE))</f>
        <v>5105</v>
      </c>
      <c r="F51" s="55">
        <f>IF(ISERROR(VLOOKUP($A51,'[1]October data'!$A:$F,6,FALSE)),"",VLOOKUP($A51,'[1]October data'!$A:$F,6,FALSE))</f>
        <v>0.95044074436826598</v>
      </c>
      <c r="G51" s="54">
        <f>IF(ISERROR(VLOOKUP($A51,'[1]November data'!$A:$F,4,FALSE)),"",VLOOKUP($A51,'[1]November data'!$A:$F,4,FALSE))</f>
        <v>4305</v>
      </c>
      <c r="H51" s="54">
        <f>IF(ISERROR(VLOOKUP($A51,'[1]November data'!$A:$F,5,FALSE)),"",VLOOKUP($A51,'[1]November data'!$A:$F,5,FALSE))</f>
        <v>4530</v>
      </c>
      <c r="I51" s="55">
        <f>IF(ISERROR(VLOOKUP($A51,'[1]November data'!$A:$F,6,FALSE)),"",VLOOKUP($A51,'[1]November data'!$A:$F,6,FALSE))</f>
        <v>0.95033112582781498</v>
      </c>
      <c r="J51" s="56">
        <f>IF(ISERROR(VLOOKUP($A51,'[1]December data '!$A:$F,4,FALSE)),"",VLOOKUP($A51,'[1]December data '!$A:$F,4,FALSE))</f>
        <v>4615</v>
      </c>
      <c r="K51" s="56">
        <f>IF(ISERROR(VLOOKUP($A51,'[1]December data '!$A:$F,5,FALSE)),"",VLOOKUP($A51,'[1]December data '!$A:$F,5,FALSE))</f>
        <v>4848</v>
      </c>
      <c r="L51" s="56">
        <f>IF(ISERROR(VLOOKUP($A51,'[1]December data '!$A:$F,6,FALSE)),"",VLOOKUP($A51,'[1]December data '!$A:$F,6,FALSE))</f>
        <v>0.95193894389438893</v>
      </c>
      <c r="M51" s="57">
        <f t="shared" si="3"/>
        <v>13772</v>
      </c>
      <c r="N51" s="57">
        <f t="shared" si="1"/>
        <v>14483</v>
      </c>
      <c r="O51" s="58">
        <f t="shared" si="2"/>
        <v>0.95090796105779185</v>
      </c>
    </row>
    <row r="52" spans="1:15" x14ac:dyDescent="0.2">
      <c r="A52" s="57" t="s">
        <v>176</v>
      </c>
      <c r="B52" s="57" t="s">
        <v>602</v>
      </c>
      <c r="C52" s="57" t="s">
        <v>177</v>
      </c>
      <c r="D52" s="54">
        <f>IF(ISERROR(VLOOKUP($A52,'[1]October data'!$A:$F,4,FALSE)),"",VLOOKUP($A52,'[1]October data'!$A:$F,4,FALSE))</f>
        <v>2885</v>
      </c>
      <c r="E52" s="54">
        <f>IF(ISERROR(VLOOKUP($A52,'[1]October data'!$A:$F,5,FALSE)),"",VLOOKUP($A52,'[1]October data'!$A:$F,5,FALSE))</f>
        <v>3030</v>
      </c>
      <c r="F52" s="55">
        <f>IF(ISERROR(VLOOKUP($A52,'[1]October data'!$A:$F,6,FALSE)),"",VLOOKUP($A52,'[1]October data'!$A:$F,6,FALSE))</f>
        <v>0.95214521452145207</v>
      </c>
      <c r="G52" s="54">
        <f>IF(ISERROR(VLOOKUP($A52,'[1]November data'!$A:$F,4,FALSE)),"",VLOOKUP($A52,'[1]November data'!$A:$F,4,FALSE))</f>
        <v>2664</v>
      </c>
      <c r="H52" s="54">
        <f>IF(ISERROR(VLOOKUP($A52,'[1]November data'!$A:$F,5,FALSE)),"",VLOOKUP($A52,'[1]November data'!$A:$F,5,FALSE))</f>
        <v>2796</v>
      </c>
      <c r="I52" s="55">
        <f>IF(ISERROR(VLOOKUP($A52,'[1]November data'!$A:$F,6,FALSE)),"",VLOOKUP($A52,'[1]November data'!$A:$F,6,FALSE))</f>
        <v>0.95278969957081494</v>
      </c>
      <c r="J52" s="56">
        <f>IF(ISERROR(VLOOKUP($A52,'[1]December data '!$A:$F,4,FALSE)),"",VLOOKUP($A52,'[1]December data '!$A:$F,4,FALSE))</f>
        <v>2660</v>
      </c>
      <c r="K52" s="56">
        <f>IF(ISERROR(VLOOKUP($A52,'[1]December data '!$A:$F,5,FALSE)),"",VLOOKUP($A52,'[1]December data '!$A:$F,5,FALSE))</f>
        <v>2799</v>
      </c>
      <c r="L52" s="56">
        <f>IF(ISERROR(VLOOKUP($A52,'[1]December data '!$A:$F,6,FALSE)),"",VLOOKUP($A52,'[1]December data '!$A:$F,6,FALSE))</f>
        <v>0.95033940693104713</v>
      </c>
      <c r="M52" s="57">
        <f t="shared" si="3"/>
        <v>8209</v>
      </c>
      <c r="N52" s="57">
        <f t="shared" si="1"/>
        <v>8625</v>
      </c>
      <c r="O52" s="58">
        <f t="shared" si="2"/>
        <v>0.95176811594202904</v>
      </c>
    </row>
    <row r="53" spans="1:15" x14ac:dyDescent="0.2">
      <c r="A53" s="57" t="s">
        <v>367</v>
      </c>
      <c r="B53" s="57" t="s">
        <v>600</v>
      </c>
      <c r="C53" s="57" t="s">
        <v>368</v>
      </c>
      <c r="D53" s="54">
        <f>IF(ISERROR(VLOOKUP($A53,'[1]October data'!$A:$F,4,FALSE)),"",VLOOKUP($A53,'[1]October data'!$A:$F,4,FALSE))</f>
        <v>5832</v>
      </c>
      <c r="E53" s="54">
        <f>IF(ISERROR(VLOOKUP($A53,'[1]October data'!$A:$F,5,FALSE)),"",VLOOKUP($A53,'[1]October data'!$A:$F,5,FALSE))</f>
        <v>6269</v>
      </c>
      <c r="F53" s="55">
        <f>IF(ISERROR(VLOOKUP($A53,'[1]October data'!$A:$F,6,FALSE)),"",VLOOKUP($A53,'[1]October data'!$A:$F,6,FALSE))</f>
        <v>0.93029191258573896</v>
      </c>
      <c r="G53" s="54">
        <f>IF(ISERROR(VLOOKUP($A53,'[1]November data'!$A:$F,4,FALSE)),"",VLOOKUP($A53,'[1]November data'!$A:$F,4,FALSE))</f>
        <v>5401</v>
      </c>
      <c r="H53" s="54">
        <f>IF(ISERROR(VLOOKUP($A53,'[1]November data'!$A:$F,5,FALSE)),"",VLOOKUP($A53,'[1]November data'!$A:$F,5,FALSE))</f>
        <v>5830</v>
      </c>
      <c r="I53" s="55">
        <f>IF(ISERROR(VLOOKUP($A53,'[1]November data'!$A:$F,6,FALSE)),"",VLOOKUP($A53,'[1]November data'!$A:$F,6,FALSE))</f>
        <v>0.92641509433962299</v>
      </c>
      <c r="J53" s="56">
        <f>IF(ISERROR(VLOOKUP($A53,'[1]December data '!$A:$F,4,FALSE)),"",VLOOKUP($A53,'[1]December data '!$A:$F,4,FALSE))</f>
        <v>5518</v>
      </c>
      <c r="K53" s="56">
        <f>IF(ISERROR(VLOOKUP($A53,'[1]December data '!$A:$F,5,FALSE)),"",VLOOKUP($A53,'[1]December data '!$A:$F,5,FALSE))</f>
        <v>5936</v>
      </c>
      <c r="L53" s="56">
        <f>IF(ISERROR(VLOOKUP($A53,'[1]December data '!$A:$F,6,FALSE)),"",VLOOKUP($A53,'[1]December data '!$A:$F,6,FALSE))</f>
        <v>0.92958221024258803</v>
      </c>
      <c r="M53" s="57">
        <f t="shared" si="3"/>
        <v>16751</v>
      </c>
      <c r="N53" s="57">
        <f t="shared" si="1"/>
        <v>18035</v>
      </c>
      <c r="O53" s="58">
        <f t="shared" si="2"/>
        <v>0.92880510119212645</v>
      </c>
    </row>
    <row r="54" spans="1:15" x14ac:dyDescent="0.2">
      <c r="A54" s="57" t="s">
        <v>363</v>
      </c>
      <c r="B54" s="57" t="s">
        <v>600</v>
      </c>
      <c r="C54" s="57" t="s">
        <v>364</v>
      </c>
      <c r="D54" s="54">
        <f>IF(ISERROR(VLOOKUP($A54,'[1]October data'!$A:$F,4,FALSE)),"",VLOOKUP($A54,'[1]October data'!$A:$F,4,FALSE))</f>
        <v>6479</v>
      </c>
      <c r="E54" s="54">
        <f>IF(ISERROR(VLOOKUP($A54,'[1]October data'!$A:$F,5,FALSE)),"",VLOOKUP($A54,'[1]October data'!$A:$F,5,FALSE))</f>
        <v>6664</v>
      </c>
      <c r="F54" s="55">
        <f>IF(ISERROR(VLOOKUP($A54,'[1]October data'!$A:$F,6,FALSE)),"",VLOOKUP($A54,'[1]October data'!$A:$F,6,FALSE))</f>
        <v>0.97223889555822296</v>
      </c>
      <c r="G54" s="54">
        <f>IF(ISERROR(VLOOKUP($A54,'[1]November data'!$A:$F,4,FALSE)),"",VLOOKUP($A54,'[1]November data'!$A:$F,4,FALSE))</f>
        <v>6008</v>
      </c>
      <c r="H54" s="54">
        <f>IF(ISERROR(VLOOKUP($A54,'[1]November data'!$A:$F,5,FALSE)),"",VLOOKUP($A54,'[1]November data'!$A:$F,5,FALSE))</f>
        <v>6105</v>
      </c>
      <c r="I54" s="55">
        <f>IF(ISERROR(VLOOKUP($A54,'[1]November data'!$A:$F,6,FALSE)),"",VLOOKUP($A54,'[1]November data'!$A:$F,6,FALSE))</f>
        <v>0.98411138411138399</v>
      </c>
      <c r="J54" s="56">
        <f>IF(ISERROR(VLOOKUP($A54,'[1]December data '!$A:$F,4,FALSE)),"",VLOOKUP($A54,'[1]December data '!$A:$F,4,FALSE))</f>
        <v>5699</v>
      </c>
      <c r="K54" s="56">
        <f>IF(ISERROR(VLOOKUP($A54,'[1]December data '!$A:$F,5,FALSE)),"",VLOOKUP($A54,'[1]December data '!$A:$F,5,FALSE))</f>
        <v>5950</v>
      </c>
      <c r="L54" s="56">
        <f>IF(ISERROR(VLOOKUP($A54,'[1]December data '!$A:$F,6,FALSE)),"",VLOOKUP($A54,'[1]December data '!$A:$F,6,FALSE))</f>
        <v>0.95781512605041996</v>
      </c>
      <c r="M54" s="57">
        <f t="shared" si="3"/>
        <v>18186</v>
      </c>
      <c r="N54" s="57">
        <f t="shared" si="1"/>
        <v>18719</v>
      </c>
      <c r="O54" s="58">
        <f t="shared" si="2"/>
        <v>0.97152625674448423</v>
      </c>
    </row>
    <row r="55" spans="1:15" x14ac:dyDescent="0.2">
      <c r="A55" s="57" t="s">
        <v>563</v>
      </c>
      <c r="B55" s="57" t="s">
        <v>601</v>
      </c>
      <c r="C55" s="57" t="s">
        <v>564</v>
      </c>
      <c r="D55" s="54">
        <f>IF(ISERROR(VLOOKUP($A55,'[1]October data'!$A:$F,4,FALSE)),"",VLOOKUP($A55,'[1]October data'!$A:$F,4,FALSE))</f>
        <v>19849</v>
      </c>
      <c r="E55" s="54">
        <f>IF(ISERROR(VLOOKUP($A55,'[1]October data'!$A:$F,5,FALSE)),"",VLOOKUP($A55,'[1]October data'!$A:$F,5,FALSE))</f>
        <v>20474</v>
      </c>
      <c r="F55" s="55">
        <f>IF(ISERROR(VLOOKUP($A55,'[1]October data'!$A:$F,6,FALSE)),"",VLOOKUP($A55,'[1]October data'!$A:$F,6,FALSE))</f>
        <v>0.96947347855817101</v>
      </c>
      <c r="G55" s="54">
        <f>IF(ISERROR(VLOOKUP($A55,'[1]November data'!$A:$F,4,FALSE)),"",VLOOKUP($A55,'[1]November data'!$A:$F,4,FALSE))</f>
        <v>18021</v>
      </c>
      <c r="H55" s="54">
        <f>IF(ISERROR(VLOOKUP($A55,'[1]November data'!$A:$F,5,FALSE)),"",VLOOKUP($A55,'[1]November data'!$A:$F,5,FALSE))</f>
        <v>18537</v>
      </c>
      <c r="I55" s="55">
        <f>IF(ISERROR(VLOOKUP($A55,'[1]November data'!$A:$F,6,FALSE)),"",VLOOKUP($A55,'[1]November data'!$A:$F,6,FALSE))</f>
        <v>0.97216378054701402</v>
      </c>
      <c r="J55" s="56">
        <f>IF(ISERROR(VLOOKUP($A55,'[1]December data '!$A:$F,4,FALSE)),"",VLOOKUP($A55,'[1]December data '!$A:$F,4,FALSE))</f>
        <v>18774</v>
      </c>
      <c r="K55" s="56">
        <f>IF(ISERROR(VLOOKUP($A55,'[1]December data '!$A:$F,5,FALSE)),"",VLOOKUP($A55,'[1]December data '!$A:$F,5,FALSE))</f>
        <v>19223</v>
      </c>
      <c r="L55" s="56">
        <f>IF(ISERROR(VLOOKUP($A55,'[1]December data '!$A:$F,6,FALSE)),"",VLOOKUP($A55,'[1]December data '!$A:$F,6,FALSE))</f>
        <v>0.97664256359569313</v>
      </c>
      <c r="M55" s="57">
        <f t="shared" si="3"/>
        <v>56644</v>
      </c>
      <c r="N55" s="57">
        <f t="shared" si="1"/>
        <v>58234</v>
      </c>
      <c r="O55" s="58">
        <f t="shared" si="2"/>
        <v>0.9726963629494797</v>
      </c>
    </row>
    <row r="56" spans="1:15" x14ac:dyDescent="0.2">
      <c r="A56" s="57" t="s">
        <v>524</v>
      </c>
      <c r="B56" s="57" t="s">
        <v>600</v>
      </c>
      <c r="C56" s="57" t="s">
        <v>525</v>
      </c>
      <c r="D56" s="54">
        <f>IF(ISERROR(VLOOKUP($A56,'[1]October data'!$A:$F,4,FALSE)),"",VLOOKUP($A56,'[1]October data'!$A:$F,4,FALSE))</f>
        <v>8546</v>
      </c>
      <c r="E56" s="54">
        <f>IF(ISERROR(VLOOKUP($A56,'[1]October data'!$A:$F,5,FALSE)),"",VLOOKUP($A56,'[1]October data'!$A:$F,5,FALSE))</f>
        <v>8885</v>
      </c>
      <c r="F56" s="55">
        <f>IF(ISERROR(VLOOKUP($A56,'[1]October data'!$A:$F,6,FALSE)),"",VLOOKUP($A56,'[1]October data'!$A:$F,6,FALSE))</f>
        <v>0.96184580754079896</v>
      </c>
      <c r="G56" s="54">
        <f>IF(ISERROR(VLOOKUP($A56,'[1]November data'!$A:$F,4,FALSE)),"",VLOOKUP($A56,'[1]November data'!$A:$F,4,FALSE))</f>
        <v>8042</v>
      </c>
      <c r="H56" s="54">
        <f>IF(ISERROR(VLOOKUP($A56,'[1]November data'!$A:$F,5,FALSE)),"",VLOOKUP($A56,'[1]November data'!$A:$F,5,FALSE))</f>
        <v>8412</v>
      </c>
      <c r="I56" s="55">
        <f>IF(ISERROR(VLOOKUP($A56,'[1]November data'!$A:$F,6,FALSE)),"",VLOOKUP($A56,'[1]November data'!$A:$F,6,FALSE))</f>
        <v>0.95601521635758391</v>
      </c>
      <c r="J56" s="56">
        <f>IF(ISERROR(VLOOKUP($A56,'[1]December data '!$A:$F,4,FALSE)),"",VLOOKUP($A56,'[1]December data '!$A:$F,4,FALSE))</f>
        <v>7635</v>
      </c>
      <c r="K56" s="56">
        <f>IF(ISERROR(VLOOKUP($A56,'[1]December data '!$A:$F,5,FALSE)),"",VLOOKUP($A56,'[1]December data '!$A:$F,5,FALSE))</f>
        <v>8023</v>
      </c>
      <c r="L56" s="56">
        <f>IF(ISERROR(VLOOKUP($A56,'[1]December data '!$A:$F,6,FALSE)),"",VLOOKUP($A56,'[1]December data '!$A:$F,6,FALSE))</f>
        <v>0.95163903776642211</v>
      </c>
      <c r="M56" s="57">
        <f t="shared" si="3"/>
        <v>24223</v>
      </c>
      <c r="N56" s="57">
        <f t="shared" si="1"/>
        <v>25320</v>
      </c>
      <c r="O56" s="58">
        <f t="shared" si="2"/>
        <v>0.95667456556082153</v>
      </c>
    </row>
    <row r="57" spans="1:15" x14ac:dyDescent="0.2">
      <c r="A57" s="57" t="s">
        <v>121</v>
      </c>
      <c r="B57" s="57" t="s">
        <v>599</v>
      </c>
      <c r="C57" s="57" t="s">
        <v>122</v>
      </c>
      <c r="D57" s="54">
        <f>IF(ISERROR(VLOOKUP($A57,'[1]October data'!$A:$F,4,FALSE)),"",VLOOKUP($A57,'[1]October data'!$A:$F,4,FALSE))</f>
        <v>3885</v>
      </c>
      <c r="E57" s="54">
        <f>IF(ISERROR(VLOOKUP($A57,'[1]October data'!$A:$F,5,FALSE)),"",VLOOKUP($A57,'[1]October data'!$A:$F,5,FALSE))</f>
        <v>3928</v>
      </c>
      <c r="F57" s="55">
        <f>IF(ISERROR(VLOOKUP($A57,'[1]October data'!$A:$F,6,FALSE)),"",VLOOKUP($A57,'[1]October data'!$A:$F,6,FALSE))</f>
        <v>0.98905295315682307</v>
      </c>
      <c r="G57" s="54">
        <f>IF(ISERROR(VLOOKUP($A57,'[1]November data'!$A:$F,4,FALSE)),"",VLOOKUP($A57,'[1]November data'!$A:$F,4,FALSE))</f>
        <v>3753</v>
      </c>
      <c r="H57" s="54">
        <f>IF(ISERROR(VLOOKUP($A57,'[1]November data'!$A:$F,5,FALSE)),"",VLOOKUP($A57,'[1]November data'!$A:$F,5,FALSE))</f>
        <v>3809</v>
      </c>
      <c r="I57" s="55">
        <f>IF(ISERROR(VLOOKUP($A57,'[1]November data'!$A:$F,6,FALSE)),"",VLOOKUP($A57,'[1]November data'!$A:$F,6,FALSE))</f>
        <v>0.98529797847203993</v>
      </c>
      <c r="J57" s="56">
        <f>IF(ISERROR(VLOOKUP($A57,'[1]December data '!$A:$F,4,FALSE)),"",VLOOKUP($A57,'[1]December data '!$A:$F,4,FALSE))</f>
        <v>3785</v>
      </c>
      <c r="K57" s="56">
        <f>IF(ISERROR(VLOOKUP($A57,'[1]December data '!$A:$F,5,FALSE)),"",VLOOKUP($A57,'[1]December data '!$A:$F,5,FALSE))</f>
        <v>3872</v>
      </c>
      <c r="L57" s="56">
        <f>IF(ISERROR(VLOOKUP($A57,'[1]December data '!$A:$F,6,FALSE)),"",VLOOKUP($A57,'[1]December data '!$A:$F,6,FALSE))</f>
        <v>0.97753099173553692</v>
      </c>
      <c r="M57" s="57">
        <f t="shared" si="3"/>
        <v>11423</v>
      </c>
      <c r="N57" s="57">
        <f t="shared" si="1"/>
        <v>11609</v>
      </c>
      <c r="O57" s="58">
        <f t="shared" si="2"/>
        <v>0.98397794814368167</v>
      </c>
    </row>
    <row r="58" spans="1:15" x14ac:dyDescent="0.2">
      <c r="A58" s="57" t="s">
        <v>195</v>
      </c>
      <c r="B58" s="57" t="s">
        <v>602</v>
      </c>
      <c r="C58" s="57" t="s">
        <v>196</v>
      </c>
      <c r="D58" s="54">
        <f>IF(ISERROR(VLOOKUP($A58,'[1]October data'!$A:$F,4,FALSE)),"",VLOOKUP($A58,'[1]October data'!$A:$F,4,FALSE))</f>
        <v>16737</v>
      </c>
      <c r="E58" s="54">
        <f>IF(ISERROR(VLOOKUP($A58,'[1]October data'!$A:$F,5,FALSE)),"",VLOOKUP($A58,'[1]October data'!$A:$F,5,FALSE))</f>
        <v>17703</v>
      </c>
      <c r="F58" s="55">
        <f>IF(ISERROR(VLOOKUP($A58,'[1]October data'!$A:$F,6,FALSE)),"",VLOOKUP($A58,'[1]October data'!$A:$F,6,FALSE))</f>
        <v>0.94543297746144705</v>
      </c>
      <c r="G58" s="54">
        <f>IF(ISERROR(VLOOKUP($A58,'[1]November data'!$A:$F,4,FALSE)),"",VLOOKUP($A58,'[1]November data'!$A:$F,4,FALSE))</f>
        <v>15883</v>
      </c>
      <c r="H58" s="54">
        <f>IF(ISERROR(VLOOKUP($A58,'[1]November data'!$A:$F,5,FALSE)),"",VLOOKUP($A58,'[1]November data'!$A:$F,5,FALSE))</f>
        <v>16704</v>
      </c>
      <c r="I58" s="55">
        <f>IF(ISERROR(VLOOKUP($A58,'[1]November data'!$A:$F,6,FALSE)),"",VLOOKUP($A58,'[1]November data'!$A:$F,6,FALSE))</f>
        <v>0.950850095785441</v>
      </c>
      <c r="J58" s="56">
        <f>IF(ISERROR(VLOOKUP($A58,'[1]December data '!$A:$F,4,FALSE)),"",VLOOKUP($A58,'[1]December data '!$A:$F,4,FALSE))</f>
        <v>15791</v>
      </c>
      <c r="K58" s="56">
        <f>IF(ISERROR(VLOOKUP($A58,'[1]December data '!$A:$F,5,FALSE)),"",VLOOKUP($A58,'[1]December data '!$A:$F,5,FALSE))</f>
        <v>16618</v>
      </c>
      <c r="L58" s="56">
        <f>IF(ISERROR(VLOOKUP($A58,'[1]December data '!$A:$F,6,FALSE)),"",VLOOKUP($A58,'[1]December data '!$A:$F,6,FALSE))</f>
        <v>0.95023468528102106</v>
      </c>
      <c r="M58" s="57">
        <f t="shared" si="3"/>
        <v>48411</v>
      </c>
      <c r="N58" s="57">
        <f t="shared" si="1"/>
        <v>51025</v>
      </c>
      <c r="O58" s="58">
        <f t="shared" si="2"/>
        <v>0.94877021068103873</v>
      </c>
    </row>
    <row r="59" spans="1:15" x14ac:dyDescent="0.2">
      <c r="A59" s="57" t="s">
        <v>251</v>
      </c>
      <c r="B59" s="57" t="s">
        <v>602</v>
      </c>
      <c r="C59" s="57" t="s">
        <v>252</v>
      </c>
      <c r="D59" s="54">
        <f>IF(ISERROR(VLOOKUP($A59,'[1]October data'!$A:$F,4,FALSE)),"",VLOOKUP($A59,'[1]October data'!$A:$F,4,FALSE))</f>
        <v>3500</v>
      </c>
      <c r="E59" s="54">
        <f>IF(ISERROR(VLOOKUP($A59,'[1]October data'!$A:$F,5,FALSE)),"",VLOOKUP($A59,'[1]October data'!$A:$F,5,FALSE))</f>
        <v>3567</v>
      </c>
      <c r="F59" s="55">
        <f>IF(ISERROR(VLOOKUP($A59,'[1]October data'!$A:$F,6,FALSE)),"",VLOOKUP($A59,'[1]October data'!$A:$F,6,FALSE))</f>
        <v>0.98121670871881106</v>
      </c>
      <c r="G59" s="54">
        <f>IF(ISERROR(VLOOKUP($A59,'[1]November data'!$A:$F,4,FALSE)),"",VLOOKUP($A59,'[1]November data'!$A:$F,4,FALSE))</f>
        <v>3307</v>
      </c>
      <c r="H59" s="54">
        <f>IF(ISERROR(VLOOKUP($A59,'[1]November data'!$A:$F,5,FALSE)),"",VLOOKUP($A59,'[1]November data'!$A:$F,5,FALSE))</f>
        <v>3366</v>
      </c>
      <c r="I59" s="55">
        <f>IF(ISERROR(VLOOKUP($A59,'[1]November data'!$A:$F,6,FALSE)),"",VLOOKUP($A59,'[1]November data'!$A:$F,6,FALSE))</f>
        <v>0.98247177658942397</v>
      </c>
      <c r="J59" s="56">
        <f>IF(ISERROR(VLOOKUP($A59,'[1]December data '!$A:$F,4,FALSE)),"",VLOOKUP($A59,'[1]December data '!$A:$F,4,FALSE))</f>
        <v>3244</v>
      </c>
      <c r="K59" s="56">
        <f>IF(ISERROR(VLOOKUP($A59,'[1]December data '!$A:$F,5,FALSE)),"",VLOOKUP($A59,'[1]December data '!$A:$F,5,FALSE))</f>
        <v>3295</v>
      </c>
      <c r="L59" s="56">
        <f>IF(ISERROR(VLOOKUP($A59,'[1]December data '!$A:$F,6,FALSE)),"",VLOOKUP($A59,'[1]December data '!$A:$F,6,FALSE))</f>
        <v>0.98452200303490101</v>
      </c>
      <c r="M59" s="57">
        <f t="shared" si="3"/>
        <v>10051</v>
      </c>
      <c r="N59" s="57">
        <f t="shared" si="1"/>
        <v>10228</v>
      </c>
      <c r="O59" s="58">
        <f t="shared" si="2"/>
        <v>0.98269456394211963</v>
      </c>
    </row>
    <row r="60" spans="1:15" x14ac:dyDescent="0.2">
      <c r="A60" s="57" t="s">
        <v>580</v>
      </c>
      <c r="B60" s="57" t="s">
        <v>601</v>
      </c>
      <c r="C60" s="57" t="s">
        <v>581</v>
      </c>
      <c r="D60" s="54">
        <f>IF(ISERROR(VLOOKUP($A60,'[1]October data'!$A:$F,4,FALSE)),"",VLOOKUP($A60,'[1]October data'!$A:$F,4,FALSE))</f>
        <v>2309</v>
      </c>
      <c r="E60" s="54">
        <f>IF(ISERROR(VLOOKUP($A60,'[1]October data'!$A:$F,5,FALSE)),"",VLOOKUP($A60,'[1]October data'!$A:$F,5,FALSE))</f>
        <v>2402</v>
      </c>
      <c r="F60" s="55">
        <f>IF(ISERROR(VLOOKUP($A60,'[1]October data'!$A:$F,6,FALSE)),"",VLOOKUP($A60,'[1]October data'!$A:$F,6,FALSE))</f>
        <v>0.96128226477935108</v>
      </c>
      <c r="G60" s="54">
        <f>IF(ISERROR(VLOOKUP($A60,'[1]November data'!$A:$F,4,FALSE)),"",VLOOKUP($A60,'[1]November data'!$A:$F,4,FALSE))</f>
        <v>2208</v>
      </c>
      <c r="H60" s="54">
        <f>IF(ISERROR(VLOOKUP($A60,'[1]November data'!$A:$F,5,FALSE)),"",VLOOKUP($A60,'[1]November data'!$A:$F,5,FALSE))</f>
        <v>2270</v>
      </c>
      <c r="I60" s="55">
        <f>IF(ISERROR(VLOOKUP($A60,'[1]November data'!$A:$F,6,FALSE)),"",VLOOKUP($A60,'[1]November data'!$A:$F,6,FALSE))</f>
        <v>0.97268722466960411</v>
      </c>
      <c r="J60" s="56">
        <f>IF(ISERROR(VLOOKUP($A60,'[1]December data '!$A:$F,4,FALSE)),"",VLOOKUP($A60,'[1]December data '!$A:$F,4,FALSE))</f>
        <v>2263</v>
      </c>
      <c r="K60" s="56">
        <f>IF(ISERROR(VLOOKUP($A60,'[1]December data '!$A:$F,5,FALSE)),"",VLOOKUP($A60,'[1]December data '!$A:$F,5,FALSE))</f>
        <v>2357</v>
      </c>
      <c r="L60" s="56">
        <f>IF(ISERROR(VLOOKUP($A60,'[1]December data '!$A:$F,6,FALSE)),"",VLOOKUP($A60,'[1]December data '!$A:$F,6,FALSE))</f>
        <v>0.96011879507849007</v>
      </c>
      <c r="M60" s="57">
        <f t="shared" si="3"/>
        <v>6780</v>
      </c>
      <c r="N60" s="57">
        <f t="shared" si="1"/>
        <v>7029</v>
      </c>
      <c r="O60" s="58">
        <f t="shared" si="2"/>
        <v>0.96457533077251389</v>
      </c>
    </row>
    <row r="61" spans="1:15" x14ac:dyDescent="0.2">
      <c r="A61" s="57" t="s">
        <v>124</v>
      </c>
      <c r="B61" s="57" t="s">
        <v>599</v>
      </c>
      <c r="C61" s="57" t="s">
        <v>125</v>
      </c>
      <c r="D61" s="54">
        <f>IF(ISERROR(VLOOKUP($A61,'[1]October data'!$A:$F,4,FALSE)),"",VLOOKUP($A61,'[1]October data'!$A:$F,4,FALSE))</f>
        <v>11657</v>
      </c>
      <c r="E61" s="54">
        <f>IF(ISERROR(VLOOKUP($A61,'[1]October data'!$A:$F,5,FALSE)),"",VLOOKUP($A61,'[1]October data'!$A:$F,5,FALSE))</f>
        <v>12254</v>
      </c>
      <c r="F61" s="55">
        <f>IF(ISERROR(VLOOKUP($A61,'[1]October data'!$A:$F,6,FALSE)),"",VLOOKUP($A61,'[1]October data'!$A:$F,6,FALSE))</f>
        <v>0.951281214297372</v>
      </c>
      <c r="G61" s="54">
        <f>IF(ISERROR(VLOOKUP($A61,'[1]November data'!$A:$F,4,FALSE)),"",VLOOKUP($A61,'[1]November data'!$A:$F,4,FALSE))</f>
        <v>10981</v>
      </c>
      <c r="H61" s="54">
        <f>IF(ISERROR(VLOOKUP($A61,'[1]November data'!$A:$F,5,FALSE)),"",VLOOKUP($A61,'[1]November data'!$A:$F,5,FALSE))</f>
        <v>11554</v>
      </c>
      <c r="I61" s="55">
        <f>IF(ISERROR(VLOOKUP($A61,'[1]November data'!$A:$F,6,FALSE)),"",VLOOKUP($A61,'[1]November data'!$A:$F,6,FALSE))</f>
        <v>0.95040678552882096</v>
      </c>
      <c r="J61" s="56">
        <f>IF(ISERROR(VLOOKUP($A61,'[1]December data '!$A:$F,4,FALSE)),"",VLOOKUP($A61,'[1]December data '!$A:$F,4,FALSE))</f>
        <v>10917</v>
      </c>
      <c r="K61" s="56">
        <f>IF(ISERROR(VLOOKUP($A61,'[1]December data '!$A:$F,5,FALSE)),"",VLOOKUP($A61,'[1]December data '!$A:$F,5,FALSE))</f>
        <v>11457</v>
      </c>
      <c r="L61" s="56">
        <f>IF(ISERROR(VLOOKUP($A61,'[1]December data '!$A:$F,6,FALSE)),"",VLOOKUP($A61,'[1]December data '!$A:$F,6,FALSE))</f>
        <v>0.95286724273370005</v>
      </c>
      <c r="M61" s="57">
        <f t="shared" si="3"/>
        <v>33555</v>
      </c>
      <c r="N61" s="57">
        <f t="shared" si="1"/>
        <v>35265</v>
      </c>
      <c r="O61" s="58">
        <f t="shared" si="2"/>
        <v>0.95150999574649087</v>
      </c>
    </row>
    <row r="62" spans="1:15" x14ac:dyDescent="0.2">
      <c r="A62" s="29" t="s">
        <v>587</v>
      </c>
      <c r="B62" s="57" t="s">
        <v>601</v>
      </c>
      <c r="C62" s="29" t="s">
        <v>588</v>
      </c>
      <c r="D62" s="54">
        <f>IF(ISERROR(VLOOKUP($A62,'[1]October data'!$A:$F,4,FALSE)),"",VLOOKUP($A62,'[1]October data'!$A:$F,4,FALSE))</f>
        <v>13526</v>
      </c>
      <c r="E62" s="54">
        <f>IF(ISERROR(VLOOKUP($A62,'[1]October data'!$A:$F,5,FALSE)),"",VLOOKUP($A62,'[1]October data'!$A:$F,5,FALSE))</f>
        <v>14076</v>
      </c>
      <c r="F62" s="55">
        <f>IF(ISERROR(VLOOKUP($A62,'[1]October data'!$A:$F,6,FALSE)),"",VLOOKUP($A62,'[1]October data'!$A:$F,6,FALSE))</f>
        <v>0.96092639954532499</v>
      </c>
      <c r="G62" s="54">
        <f>IF(ISERROR(VLOOKUP($A62,'[1]November data'!$A:$F,4,FALSE)),"",VLOOKUP($A62,'[1]November data'!$A:$F,4,FALSE))</f>
        <v>12418</v>
      </c>
      <c r="H62" s="54">
        <f>IF(ISERROR(VLOOKUP($A62,'[1]November data'!$A:$F,5,FALSE)),"",VLOOKUP($A62,'[1]November data'!$A:$F,5,FALSE))</f>
        <v>12805</v>
      </c>
      <c r="I62" s="55">
        <f>IF(ISERROR(VLOOKUP($A62,'[1]November data'!$A:$F,6,FALSE)),"",VLOOKUP($A62,'[1]November data'!$A:$F,6,FALSE))</f>
        <v>0.96977743069113598</v>
      </c>
      <c r="J62" s="56">
        <f>IF(ISERROR(VLOOKUP($A62,'[1]December data '!$A:$F,4,FALSE)),"",VLOOKUP($A62,'[1]December data '!$A:$F,4,FALSE))</f>
        <v>12365</v>
      </c>
      <c r="K62" s="56">
        <f>IF(ISERROR(VLOOKUP($A62,'[1]December data '!$A:$F,5,FALSE)),"",VLOOKUP($A62,'[1]December data '!$A:$F,5,FALSE))</f>
        <v>12621</v>
      </c>
      <c r="L62" s="56">
        <f>IF(ISERROR(VLOOKUP($A62,'[1]December data '!$A:$F,6,FALSE)),"",VLOOKUP($A62,'[1]December data '!$A:$F,6,FALSE))</f>
        <v>0.97971634577291811</v>
      </c>
      <c r="M62" s="57">
        <f t="shared" si="3"/>
        <v>38309</v>
      </c>
      <c r="N62" s="57">
        <f t="shared" si="1"/>
        <v>39502</v>
      </c>
      <c r="O62" s="58">
        <f t="shared" si="2"/>
        <v>0.96979899751911292</v>
      </c>
    </row>
    <row r="63" spans="1:15" x14ac:dyDescent="0.2">
      <c r="A63" s="57" t="s">
        <v>243</v>
      </c>
      <c r="B63" s="57" t="s">
        <v>602</v>
      </c>
      <c r="C63" s="57" t="s">
        <v>244</v>
      </c>
      <c r="D63" s="54">
        <f>IF(ISERROR(VLOOKUP($A63,'[1]October data'!$A:$F,4,FALSE)),"",VLOOKUP($A63,'[1]October data'!$A:$F,4,FALSE))</f>
        <v>6423</v>
      </c>
      <c r="E63" s="54">
        <f>IF(ISERROR(VLOOKUP($A63,'[1]October data'!$A:$F,5,FALSE)),"",VLOOKUP($A63,'[1]October data'!$A:$F,5,FALSE))</f>
        <v>6610</v>
      </c>
      <c r="F63" s="55">
        <f>IF(ISERROR(VLOOKUP($A63,'[1]October data'!$A:$F,6,FALSE)),"",VLOOKUP($A63,'[1]October data'!$A:$F,6,FALSE))</f>
        <v>0.97170953101361612</v>
      </c>
      <c r="G63" s="54">
        <f>IF(ISERROR(VLOOKUP($A63,'[1]November data'!$A:$F,4,FALSE)),"",VLOOKUP($A63,'[1]November data'!$A:$F,4,FALSE))</f>
        <v>6184</v>
      </c>
      <c r="H63" s="54">
        <f>IF(ISERROR(VLOOKUP($A63,'[1]November data'!$A:$F,5,FALSE)),"",VLOOKUP($A63,'[1]November data'!$A:$F,5,FALSE))</f>
        <v>6403</v>
      </c>
      <c r="I63" s="55">
        <f>IF(ISERROR(VLOOKUP($A63,'[1]November data'!$A:$F,6,FALSE)),"",VLOOKUP($A63,'[1]November data'!$A:$F,6,FALSE))</f>
        <v>0.96579728252381702</v>
      </c>
      <c r="J63" s="56">
        <f>IF(ISERROR(VLOOKUP($A63,'[1]December data '!$A:$F,4,FALSE)),"",VLOOKUP($A63,'[1]December data '!$A:$F,4,FALSE))</f>
        <v>6153</v>
      </c>
      <c r="K63" s="56">
        <f>IF(ISERROR(VLOOKUP($A63,'[1]December data '!$A:$F,5,FALSE)),"",VLOOKUP($A63,'[1]December data '!$A:$F,5,FALSE))</f>
        <v>6345</v>
      </c>
      <c r="L63" s="56">
        <f>IF(ISERROR(VLOOKUP($A63,'[1]December data '!$A:$F,6,FALSE)),"",VLOOKUP($A63,'[1]December data '!$A:$F,6,FALSE))</f>
        <v>0.96973995271867597</v>
      </c>
      <c r="M63" s="57">
        <f t="shared" si="3"/>
        <v>18760</v>
      </c>
      <c r="N63" s="57">
        <f t="shared" si="1"/>
        <v>19358</v>
      </c>
      <c r="O63" s="58">
        <f t="shared" si="2"/>
        <v>0.96910837896476909</v>
      </c>
    </row>
    <row r="64" spans="1:15" ht="14.25" x14ac:dyDescent="0.2">
      <c r="A64" s="60" t="s">
        <v>512</v>
      </c>
      <c r="B64" s="57" t="s">
        <v>600</v>
      </c>
      <c r="C64" s="60" t="s">
        <v>513</v>
      </c>
      <c r="D64" s="54">
        <f>IF(ISERROR(VLOOKUP($A64,'[1]October data'!$A:$F,4,FALSE)),"",VLOOKUP($A64,'[1]October data'!$A:$F,4,FALSE))</f>
        <v>865</v>
      </c>
      <c r="E64" s="54">
        <f>IF(ISERROR(VLOOKUP($A64,'[1]October data'!$A:$F,5,FALSE)),"",VLOOKUP($A64,'[1]October data'!$A:$F,5,FALSE))</f>
        <v>866</v>
      </c>
      <c r="F64" s="55">
        <f>IF(ISERROR(VLOOKUP($A64,'[1]October data'!$A:$F,6,FALSE)),"",VLOOKUP($A64,'[1]October data'!$A:$F,6,FALSE))</f>
        <v>0.99884526558891518</v>
      </c>
      <c r="G64" s="54">
        <f>IF(ISERROR(VLOOKUP($A64,'[1]November data'!$A:$F,4,FALSE)),"",VLOOKUP($A64,'[1]November data'!$A:$F,4,FALSE))</f>
        <v>1641</v>
      </c>
      <c r="H64" s="54">
        <f>IF(ISERROR(VLOOKUP($A64,'[1]November data'!$A:$F,5,FALSE)),"",VLOOKUP($A64,'[1]November data'!$A:$F,5,FALSE))</f>
        <v>1734</v>
      </c>
      <c r="I64" s="55">
        <f>IF(ISERROR(VLOOKUP($A64,'[1]November data'!$A:$F,6,FALSE)),"",VLOOKUP($A64,'[1]November data'!$A:$F,6,FALSE))</f>
        <v>0.94636678200692004</v>
      </c>
      <c r="J64" s="56">
        <f>IF(ISERROR(VLOOKUP($A64,'[1]December data '!$A:$F,4,FALSE)),"",VLOOKUP($A64,'[1]December data '!$A:$F,4,FALSE))</f>
        <v>1634</v>
      </c>
      <c r="K64" s="56">
        <f>IF(ISERROR(VLOOKUP($A64,'[1]December data '!$A:$F,5,FALSE)),"",VLOOKUP($A64,'[1]December data '!$A:$F,5,FALSE))</f>
        <v>1677</v>
      </c>
      <c r="L64" s="56">
        <f>IF(ISERROR(VLOOKUP($A64,'[1]December data '!$A:$F,6,FALSE)),"",VLOOKUP($A64,'[1]December data '!$A:$F,6,FALSE))</f>
        <v>0.97435897435897401</v>
      </c>
      <c r="M64" s="57">
        <f t="shared" si="3"/>
        <v>4140</v>
      </c>
      <c r="N64" s="57">
        <f t="shared" si="1"/>
        <v>4277</v>
      </c>
      <c r="O64" s="58">
        <f t="shared" si="2"/>
        <v>0.96796820201075517</v>
      </c>
    </row>
    <row r="65" spans="1:15" x14ac:dyDescent="0.2">
      <c r="A65" s="57" t="s">
        <v>241</v>
      </c>
      <c r="B65" s="57" t="s">
        <v>602</v>
      </c>
      <c r="C65" s="57" t="s">
        <v>242</v>
      </c>
      <c r="D65" s="54">
        <f>IF(ISERROR(VLOOKUP($A65,'[1]October data'!$A:$F,4,FALSE)),"",VLOOKUP($A65,'[1]October data'!$A:$F,4,FALSE))</f>
        <v>4608</v>
      </c>
      <c r="E65" s="54">
        <f>IF(ISERROR(VLOOKUP($A65,'[1]October data'!$A:$F,5,FALSE)),"",VLOOKUP($A65,'[1]October data'!$A:$F,5,FALSE))</f>
        <v>4705</v>
      </c>
      <c r="F65" s="55">
        <f>IF(ISERROR(VLOOKUP($A65,'[1]October data'!$A:$F,6,FALSE)),"",VLOOKUP($A65,'[1]October data'!$A:$F,6,FALSE))</f>
        <v>0.97938363443145604</v>
      </c>
      <c r="G65" s="54">
        <f>IF(ISERROR(VLOOKUP($A65,'[1]November data'!$A:$F,4,FALSE)),"",VLOOKUP($A65,'[1]November data'!$A:$F,4,FALSE))</f>
        <v>4251</v>
      </c>
      <c r="H65" s="54">
        <f>IF(ISERROR(VLOOKUP($A65,'[1]November data'!$A:$F,5,FALSE)),"",VLOOKUP($A65,'[1]November data'!$A:$F,5,FALSE))</f>
        <v>4319</v>
      </c>
      <c r="I65" s="55">
        <f>IF(ISERROR(VLOOKUP($A65,'[1]November data'!$A:$F,6,FALSE)),"",VLOOKUP($A65,'[1]November data'!$A:$F,6,FALSE))</f>
        <v>0.98425561472563106</v>
      </c>
      <c r="J65" s="56">
        <f>IF(ISERROR(VLOOKUP($A65,'[1]December data '!$A:$F,4,FALSE)),"",VLOOKUP($A65,'[1]December data '!$A:$F,4,FALSE))</f>
        <v>4041</v>
      </c>
      <c r="K65" s="56">
        <f>IF(ISERROR(VLOOKUP($A65,'[1]December data '!$A:$F,5,FALSE)),"",VLOOKUP($A65,'[1]December data '!$A:$F,5,FALSE))</f>
        <v>4125</v>
      </c>
      <c r="L65" s="56">
        <f>IF(ISERROR(VLOOKUP($A65,'[1]December data '!$A:$F,6,FALSE)),"",VLOOKUP($A65,'[1]December data '!$A:$F,6,FALSE))</f>
        <v>0.97963636363636408</v>
      </c>
      <c r="M65" s="57">
        <f t="shared" si="3"/>
        <v>12900</v>
      </c>
      <c r="N65" s="57">
        <f t="shared" si="1"/>
        <v>13149</v>
      </c>
      <c r="O65" s="58">
        <f t="shared" si="2"/>
        <v>0.98106319872233627</v>
      </c>
    </row>
    <row r="66" spans="1:15" x14ac:dyDescent="0.2">
      <c r="A66" s="57" t="s">
        <v>307</v>
      </c>
      <c r="B66" s="57" t="s">
        <v>602</v>
      </c>
      <c r="C66" s="57" t="s">
        <v>308</v>
      </c>
      <c r="D66" s="54">
        <f>IF(ISERROR(VLOOKUP($A66,'[1]October data'!$A:$F,4,FALSE)),"",VLOOKUP($A66,'[1]October data'!$A:$F,4,FALSE))</f>
        <v>6041</v>
      </c>
      <c r="E66" s="54">
        <f>IF(ISERROR(VLOOKUP($A66,'[1]October data'!$A:$F,5,FALSE)),"",VLOOKUP($A66,'[1]October data'!$A:$F,5,FALSE))</f>
        <v>6087</v>
      </c>
      <c r="F66" s="55">
        <f>IF(ISERROR(VLOOKUP($A66,'[1]October data'!$A:$F,6,FALSE)),"",VLOOKUP($A66,'[1]October data'!$A:$F,6,FALSE))</f>
        <v>0.99244291112206307</v>
      </c>
      <c r="G66" s="54">
        <f>IF(ISERROR(VLOOKUP($A66,'[1]November data'!$A:$F,4,FALSE)),"",VLOOKUP($A66,'[1]November data'!$A:$F,4,FALSE))</f>
        <v>5836</v>
      </c>
      <c r="H66" s="54">
        <f>IF(ISERROR(VLOOKUP($A66,'[1]November data'!$A:$F,5,FALSE)),"",VLOOKUP($A66,'[1]November data'!$A:$F,5,FALSE))</f>
        <v>5875</v>
      </c>
      <c r="I66" s="55">
        <f>IF(ISERROR(VLOOKUP($A66,'[1]November data'!$A:$F,6,FALSE)),"",VLOOKUP($A66,'[1]November data'!$A:$F,6,FALSE))</f>
        <v>0.99336170212766006</v>
      </c>
      <c r="J66" s="56">
        <f>IF(ISERROR(VLOOKUP($A66,'[1]December data '!$A:$F,4,FALSE)),"",VLOOKUP($A66,'[1]December data '!$A:$F,4,FALSE))</f>
        <v>5848</v>
      </c>
      <c r="K66" s="56">
        <f>IF(ISERROR(VLOOKUP($A66,'[1]December data '!$A:$F,5,FALSE)),"",VLOOKUP($A66,'[1]December data '!$A:$F,5,FALSE))</f>
        <v>5887</v>
      </c>
      <c r="L66" s="56">
        <f>IF(ISERROR(VLOOKUP($A66,'[1]December data '!$A:$F,6,FALSE)),"",VLOOKUP($A66,'[1]December data '!$A:$F,6,FALSE))</f>
        <v>0.99337523356548307</v>
      </c>
      <c r="M66" s="57">
        <f t="shared" si="3"/>
        <v>17725</v>
      </c>
      <c r="N66" s="57">
        <f t="shared" si="1"/>
        <v>17849</v>
      </c>
      <c r="O66" s="58">
        <f t="shared" si="2"/>
        <v>0.99305283209143369</v>
      </c>
    </row>
    <row r="67" spans="1:15" x14ac:dyDescent="0.2">
      <c r="A67" s="57" t="s">
        <v>570</v>
      </c>
      <c r="B67" s="57" t="s">
        <v>601</v>
      </c>
      <c r="C67" s="57" t="s">
        <v>571</v>
      </c>
      <c r="D67" s="54">
        <f>IF(ISERROR(VLOOKUP($A67,'[1]October data'!$A:$F,4,FALSE)),"",VLOOKUP($A67,'[1]October data'!$A:$F,4,FALSE))</f>
        <v>21304</v>
      </c>
      <c r="E67" s="54">
        <f>IF(ISERROR(VLOOKUP($A67,'[1]October data'!$A:$F,5,FALSE)),"",VLOOKUP($A67,'[1]October data'!$A:$F,5,FALSE))</f>
        <v>21854</v>
      </c>
      <c r="F67" s="55">
        <f>IF(ISERROR(VLOOKUP($A67,'[1]October data'!$A:$F,6,FALSE)),"",VLOOKUP($A67,'[1]October data'!$A:$F,6,FALSE))</f>
        <v>0.97483298252036199</v>
      </c>
      <c r="G67" s="54">
        <f>IF(ISERROR(VLOOKUP($A67,'[1]November data'!$A:$F,4,FALSE)),"",VLOOKUP($A67,'[1]November data'!$A:$F,4,FALSE))</f>
        <v>19957</v>
      </c>
      <c r="H67" s="54">
        <f>IF(ISERROR(VLOOKUP($A67,'[1]November data'!$A:$F,5,FALSE)),"",VLOOKUP($A67,'[1]November data'!$A:$F,5,FALSE))</f>
        <v>20717</v>
      </c>
      <c r="I67" s="55">
        <f>IF(ISERROR(VLOOKUP($A67,'[1]November data'!$A:$F,6,FALSE)),"",VLOOKUP($A67,'[1]November data'!$A:$F,6,FALSE))</f>
        <v>0.963315151807694</v>
      </c>
      <c r="J67" s="56">
        <f>IF(ISERROR(VLOOKUP($A67,'[1]December data '!$A:$F,4,FALSE)),"",VLOOKUP($A67,'[1]December data '!$A:$F,4,FALSE))</f>
        <v>19727</v>
      </c>
      <c r="K67" s="56">
        <f>IF(ISERROR(VLOOKUP($A67,'[1]December data '!$A:$F,5,FALSE)),"",VLOOKUP($A67,'[1]December data '!$A:$F,5,FALSE))</f>
        <v>20257</v>
      </c>
      <c r="L67" s="56">
        <f>IF(ISERROR(VLOOKUP($A67,'[1]December data '!$A:$F,6,FALSE)),"",VLOOKUP($A67,'[1]December data '!$A:$F,6,FALSE))</f>
        <v>0.97383620476872201</v>
      </c>
      <c r="M67" s="57">
        <f t="shared" si="3"/>
        <v>60988</v>
      </c>
      <c r="N67" s="57">
        <f t="shared" si="1"/>
        <v>62828</v>
      </c>
      <c r="O67" s="58">
        <f t="shared" si="2"/>
        <v>0.97071369453110079</v>
      </c>
    </row>
    <row r="68" spans="1:15" x14ac:dyDescent="0.2">
      <c r="A68" s="57" t="s">
        <v>603</v>
      </c>
      <c r="B68" s="57" t="s">
        <v>601</v>
      </c>
      <c r="C68" s="57" t="s">
        <v>604</v>
      </c>
      <c r="D68" s="54">
        <f>IF(ISERROR(VLOOKUP($A68,'[1]October data'!$A:$F,4,FALSE)),"",VLOOKUP($A68,'[1]October data'!$A:$F,4,FALSE))</f>
        <v>4968</v>
      </c>
      <c r="E68" s="54">
        <f>IF(ISERROR(VLOOKUP($A68,'[1]October data'!$A:$F,5,FALSE)),"",VLOOKUP($A68,'[1]October data'!$A:$F,5,FALSE))</f>
        <v>5145</v>
      </c>
      <c r="F68" s="55">
        <f>IF(ISERROR(VLOOKUP($A68,'[1]October data'!$A:$F,6,FALSE)),"",VLOOKUP($A68,'[1]October data'!$A:$F,6,FALSE))</f>
        <v>0.96559766763848398</v>
      </c>
      <c r="G68" s="54">
        <f>IF(ISERROR(VLOOKUP($A68,'[1]November data'!$A:$F,4,FALSE)),"",VLOOKUP($A68,'[1]November data'!$A:$F,4,FALSE))</f>
        <v>4801</v>
      </c>
      <c r="H68" s="54">
        <f>IF(ISERROR(VLOOKUP($A68,'[1]November data'!$A:$F,5,FALSE)),"",VLOOKUP($A68,'[1]November data'!$A:$F,5,FALSE))</f>
        <v>4936</v>
      </c>
      <c r="I68" s="55">
        <f>IF(ISERROR(VLOOKUP($A68,'[1]November data'!$A:$F,6,FALSE)),"",VLOOKUP($A68,'[1]November data'!$A:$F,6,FALSE))</f>
        <v>0.97264991896272301</v>
      </c>
      <c r="J68" s="56">
        <f>IF(ISERROR(VLOOKUP($A68,'[1]December data '!$A:$F,4,FALSE)),"",VLOOKUP($A68,'[1]December data '!$A:$F,4,FALSE))</f>
        <v>4771</v>
      </c>
      <c r="K68" s="56">
        <f>IF(ISERROR(VLOOKUP($A68,'[1]December data '!$A:$F,5,FALSE)),"",VLOOKUP($A68,'[1]December data '!$A:$F,5,FALSE))</f>
        <v>4906</v>
      </c>
      <c r="L68" s="56">
        <f>IF(ISERROR(VLOOKUP($A68,'[1]December data '!$A:$F,6,FALSE)),"",VLOOKUP($A68,'[1]December data '!$A:$F,6,FALSE))</f>
        <v>0.97248267427639601</v>
      </c>
      <c r="M68" s="57">
        <f t="shared" si="3"/>
        <v>14540</v>
      </c>
      <c r="N68" s="57">
        <f t="shared" si="1"/>
        <v>14987</v>
      </c>
      <c r="O68" s="58">
        <f t="shared" si="2"/>
        <v>0.97017415093080672</v>
      </c>
    </row>
    <row r="69" spans="1:15" x14ac:dyDescent="0.2">
      <c r="A69" s="57" t="s">
        <v>75</v>
      </c>
      <c r="B69" s="57" t="s">
        <v>599</v>
      </c>
      <c r="C69" s="57" t="s">
        <v>76</v>
      </c>
      <c r="D69" s="54">
        <f>IF(ISERROR(VLOOKUP($A69,'[1]October data'!$A:$F,4,FALSE)),"",VLOOKUP($A69,'[1]October data'!$A:$F,4,FALSE))</f>
        <v>19336</v>
      </c>
      <c r="E69" s="54">
        <f>IF(ISERROR(VLOOKUP($A69,'[1]October data'!$A:$F,5,FALSE)),"",VLOOKUP($A69,'[1]October data'!$A:$F,5,FALSE))</f>
        <v>20037</v>
      </c>
      <c r="F69" s="55">
        <f>IF(ISERROR(VLOOKUP($A69,'[1]October data'!$A:$F,6,FALSE)),"",VLOOKUP($A69,'[1]October data'!$A:$F,6,FALSE))</f>
        <v>0.96501472276288902</v>
      </c>
      <c r="G69" s="54">
        <f>IF(ISERROR(VLOOKUP($A69,'[1]November data'!$A:$F,4,FALSE)),"",VLOOKUP($A69,'[1]November data'!$A:$F,4,FALSE))</f>
        <v>17427</v>
      </c>
      <c r="H69" s="54">
        <f>IF(ISERROR(VLOOKUP($A69,'[1]November data'!$A:$F,5,FALSE)),"",VLOOKUP($A69,'[1]November data'!$A:$F,5,FALSE))</f>
        <v>18114</v>
      </c>
      <c r="I69" s="55">
        <f>IF(ISERROR(VLOOKUP($A69,'[1]November data'!$A:$F,6,FALSE)),"",VLOOKUP($A69,'[1]November data'!$A:$F,6,FALSE))</f>
        <v>0.96207353428287501</v>
      </c>
      <c r="J69" s="56">
        <f>IF(ISERROR(VLOOKUP($A69,'[1]December data '!$A:$F,4,FALSE)),"",VLOOKUP($A69,'[1]December data '!$A:$F,4,FALSE))</f>
        <v>17473</v>
      </c>
      <c r="K69" s="56">
        <f>IF(ISERROR(VLOOKUP($A69,'[1]December data '!$A:$F,5,FALSE)),"",VLOOKUP($A69,'[1]December data '!$A:$F,5,FALSE))</f>
        <v>18210</v>
      </c>
      <c r="L69" s="56">
        <f>IF(ISERROR(VLOOKUP($A69,'[1]December data '!$A:$F,6,FALSE)),"",VLOOKUP($A69,'[1]December data '!$A:$F,6,FALSE))</f>
        <v>0.959527732015376</v>
      </c>
      <c r="M69" s="57">
        <f t="shared" si="3"/>
        <v>54236</v>
      </c>
      <c r="N69" s="57">
        <f t="shared" si="1"/>
        <v>56361</v>
      </c>
      <c r="O69" s="58">
        <f t="shared" si="2"/>
        <v>0.96229662355174672</v>
      </c>
    </row>
    <row r="70" spans="1:15" x14ac:dyDescent="0.2">
      <c r="A70" s="57" t="s">
        <v>154</v>
      </c>
      <c r="B70" s="57" t="s">
        <v>599</v>
      </c>
      <c r="C70" s="57" t="s">
        <v>155</v>
      </c>
      <c r="D70" s="54">
        <f>IF(ISERROR(VLOOKUP($A70,'[1]October data'!$A:$F,4,FALSE)),"",VLOOKUP($A70,'[1]October data'!$A:$F,4,FALSE))</f>
        <v>16203</v>
      </c>
      <c r="E70" s="54">
        <f>IF(ISERROR(VLOOKUP($A70,'[1]October data'!$A:$F,5,FALSE)),"",VLOOKUP($A70,'[1]October data'!$A:$F,5,FALSE))</f>
        <v>16724</v>
      </c>
      <c r="F70" s="55">
        <f>IF(ISERROR(VLOOKUP($A70,'[1]October data'!$A:$F,6,FALSE)),"",VLOOKUP($A70,'[1]October data'!$A:$F,6,FALSE))</f>
        <v>0.9688471657498211</v>
      </c>
      <c r="G70" s="54">
        <f>IF(ISERROR(VLOOKUP($A70,'[1]November data'!$A:$F,4,FALSE)),"",VLOOKUP($A70,'[1]November data'!$A:$F,4,FALSE))</f>
        <v>15223</v>
      </c>
      <c r="H70" s="54">
        <f>IF(ISERROR(VLOOKUP($A70,'[1]November data'!$A:$F,5,FALSE)),"",VLOOKUP($A70,'[1]November data'!$A:$F,5,FALSE))</f>
        <v>15641</v>
      </c>
      <c r="I70" s="55">
        <f>IF(ISERROR(VLOOKUP($A70,'[1]November data'!$A:$F,6,FALSE)),"",VLOOKUP($A70,'[1]November data'!$A:$F,6,FALSE))</f>
        <v>0.97327536602519005</v>
      </c>
      <c r="J70" s="56">
        <f>IF(ISERROR(VLOOKUP($A70,'[1]December data '!$A:$F,4,FALSE)),"",VLOOKUP($A70,'[1]December data '!$A:$F,4,FALSE))</f>
        <v>14999</v>
      </c>
      <c r="K70" s="56">
        <f>IF(ISERROR(VLOOKUP($A70,'[1]December data '!$A:$F,5,FALSE)),"",VLOOKUP($A70,'[1]December data '!$A:$F,5,FALSE))</f>
        <v>15471</v>
      </c>
      <c r="L70" s="56">
        <f>IF(ISERROR(VLOOKUP($A70,'[1]December data '!$A:$F,6,FALSE)),"",VLOOKUP($A70,'[1]December data '!$A:$F,6,FALSE))</f>
        <v>0.9694913063150411</v>
      </c>
      <c r="M70" s="57">
        <f t="shared" si="3"/>
        <v>46425</v>
      </c>
      <c r="N70" s="57">
        <f t="shared" si="1"/>
        <v>47836</v>
      </c>
      <c r="O70" s="58">
        <f t="shared" si="2"/>
        <v>0.9705033865707835</v>
      </c>
    </row>
    <row r="71" spans="1:15" x14ac:dyDescent="0.2">
      <c r="A71" s="57" t="s">
        <v>565</v>
      </c>
      <c r="B71" s="57" t="s">
        <v>601</v>
      </c>
      <c r="C71" s="57" t="s">
        <v>651</v>
      </c>
      <c r="D71" s="54">
        <f>IF(ISERROR(VLOOKUP($A71,'[1]October data'!$A:$F,4,FALSE)),"",VLOOKUP($A71,'[1]October data'!$A:$F,4,FALSE))</f>
        <v>7783</v>
      </c>
      <c r="E71" s="54">
        <f>IF(ISERROR(VLOOKUP($A71,'[1]October data'!$A:$F,5,FALSE)),"",VLOOKUP($A71,'[1]October data'!$A:$F,5,FALSE))</f>
        <v>8159</v>
      </c>
      <c r="F71" s="55">
        <f>IF(ISERROR(VLOOKUP($A71,'[1]October data'!$A:$F,6,FALSE)),"",VLOOKUP($A71,'[1]October data'!$A:$F,6,FALSE))</f>
        <v>0.953915921068758</v>
      </c>
      <c r="G71" s="54">
        <f>IF(ISERROR(VLOOKUP($A71,'[1]November data'!$A:$F,4,FALSE)),"",VLOOKUP($A71,'[1]November data'!$A:$F,4,FALSE))</f>
        <v>7897</v>
      </c>
      <c r="H71" s="54">
        <f>IF(ISERROR(VLOOKUP($A71,'[1]November data'!$A:$F,5,FALSE)),"",VLOOKUP($A71,'[1]November data'!$A:$F,5,FALSE))</f>
        <v>8297</v>
      </c>
      <c r="I71" s="55">
        <f>IF(ISERROR(VLOOKUP($A71,'[1]November data'!$A:$F,6,FALSE)),"",VLOOKUP($A71,'[1]November data'!$A:$F,6,FALSE))</f>
        <v>0.951789803543449</v>
      </c>
      <c r="J71" s="56">
        <f>IF(ISERROR(VLOOKUP($A71,'[1]December data '!$A:$F,4,FALSE)),"",VLOOKUP($A71,'[1]December data '!$A:$F,4,FALSE))</f>
        <v>7607</v>
      </c>
      <c r="K71" s="56">
        <f>IF(ISERROR(VLOOKUP($A71,'[1]December data '!$A:$F,5,FALSE)),"",VLOOKUP($A71,'[1]December data '!$A:$F,5,FALSE))</f>
        <v>7994</v>
      </c>
      <c r="L71" s="56">
        <f>IF(ISERROR(VLOOKUP($A71,'[1]December data '!$A:$F,6,FALSE)),"",VLOOKUP($A71,'[1]December data '!$A:$F,6,FALSE))</f>
        <v>0.95158869151863901</v>
      </c>
      <c r="M71" s="57">
        <f t="shared" si="3"/>
        <v>23287</v>
      </c>
      <c r="N71" s="57">
        <f t="shared" si="1"/>
        <v>24450</v>
      </c>
      <c r="O71" s="58">
        <f t="shared" si="2"/>
        <v>0.95243353783231088</v>
      </c>
    </row>
    <row r="72" spans="1:15" x14ac:dyDescent="0.2">
      <c r="A72" s="57" t="s">
        <v>325</v>
      </c>
      <c r="B72" s="57" t="s">
        <v>602</v>
      </c>
      <c r="C72" s="57" t="s">
        <v>326</v>
      </c>
      <c r="D72" s="54">
        <f>IF(ISERROR(VLOOKUP($A72,'[1]October data'!$A:$F,4,FALSE)),"",VLOOKUP($A72,'[1]October data'!$A:$F,4,FALSE))</f>
        <v>103</v>
      </c>
      <c r="E72" s="54">
        <f>IF(ISERROR(VLOOKUP($A72,'[1]October data'!$A:$F,5,FALSE)),"",VLOOKUP($A72,'[1]October data'!$A:$F,5,FALSE))</f>
        <v>105</v>
      </c>
      <c r="F72" s="55">
        <f>IF(ISERROR(VLOOKUP($A72,'[1]October data'!$A:$F,6,FALSE)),"",VLOOKUP($A72,'[1]October data'!$A:$F,6,FALSE))</f>
        <v>0.98095238095238113</v>
      </c>
      <c r="G72" s="54">
        <f>IF(ISERROR(VLOOKUP($A72,'[1]November data'!$A:$F,4,FALSE)),"",VLOOKUP($A72,'[1]November data'!$A:$F,4,FALSE))</f>
        <v>91</v>
      </c>
      <c r="H72" s="54">
        <f>IF(ISERROR(VLOOKUP($A72,'[1]November data'!$A:$F,5,FALSE)),"",VLOOKUP($A72,'[1]November data'!$A:$F,5,FALSE))</f>
        <v>92</v>
      </c>
      <c r="I72" s="55">
        <f>IF(ISERROR(VLOOKUP($A72,'[1]November data'!$A:$F,6,FALSE)),"",VLOOKUP($A72,'[1]November data'!$A:$F,6,FALSE))</f>
        <v>0.98913043478260909</v>
      </c>
      <c r="J72" s="56">
        <f>IF(ISERROR(VLOOKUP($A72,'[1]December data '!$A:$F,4,FALSE)),"",VLOOKUP($A72,'[1]December data '!$A:$F,4,FALSE))</f>
        <v>118</v>
      </c>
      <c r="K72" s="56">
        <f>IF(ISERROR(VLOOKUP($A72,'[1]December data '!$A:$F,5,FALSE)),"",VLOOKUP($A72,'[1]December data '!$A:$F,5,FALSE))</f>
        <v>121</v>
      </c>
      <c r="L72" s="56">
        <f>IF(ISERROR(VLOOKUP($A72,'[1]December data '!$A:$F,6,FALSE)),"",VLOOKUP($A72,'[1]December data '!$A:$F,6,FALSE))</f>
        <v>0.97520661157024802</v>
      </c>
      <c r="M72" s="57">
        <f t="shared" si="3"/>
        <v>312</v>
      </c>
      <c r="N72" s="57">
        <f t="shared" si="1"/>
        <v>318</v>
      </c>
      <c r="O72" s="58">
        <f t="shared" si="2"/>
        <v>0.98113207547169812</v>
      </c>
    </row>
    <row r="73" spans="1:15" x14ac:dyDescent="0.2">
      <c r="A73" s="57" t="s">
        <v>85</v>
      </c>
      <c r="B73" s="57" t="s">
        <v>599</v>
      </c>
      <c r="C73" s="57" t="s">
        <v>605</v>
      </c>
      <c r="D73" s="54">
        <f>IF(ISERROR(VLOOKUP($A73,'[1]October data'!$A:$F,4,FALSE)),"",VLOOKUP($A73,'[1]October data'!$A:$F,4,FALSE))</f>
        <v>1058</v>
      </c>
      <c r="E73" s="54">
        <f>IF(ISERROR(VLOOKUP($A73,'[1]October data'!$A:$F,5,FALSE)),"",VLOOKUP($A73,'[1]October data'!$A:$F,5,FALSE))</f>
        <v>1141</v>
      </c>
      <c r="F73" s="55">
        <f>IF(ISERROR(VLOOKUP($A73,'[1]October data'!$A:$F,6,FALSE)),"",VLOOKUP($A73,'[1]October data'!$A:$F,6,FALSE))</f>
        <v>0.92725679228746705</v>
      </c>
      <c r="G73" s="54">
        <f>IF(ISERROR(VLOOKUP($A73,'[1]November data'!$A:$F,4,FALSE)),"",VLOOKUP($A73,'[1]November data'!$A:$F,4,FALSE))</f>
        <v>1018</v>
      </c>
      <c r="H73" s="54">
        <f>IF(ISERROR(VLOOKUP($A73,'[1]November data'!$A:$F,5,FALSE)),"",VLOOKUP($A73,'[1]November data'!$A:$F,5,FALSE))</f>
        <v>1072</v>
      </c>
      <c r="I73" s="55">
        <f>IF(ISERROR(VLOOKUP($A73,'[1]November data'!$A:$F,6,FALSE)),"",VLOOKUP($A73,'[1]November data'!$A:$F,6,FALSE))</f>
        <v>0.94962686567164212</v>
      </c>
      <c r="J73" s="56">
        <f>IF(ISERROR(VLOOKUP($A73,'[1]December data '!$A:$F,4,FALSE)),"",VLOOKUP($A73,'[1]December data '!$A:$F,4,FALSE))</f>
        <v>993</v>
      </c>
      <c r="K73" s="56">
        <f>IF(ISERROR(VLOOKUP($A73,'[1]December data '!$A:$F,5,FALSE)),"",VLOOKUP($A73,'[1]December data '!$A:$F,5,FALSE))</f>
        <v>1042</v>
      </c>
      <c r="L73" s="56">
        <f>IF(ISERROR(VLOOKUP($A73,'[1]December data '!$A:$F,6,FALSE)),"",VLOOKUP($A73,'[1]December data '!$A:$F,6,FALSE))</f>
        <v>0.95297504798464505</v>
      </c>
      <c r="M73" s="57">
        <f t="shared" si="3"/>
        <v>3069</v>
      </c>
      <c r="N73" s="57">
        <f t="shared" si="1"/>
        <v>3255</v>
      </c>
      <c r="O73" s="58">
        <f t="shared" si="2"/>
        <v>0.94285714285714284</v>
      </c>
    </row>
    <row r="74" spans="1:15" x14ac:dyDescent="0.2">
      <c r="A74" s="57" t="s">
        <v>88</v>
      </c>
      <c r="B74" s="57" t="s">
        <v>599</v>
      </c>
      <c r="C74" s="57" t="s">
        <v>89</v>
      </c>
      <c r="D74" s="54">
        <f>IF(ISERROR(VLOOKUP($A74,'[1]October data'!$A:$F,4,FALSE)),"",VLOOKUP($A74,'[1]October data'!$A:$F,4,FALSE))</f>
        <v>1752</v>
      </c>
      <c r="E74" s="54">
        <f>IF(ISERROR(VLOOKUP($A74,'[1]October data'!$A:$F,5,FALSE)),"",VLOOKUP($A74,'[1]October data'!$A:$F,5,FALSE))</f>
        <v>1795</v>
      </c>
      <c r="F74" s="55">
        <f>IF(ISERROR(VLOOKUP($A74,'[1]October data'!$A:$F,6,FALSE)),"",VLOOKUP($A74,'[1]October data'!$A:$F,6,FALSE))</f>
        <v>0.97604456824512498</v>
      </c>
      <c r="G74" s="54">
        <f>IF(ISERROR(VLOOKUP($A74,'[1]November data'!$A:$F,4,FALSE)),"",VLOOKUP($A74,'[1]November data'!$A:$F,4,FALSE))</f>
        <v>1629</v>
      </c>
      <c r="H74" s="54">
        <f>IF(ISERROR(VLOOKUP($A74,'[1]November data'!$A:$F,5,FALSE)),"",VLOOKUP($A74,'[1]November data'!$A:$F,5,FALSE))</f>
        <v>1655</v>
      </c>
      <c r="I74" s="55">
        <f>IF(ISERROR(VLOOKUP($A74,'[1]November data'!$A:$F,6,FALSE)),"",VLOOKUP($A74,'[1]November data'!$A:$F,6,FALSE))</f>
        <v>0.98429003021147998</v>
      </c>
      <c r="J74" s="56">
        <f>IF(ISERROR(VLOOKUP($A74,'[1]December data '!$A:$F,4,FALSE)),"",VLOOKUP($A74,'[1]December data '!$A:$F,4,FALSE))</f>
        <v>1553</v>
      </c>
      <c r="K74" s="56">
        <f>IF(ISERROR(VLOOKUP($A74,'[1]December data '!$A:$F,5,FALSE)),"",VLOOKUP($A74,'[1]December data '!$A:$F,5,FALSE))</f>
        <v>1599</v>
      </c>
      <c r="L74" s="56">
        <f>IF(ISERROR(VLOOKUP($A74,'[1]December data '!$A:$F,6,FALSE)),"",VLOOKUP($A74,'[1]December data '!$A:$F,6,FALSE))</f>
        <v>0.97123202001250797</v>
      </c>
      <c r="M74" s="57">
        <f t="shared" si="3"/>
        <v>4934</v>
      </c>
      <c r="N74" s="57">
        <f t="shared" si="1"/>
        <v>5049</v>
      </c>
      <c r="O74" s="58">
        <f t="shared" si="2"/>
        <v>0.97722321251733013</v>
      </c>
    </row>
    <row r="75" spans="1:15" ht="14.25" x14ac:dyDescent="0.2">
      <c r="A75" s="61" t="s">
        <v>683</v>
      </c>
      <c r="B75" s="53" t="s">
        <v>601</v>
      </c>
      <c r="C75" s="62" t="s">
        <v>684</v>
      </c>
      <c r="D75" s="54">
        <f>IF(ISERROR(VLOOKUP($A75,'[1]October data'!$A:$F,4,FALSE)),"",VLOOKUP($A75,'[1]October data'!$A:$F,4,FALSE))</f>
        <v>9250</v>
      </c>
      <c r="E75" s="54">
        <f>IF(ISERROR(VLOOKUP($A75,'[1]October data'!$A:$F,5,FALSE)),"",VLOOKUP($A75,'[1]October data'!$A:$F,5,FALSE))</f>
        <v>9776</v>
      </c>
      <c r="F75" s="55">
        <f>IF(ISERROR(VLOOKUP($A75,'[1]October data'!$A:$F,6,FALSE)),"",VLOOKUP($A75,'[1]October data'!$A:$F,6,FALSE))</f>
        <v>0.94619476268412395</v>
      </c>
      <c r="G75" s="54">
        <f>IF(ISERROR(VLOOKUP($A75,'[1]November data'!$A:$F,4,FALSE)),"",VLOOKUP($A75,'[1]November data'!$A:$F,4,FALSE))</f>
        <v>8509</v>
      </c>
      <c r="H75" s="54">
        <f>IF(ISERROR(VLOOKUP($A75,'[1]November data'!$A:$F,5,FALSE)),"",VLOOKUP($A75,'[1]November data'!$A:$F,5,FALSE))</f>
        <v>9078</v>
      </c>
      <c r="I75" s="55">
        <f>IF(ISERROR(VLOOKUP($A75,'[1]November data'!$A:$F,6,FALSE)),"",VLOOKUP($A75,'[1]November data'!$A:$F,6,FALSE))</f>
        <v>0.93732099581405603</v>
      </c>
      <c r="J75" s="56">
        <f>IF(ISERROR(VLOOKUP($A75,'[1]December data '!$A:$F,4,FALSE)),"",VLOOKUP($A75,'[1]December data '!$A:$F,4,FALSE))</f>
        <v>8510</v>
      </c>
      <c r="K75" s="56">
        <f>IF(ISERROR(VLOOKUP($A75,'[1]December data '!$A:$F,5,FALSE)),"",VLOOKUP($A75,'[1]December data '!$A:$F,5,FALSE))</f>
        <v>8967</v>
      </c>
      <c r="L75" s="56">
        <f>IF(ISERROR(VLOOKUP($A75,'[1]December data '!$A:$F,6,FALSE)),"",VLOOKUP($A75,'[1]December data '!$A:$F,6,FALSE))</f>
        <v>0.94903535184565602</v>
      </c>
      <c r="M75" s="57">
        <f t="shared" si="3"/>
        <v>26269</v>
      </c>
      <c r="N75" s="57">
        <f t="shared" si="1"/>
        <v>27821</v>
      </c>
      <c r="O75" s="58">
        <f t="shared" si="2"/>
        <v>0.9442148017684483</v>
      </c>
    </row>
    <row r="76" spans="1:15" x14ac:dyDescent="0.2">
      <c r="A76" s="57" t="s">
        <v>304</v>
      </c>
      <c r="B76" s="57" t="s">
        <v>602</v>
      </c>
      <c r="C76" s="57" t="s">
        <v>606</v>
      </c>
      <c r="D76" s="54">
        <f>IF(ISERROR(VLOOKUP($A76,'[1]October data'!$A:$F,4,FALSE)),"",VLOOKUP($A76,'[1]October data'!$A:$F,4,FALSE))</f>
        <v>6298</v>
      </c>
      <c r="E76" s="54">
        <f>IF(ISERROR(VLOOKUP($A76,'[1]October data'!$A:$F,5,FALSE)),"",VLOOKUP($A76,'[1]October data'!$A:$F,5,FALSE))</f>
        <v>6629</v>
      </c>
      <c r="F76" s="55">
        <f>IF(ISERROR(VLOOKUP($A76,'[1]October data'!$A:$F,6,FALSE)),"",VLOOKUP($A76,'[1]October data'!$A:$F,6,FALSE))</f>
        <v>0.95006788354201199</v>
      </c>
      <c r="G76" s="54">
        <f>IF(ISERROR(VLOOKUP($A76,'[1]November data'!$A:$F,4,FALSE)),"",VLOOKUP($A76,'[1]November data'!$A:$F,4,FALSE))</f>
        <v>5914</v>
      </c>
      <c r="H76" s="54">
        <f>IF(ISERROR(VLOOKUP($A76,'[1]November data'!$A:$F,5,FALSE)),"",VLOOKUP($A76,'[1]November data'!$A:$F,5,FALSE))</f>
        <v>6205</v>
      </c>
      <c r="I76" s="55">
        <f>IF(ISERROR(VLOOKUP($A76,'[1]November data'!$A:$F,6,FALSE)),"",VLOOKUP($A76,'[1]November data'!$A:$F,6,FALSE))</f>
        <v>0.95310233682514101</v>
      </c>
      <c r="J76" s="56">
        <f>IF(ISERROR(VLOOKUP($A76,'[1]December data '!$A:$F,4,FALSE)),"",VLOOKUP($A76,'[1]December data '!$A:$F,4,FALSE))</f>
        <v>6344</v>
      </c>
      <c r="K76" s="56">
        <f>IF(ISERROR(VLOOKUP($A76,'[1]December data '!$A:$F,5,FALSE)),"",VLOOKUP($A76,'[1]December data '!$A:$F,5,FALSE))</f>
        <v>6667</v>
      </c>
      <c r="L76" s="56">
        <f>IF(ISERROR(VLOOKUP($A76,'[1]December data '!$A:$F,6,FALSE)),"",VLOOKUP($A76,'[1]December data '!$A:$F,6,FALSE))</f>
        <v>0.95155242237888105</v>
      </c>
      <c r="M76" s="57">
        <f t="shared" si="3"/>
        <v>18556</v>
      </c>
      <c r="N76" s="57">
        <f t="shared" ref="N76:N139" si="4">IF(ISNUMBER(E76),IF(ISNUMBER(H76),IF(ISNUMBER(K76),SUM(E76+H76+K76), SUM(E76+H76)),IF(ISNUMBER(K76),E76+K76,E76)),IF(ISNUMBER(H76),IF(ISNUMBER(K76),H76+K76,H76),IF(ISNUMBER(K76),K76,"-")))</f>
        <v>19501</v>
      </c>
      <c r="O76" s="58">
        <f t="shared" ref="O76:O139" si="5">IF(ISERROR(IF(N76&gt;0,M76/N76,"-")),"-",(IF(N76&gt;0,M76/N76,"-")))</f>
        <v>0.95154094661812216</v>
      </c>
    </row>
    <row r="77" spans="1:15" x14ac:dyDescent="0.2">
      <c r="A77" s="57" t="s">
        <v>428</v>
      </c>
      <c r="B77" s="57" t="s">
        <v>600</v>
      </c>
      <c r="C77" s="57" t="s">
        <v>429</v>
      </c>
      <c r="D77" s="54">
        <f>IF(ISERROR(VLOOKUP($A77,'[1]October data'!$A:$F,4,FALSE)),"",VLOOKUP($A77,'[1]October data'!$A:$F,4,FALSE))</f>
        <v>9565</v>
      </c>
      <c r="E77" s="54">
        <f>IF(ISERROR(VLOOKUP($A77,'[1]October data'!$A:$F,5,FALSE)),"",VLOOKUP($A77,'[1]October data'!$A:$F,5,FALSE))</f>
        <v>9996</v>
      </c>
      <c r="F77" s="55">
        <f>IF(ISERROR(VLOOKUP($A77,'[1]October data'!$A:$F,6,FALSE)),"",VLOOKUP($A77,'[1]October data'!$A:$F,6,FALSE))</f>
        <v>0.95688275310123994</v>
      </c>
      <c r="G77" s="54">
        <f>IF(ISERROR(VLOOKUP($A77,'[1]November data'!$A:$F,4,FALSE)),"",VLOOKUP($A77,'[1]November data'!$A:$F,4,FALSE))</f>
        <v>9079</v>
      </c>
      <c r="H77" s="54">
        <f>IF(ISERROR(VLOOKUP($A77,'[1]November data'!$A:$F,5,FALSE)),"",VLOOKUP($A77,'[1]November data'!$A:$F,5,FALSE))</f>
        <v>9435</v>
      </c>
      <c r="I77" s="55">
        <f>IF(ISERROR(VLOOKUP($A77,'[1]November data'!$A:$F,6,FALSE)),"",VLOOKUP($A77,'[1]November data'!$A:$F,6,FALSE))</f>
        <v>0.96226815050344505</v>
      </c>
      <c r="J77" s="56">
        <f>IF(ISERROR(VLOOKUP($A77,'[1]December data '!$A:$F,4,FALSE)),"",VLOOKUP($A77,'[1]December data '!$A:$F,4,FALSE))</f>
        <v>8964</v>
      </c>
      <c r="K77" s="56">
        <f>IF(ISERROR(VLOOKUP($A77,'[1]December data '!$A:$F,5,FALSE)),"",VLOOKUP($A77,'[1]December data '!$A:$F,5,FALSE))</f>
        <v>9354</v>
      </c>
      <c r="L77" s="56">
        <f>IF(ISERROR(VLOOKUP($A77,'[1]December data '!$A:$F,6,FALSE)),"",VLOOKUP($A77,'[1]December data '!$A:$F,6,FALSE))</f>
        <v>0.95830660679922997</v>
      </c>
      <c r="M77" s="57">
        <f t="shared" si="3"/>
        <v>27608</v>
      </c>
      <c r="N77" s="57">
        <f t="shared" si="4"/>
        <v>28785</v>
      </c>
      <c r="O77" s="58">
        <f t="shared" si="5"/>
        <v>0.95911064790689593</v>
      </c>
    </row>
    <row r="78" spans="1:15" x14ac:dyDescent="0.2">
      <c r="A78" s="57" t="s">
        <v>424</v>
      </c>
      <c r="B78" s="57" t="s">
        <v>600</v>
      </c>
      <c r="C78" s="57" t="s">
        <v>425</v>
      </c>
      <c r="D78" s="54">
        <f>IF(ISERROR(VLOOKUP($A78,'[1]October data'!$A:$F,4,FALSE)),"",VLOOKUP($A78,'[1]October data'!$A:$F,4,FALSE))</f>
        <v>3285</v>
      </c>
      <c r="E78" s="54">
        <f>IF(ISERROR(VLOOKUP($A78,'[1]October data'!$A:$F,5,FALSE)),"",VLOOKUP($A78,'[1]October data'!$A:$F,5,FALSE))</f>
        <v>3412</v>
      </c>
      <c r="F78" s="55">
        <f>IF(ISERROR(VLOOKUP($A78,'[1]October data'!$A:$F,6,FALSE)),"",VLOOKUP($A78,'[1]October data'!$A:$F,6,FALSE))</f>
        <v>0.96277842907385702</v>
      </c>
      <c r="G78" s="54">
        <f>IF(ISERROR(VLOOKUP($A78,'[1]November data'!$A:$F,4,FALSE)),"",VLOOKUP($A78,'[1]November data'!$A:$F,4,FALSE))</f>
        <v>3128</v>
      </c>
      <c r="H78" s="54">
        <f>IF(ISERROR(VLOOKUP($A78,'[1]November data'!$A:$F,5,FALSE)),"",VLOOKUP($A78,'[1]November data'!$A:$F,5,FALSE))</f>
        <v>3244</v>
      </c>
      <c r="I78" s="55">
        <f>IF(ISERROR(VLOOKUP($A78,'[1]November data'!$A:$F,6,FALSE)),"",VLOOKUP($A78,'[1]November data'!$A:$F,6,FALSE))</f>
        <v>0.9642416769420471</v>
      </c>
      <c r="J78" s="56">
        <f>IF(ISERROR(VLOOKUP($A78,'[1]December data '!$A:$F,4,FALSE)),"",VLOOKUP($A78,'[1]December data '!$A:$F,4,FALSE))</f>
        <v>3159</v>
      </c>
      <c r="K78" s="56">
        <f>IF(ISERROR(VLOOKUP($A78,'[1]December data '!$A:$F,5,FALSE)),"",VLOOKUP($A78,'[1]December data '!$A:$F,5,FALSE))</f>
        <v>3275</v>
      </c>
      <c r="L78" s="56">
        <f>IF(ISERROR(VLOOKUP($A78,'[1]December data '!$A:$F,6,FALSE)),"",VLOOKUP($A78,'[1]December data '!$A:$F,6,FALSE))</f>
        <v>0.96458015267175601</v>
      </c>
      <c r="M78" s="57">
        <f t="shared" si="3"/>
        <v>9572</v>
      </c>
      <c r="N78" s="57">
        <f t="shared" si="4"/>
        <v>9931</v>
      </c>
      <c r="O78" s="58">
        <f t="shared" si="5"/>
        <v>0.96385056892558651</v>
      </c>
    </row>
    <row r="79" spans="1:15" x14ac:dyDescent="0.2">
      <c r="A79" s="57" t="s">
        <v>12</v>
      </c>
      <c r="B79" s="57" t="s">
        <v>599</v>
      </c>
      <c r="C79" s="57" t="s">
        <v>13</v>
      </c>
      <c r="D79" s="54">
        <f>IF(ISERROR(VLOOKUP($A79,'[1]October data'!$A:$F,4,FALSE)),"",VLOOKUP($A79,'[1]October data'!$A:$F,4,FALSE))</f>
        <v>5330</v>
      </c>
      <c r="E79" s="54">
        <f>IF(ISERROR(VLOOKUP($A79,'[1]October data'!$A:$F,5,FALSE)),"",VLOOKUP($A79,'[1]October data'!$A:$F,5,FALSE))</f>
        <v>5567</v>
      </c>
      <c r="F79" s="55">
        <f>IF(ISERROR(VLOOKUP($A79,'[1]October data'!$A:$F,6,FALSE)),"",VLOOKUP($A79,'[1]October data'!$A:$F,6,FALSE))</f>
        <v>0.95742769894018298</v>
      </c>
      <c r="G79" s="54">
        <f>IF(ISERROR(VLOOKUP($A79,'[1]November data'!$A:$F,4,FALSE)),"",VLOOKUP($A79,'[1]November data'!$A:$F,4,FALSE))</f>
        <v>4980</v>
      </c>
      <c r="H79" s="54">
        <f>IF(ISERROR(VLOOKUP($A79,'[1]November data'!$A:$F,5,FALSE)),"",VLOOKUP($A79,'[1]November data'!$A:$F,5,FALSE))</f>
        <v>5158</v>
      </c>
      <c r="I79" s="55">
        <f>IF(ISERROR(VLOOKUP($A79,'[1]November data'!$A:$F,6,FALSE)),"",VLOOKUP($A79,'[1]November data'!$A:$F,6,FALSE))</f>
        <v>0.96549050019387406</v>
      </c>
      <c r="J79" s="56">
        <f>IF(ISERROR(VLOOKUP($A79,'[1]December data '!$A:$F,4,FALSE)),"",VLOOKUP($A79,'[1]December data '!$A:$F,4,FALSE))</f>
        <v>5014</v>
      </c>
      <c r="K79" s="56">
        <f>IF(ISERROR(VLOOKUP($A79,'[1]December data '!$A:$F,5,FALSE)),"",VLOOKUP($A79,'[1]December data '!$A:$F,5,FALSE))</f>
        <v>5269</v>
      </c>
      <c r="L79" s="56">
        <f>IF(ISERROR(VLOOKUP($A79,'[1]December data '!$A:$F,6,FALSE)),"",VLOOKUP($A79,'[1]December data '!$A:$F,6,FALSE))</f>
        <v>0.95160371987094294</v>
      </c>
      <c r="M79" s="57">
        <f t="shared" si="3"/>
        <v>15324</v>
      </c>
      <c r="N79" s="57">
        <f t="shared" si="4"/>
        <v>15994</v>
      </c>
      <c r="O79" s="58">
        <f t="shared" si="5"/>
        <v>0.95810929098411901</v>
      </c>
    </row>
    <row r="80" spans="1:15" x14ac:dyDescent="0.2">
      <c r="A80" s="57" t="s">
        <v>279</v>
      </c>
      <c r="B80" s="57" t="s">
        <v>602</v>
      </c>
      <c r="C80" s="57" t="s">
        <v>280</v>
      </c>
      <c r="D80" s="54">
        <f>IF(ISERROR(VLOOKUP($A80,'[1]October data'!$A:$F,4,FALSE)),"",VLOOKUP($A80,'[1]October data'!$A:$F,4,FALSE))</f>
        <v>6572</v>
      </c>
      <c r="E80" s="54">
        <f>IF(ISERROR(VLOOKUP($A80,'[1]October data'!$A:$F,5,FALSE)),"",VLOOKUP($A80,'[1]October data'!$A:$F,5,FALSE))</f>
        <v>6689</v>
      </c>
      <c r="F80" s="55">
        <f>IF(ISERROR(VLOOKUP($A80,'[1]October data'!$A:$F,6,FALSE)),"",VLOOKUP($A80,'[1]October data'!$A:$F,6,FALSE))</f>
        <v>0.98250859620272102</v>
      </c>
      <c r="G80" s="54">
        <f>IF(ISERROR(VLOOKUP($A80,'[1]November data'!$A:$F,4,FALSE)),"",VLOOKUP($A80,'[1]November data'!$A:$F,4,FALSE))</f>
        <v>5951</v>
      </c>
      <c r="H80" s="54">
        <f>IF(ISERROR(VLOOKUP($A80,'[1]November data'!$A:$F,5,FALSE)),"",VLOOKUP($A80,'[1]November data'!$A:$F,5,FALSE))</f>
        <v>6005</v>
      </c>
      <c r="I80" s="55">
        <f>IF(ISERROR(VLOOKUP($A80,'[1]November data'!$A:$F,6,FALSE)),"",VLOOKUP($A80,'[1]November data'!$A:$F,6,FALSE))</f>
        <v>0.99100749375520403</v>
      </c>
      <c r="J80" s="56">
        <f>IF(ISERROR(VLOOKUP($A80,'[1]December data '!$A:$F,4,FALSE)),"",VLOOKUP($A80,'[1]December data '!$A:$F,4,FALSE))</f>
        <v>5811</v>
      </c>
      <c r="K80" s="56">
        <f>IF(ISERROR(VLOOKUP($A80,'[1]December data '!$A:$F,5,FALSE)),"",VLOOKUP($A80,'[1]December data '!$A:$F,5,FALSE))</f>
        <v>5895</v>
      </c>
      <c r="L80" s="56">
        <f>IF(ISERROR(VLOOKUP($A80,'[1]December data '!$A:$F,6,FALSE)),"",VLOOKUP($A80,'[1]December data '!$A:$F,6,FALSE))</f>
        <v>0.98575063613231617</v>
      </c>
      <c r="M80" s="57">
        <f t="shared" si="3"/>
        <v>18334</v>
      </c>
      <c r="N80" s="57">
        <f t="shared" si="4"/>
        <v>18589</v>
      </c>
      <c r="O80" s="58">
        <f t="shared" si="5"/>
        <v>0.98628220990908599</v>
      </c>
    </row>
    <row r="81" spans="1:16" x14ac:dyDescent="0.2">
      <c r="A81" s="57" t="s">
        <v>337</v>
      </c>
      <c r="B81" s="57" t="s">
        <v>602</v>
      </c>
      <c r="C81" s="57" t="s">
        <v>338</v>
      </c>
      <c r="D81" s="54">
        <f>IF(ISERROR(VLOOKUP($A81,'[1]October data'!$A:$F,4,FALSE)),"",VLOOKUP($A81,'[1]October data'!$A:$F,4,FALSE))</f>
        <v>4176</v>
      </c>
      <c r="E81" s="54">
        <f>IF(ISERROR(VLOOKUP($A81,'[1]October data'!$A:$F,5,FALSE)),"",VLOOKUP($A81,'[1]October data'!$A:$F,5,FALSE))</f>
        <v>4350</v>
      </c>
      <c r="F81" s="55">
        <f>IF(ISERROR(VLOOKUP($A81,'[1]October data'!$A:$F,6,FALSE)),"",VLOOKUP($A81,'[1]October data'!$A:$F,6,FALSE))</f>
        <v>0.96</v>
      </c>
      <c r="G81" s="54" t="str">
        <f>IF(ISERROR(VLOOKUP($A81,'[1]November data'!$A:$F,4,FALSE)),"",VLOOKUP($A81,'[1]November data'!$A:$F,4,FALSE))</f>
        <v/>
      </c>
      <c r="H81" s="54" t="str">
        <f>IF(ISERROR(VLOOKUP($A81,'[1]November data'!$A:$F,5,FALSE)),"",VLOOKUP($A81,'[1]November data'!$A:$F,5,FALSE))</f>
        <v/>
      </c>
      <c r="I81" s="55" t="str">
        <f>IF(ISERROR(VLOOKUP($A81,'[1]November data'!$A:$F,6,FALSE)),"",VLOOKUP($A81,'[1]November data'!$A:$F,6,FALSE))</f>
        <v/>
      </c>
      <c r="J81" s="56" t="str">
        <f>IF(ISERROR(VLOOKUP($A81,'[1]December data '!$A:$F,4,FALSE)),"",VLOOKUP($A81,'[1]December data '!$A:$F,4,FALSE))</f>
        <v/>
      </c>
      <c r="K81" s="56" t="str">
        <f>IF(ISERROR(VLOOKUP($A81,'[1]December data '!$A:$F,5,FALSE)),"",VLOOKUP($A81,'[1]December data '!$A:$F,5,FALSE))</f>
        <v/>
      </c>
      <c r="L81" s="56"/>
      <c r="M81" s="57">
        <f t="shared" si="3"/>
        <v>4176</v>
      </c>
      <c r="N81" s="57">
        <f t="shared" si="4"/>
        <v>4350</v>
      </c>
      <c r="O81" s="58">
        <f t="shared" si="5"/>
        <v>0.96</v>
      </c>
    </row>
    <row r="82" spans="1:16" x14ac:dyDescent="0.2">
      <c r="A82" s="57" t="s">
        <v>158</v>
      </c>
      <c r="B82" s="57" t="s">
        <v>599</v>
      </c>
      <c r="C82" s="57" t="s">
        <v>159</v>
      </c>
      <c r="D82" s="54">
        <f>IF(ISERROR(VLOOKUP($A82,'[1]October data'!$A:$F,4,FALSE)),"",VLOOKUP($A82,'[1]October data'!$A:$F,4,FALSE))</f>
        <v>12128</v>
      </c>
      <c r="E82" s="54">
        <f>IF(ISERROR(VLOOKUP($A82,'[1]October data'!$A:$F,5,FALSE)),"",VLOOKUP($A82,'[1]October data'!$A:$F,5,FALSE))</f>
        <v>12739</v>
      </c>
      <c r="F82" s="55">
        <f>IF(ISERROR(VLOOKUP($A82,'[1]October data'!$A:$F,6,FALSE)),"",VLOOKUP($A82,'[1]October data'!$A:$F,6,FALSE))</f>
        <v>0.95203705157390706</v>
      </c>
      <c r="G82" s="54">
        <f>IF(ISERROR(VLOOKUP($A82,'[1]November data'!$A:$F,4,FALSE)),"",VLOOKUP($A82,'[1]November data'!$A:$F,4,FALSE))</f>
        <v>11260</v>
      </c>
      <c r="H82" s="54">
        <f>IF(ISERROR(VLOOKUP($A82,'[1]November data'!$A:$F,5,FALSE)),"",VLOOKUP($A82,'[1]November data'!$A:$F,5,FALSE))</f>
        <v>11791</v>
      </c>
      <c r="I82" s="55">
        <f>IF(ISERROR(VLOOKUP($A82,'[1]November data'!$A:$F,6,FALSE)),"",VLOOKUP($A82,'[1]November data'!$A:$F,6,FALSE))</f>
        <v>0.95496565176829806</v>
      </c>
      <c r="J82" s="56">
        <f>IF(ISERROR(VLOOKUP($A82,'[1]December data '!$A:$F,4,FALSE)),"",VLOOKUP($A82,'[1]December data '!$A:$F,4,FALSE))</f>
        <v>11260</v>
      </c>
      <c r="K82" s="56">
        <f>IF(ISERROR(VLOOKUP($A82,'[1]December data '!$A:$F,5,FALSE)),"",VLOOKUP($A82,'[1]December data '!$A:$F,5,FALSE))</f>
        <v>11778</v>
      </c>
      <c r="L82" s="56">
        <f>IF(ISERROR(VLOOKUP($A82,'[1]December data '!$A:$F,6,FALSE)),"",VLOOKUP($A82,'[1]December data '!$A:$F,6,FALSE))</f>
        <v>0.95601969774155193</v>
      </c>
      <c r="M82" s="57">
        <f t="shared" si="3"/>
        <v>34648</v>
      </c>
      <c r="N82" s="57">
        <f t="shared" si="4"/>
        <v>36308</v>
      </c>
      <c r="O82" s="58">
        <f t="shared" si="5"/>
        <v>0.95428004847416548</v>
      </c>
    </row>
    <row r="83" spans="1:16" x14ac:dyDescent="0.2">
      <c r="A83" s="57" t="s">
        <v>305</v>
      </c>
      <c r="B83" s="57" t="s">
        <v>602</v>
      </c>
      <c r="C83" s="57" t="s">
        <v>306</v>
      </c>
      <c r="D83" s="54">
        <f>IF(ISERROR(VLOOKUP($A83,'[1]October data'!$A:$F,4,FALSE)),"",VLOOKUP($A83,'[1]October data'!$A:$F,4,FALSE))</f>
        <v>4132</v>
      </c>
      <c r="E83" s="54">
        <f>IF(ISERROR(VLOOKUP($A83,'[1]October data'!$A:$F,5,FALSE)),"",VLOOKUP($A83,'[1]October data'!$A:$F,5,FALSE))</f>
        <v>4297</v>
      </c>
      <c r="F83" s="55">
        <f>IF(ISERROR(VLOOKUP($A83,'[1]October data'!$A:$F,6,FALSE)),"",VLOOKUP($A83,'[1]October data'!$A:$F,6,FALSE))</f>
        <v>0.96160111705841311</v>
      </c>
      <c r="G83" s="54">
        <f>IF(ISERROR(VLOOKUP($A83,'[1]November data'!$A:$F,4,FALSE)),"",VLOOKUP($A83,'[1]November data'!$A:$F,4,FALSE))</f>
        <v>3802</v>
      </c>
      <c r="H83" s="54">
        <f>IF(ISERROR(VLOOKUP($A83,'[1]November data'!$A:$F,5,FALSE)),"",VLOOKUP($A83,'[1]November data'!$A:$F,5,FALSE))</f>
        <v>3935</v>
      </c>
      <c r="I83" s="55">
        <f>IF(ISERROR(VLOOKUP($A83,'[1]November data'!$A:$F,6,FALSE)),"",VLOOKUP($A83,'[1]November data'!$A:$F,6,FALSE))</f>
        <v>0.96620076238881802</v>
      </c>
      <c r="J83" s="56">
        <f>IF(ISERROR(VLOOKUP($A83,'[1]December data '!$A:$F,4,FALSE)),"",VLOOKUP($A83,'[1]December data '!$A:$F,4,FALSE))</f>
        <v>3715</v>
      </c>
      <c r="K83" s="56">
        <f>IF(ISERROR(VLOOKUP($A83,'[1]December data '!$A:$F,5,FALSE)),"",VLOOKUP($A83,'[1]December data '!$A:$F,5,FALSE))</f>
        <v>3891</v>
      </c>
      <c r="L83" s="56">
        <f>IF(ISERROR(VLOOKUP($A83,'[1]December data '!$A:$F,6,FALSE)),"",VLOOKUP($A83,'[1]December data '!$A:$F,6,FALSE))</f>
        <v>0.95476741197635606</v>
      </c>
      <c r="M83" s="57">
        <f t="shared" si="3"/>
        <v>11649</v>
      </c>
      <c r="N83" s="57">
        <f t="shared" si="4"/>
        <v>12123</v>
      </c>
      <c r="O83" s="58">
        <f t="shared" si="5"/>
        <v>0.96090076713684736</v>
      </c>
    </row>
    <row r="84" spans="1:16" x14ac:dyDescent="0.2">
      <c r="A84" s="57" t="s">
        <v>574</v>
      </c>
      <c r="B84" s="57" t="s">
        <v>601</v>
      </c>
      <c r="C84" s="57" t="s">
        <v>575</v>
      </c>
      <c r="D84" s="54">
        <f>IF(ISERROR(VLOOKUP($A84,'[1]October data'!$A:$F,4,FALSE)),"",VLOOKUP($A84,'[1]October data'!$A:$F,4,FALSE))</f>
        <v>2793</v>
      </c>
      <c r="E84" s="54">
        <f>IF(ISERROR(VLOOKUP($A84,'[1]October data'!$A:$F,5,FALSE)),"",VLOOKUP($A84,'[1]October data'!$A:$F,5,FALSE))</f>
        <v>2848</v>
      </c>
      <c r="F84" s="55">
        <f>IF(ISERROR(VLOOKUP($A84,'[1]October data'!$A:$F,6,FALSE)),"",VLOOKUP($A84,'[1]October data'!$A:$F,6,FALSE))</f>
        <v>0.980688202247191</v>
      </c>
      <c r="G84" s="54">
        <f>IF(ISERROR(VLOOKUP($A84,'[1]November data'!$A:$F,4,FALSE)),"",VLOOKUP($A84,'[1]November data'!$A:$F,4,FALSE))</f>
        <v>2542</v>
      </c>
      <c r="H84" s="54">
        <f>IF(ISERROR(VLOOKUP($A84,'[1]November data'!$A:$F,5,FALSE)),"",VLOOKUP($A84,'[1]November data'!$A:$F,5,FALSE))</f>
        <v>2568</v>
      </c>
      <c r="I84" s="55">
        <f>IF(ISERROR(VLOOKUP($A84,'[1]November data'!$A:$F,6,FALSE)),"",VLOOKUP($A84,'[1]November data'!$A:$F,6,FALSE))</f>
        <v>0.98987538940810005</v>
      </c>
      <c r="J84" s="63">
        <f>IF(ISERROR(VLOOKUP($A84,'[1]December data '!$A:$F,4,FALSE)),"",VLOOKUP($A84,'[1]December data '!$A:$F,4,FALSE))</f>
        <v>2474</v>
      </c>
      <c r="K84" s="63">
        <f>IF(ISERROR(VLOOKUP($A84,'[1]December data '!$A:$F,5,FALSE)),"",VLOOKUP($A84,'[1]December data '!$A:$F,5,FALSE))</f>
        <v>2508</v>
      </c>
      <c r="L84" s="63">
        <f>IF(ISERROR(VLOOKUP($A84,'[1]December data '!$A:$F,6,FALSE)),"",VLOOKUP($A84,'[1]December data '!$A:$F,6,FALSE))</f>
        <v>0.98640000000000005</v>
      </c>
      <c r="M84" s="57">
        <f t="shared" si="3"/>
        <v>7809</v>
      </c>
      <c r="N84" s="57">
        <f t="shared" si="4"/>
        <v>7924</v>
      </c>
      <c r="O84" s="58">
        <f t="shared" si="5"/>
        <v>0.98548712771327618</v>
      </c>
    </row>
    <row r="85" spans="1:16" x14ac:dyDescent="0.2">
      <c r="A85" s="57" t="s">
        <v>249</v>
      </c>
      <c r="B85" s="57" t="s">
        <v>602</v>
      </c>
      <c r="C85" s="57" t="s">
        <v>250</v>
      </c>
      <c r="D85" s="54">
        <f>IF(ISERROR(VLOOKUP($A85,'[1]October data'!$A:$F,4,FALSE)),"",VLOOKUP($A85,'[1]October data'!$A:$F,4,FALSE))</f>
        <v>15890</v>
      </c>
      <c r="E85" s="54">
        <f>IF(ISERROR(VLOOKUP($A85,'[1]October data'!$A:$F,5,FALSE)),"",VLOOKUP($A85,'[1]October data'!$A:$F,5,FALSE))</f>
        <v>16250</v>
      </c>
      <c r="F85" s="55">
        <f>IF(ISERROR(VLOOKUP($A85,'[1]October data'!$A:$F,6,FALSE)),"",VLOOKUP($A85,'[1]October data'!$A:$F,6,FALSE))</f>
        <v>0.97784615384615403</v>
      </c>
      <c r="G85" s="54">
        <f>IF(ISERROR(VLOOKUP($A85,'[1]November data'!$A:$F,4,FALSE)),"",VLOOKUP($A85,'[1]November data'!$A:$F,4,FALSE))</f>
        <v>14806</v>
      </c>
      <c r="H85" s="54">
        <f>IF(ISERROR(VLOOKUP($A85,'[1]November data'!$A:$F,5,FALSE)),"",VLOOKUP($A85,'[1]November data'!$A:$F,5,FALSE))</f>
        <v>15121</v>
      </c>
      <c r="I85" s="55">
        <f>IF(ISERROR(VLOOKUP($A85,'[1]November data'!$A:$F,6,FALSE)),"",VLOOKUP($A85,'[1]November data'!$A:$F,6,FALSE))</f>
        <v>0.97916804444150496</v>
      </c>
      <c r="J85" s="56">
        <f>IF(ISERROR(VLOOKUP($A85,'[1]December data '!$A:$F,4,FALSE)),"",VLOOKUP($A85,'[1]December data '!$A:$F,4,FALSE))</f>
        <v>15078</v>
      </c>
      <c r="K85" s="56">
        <f>IF(ISERROR(VLOOKUP($A85,'[1]December data '!$A:$F,5,FALSE)),"",VLOOKUP($A85,'[1]December data '!$A:$F,5,FALSE))</f>
        <v>15377</v>
      </c>
      <c r="L85" s="56">
        <f>IF(ISERROR(VLOOKUP($A85,'[1]December data '!$A:$F,6,FALSE)),"",VLOOKUP($A85,'[1]December data '!$A:$F,6,FALSE))</f>
        <v>0.98055537491058109</v>
      </c>
      <c r="M85" s="57">
        <f t="shared" si="3"/>
        <v>45774</v>
      </c>
      <c r="N85" s="57">
        <f t="shared" si="4"/>
        <v>46748</v>
      </c>
      <c r="O85" s="58">
        <f t="shared" si="5"/>
        <v>0.97916488405921109</v>
      </c>
    </row>
    <row r="86" spans="1:16" x14ac:dyDescent="0.2">
      <c r="A86" s="57" t="s">
        <v>253</v>
      </c>
      <c r="B86" s="57" t="s">
        <v>602</v>
      </c>
      <c r="C86" s="57" t="s">
        <v>254</v>
      </c>
      <c r="D86" s="54">
        <f>IF(ISERROR(VLOOKUP($A86,'[1]October data'!$A:$F,4,FALSE)),"",VLOOKUP($A86,'[1]October data'!$A:$F,4,FALSE))</f>
        <v>263</v>
      </c>
      <c r="E86" s="54">
        <f>IF(ISERROR(VLOOKUP($A86,'[1]October data'!$A:$F,5,FALSE)),"",VLOOKUP($A86,'[1]October data'!$A:$F,5,FALSE))</f>
        <v>270</v>
      </c>
      <c r="F86" s="55">
        <f>IF(ISERROR(VLOOKUP($A86,'[1]October data'!$A:$F,6,FALSE)),"",VLOOKUP($A86,'[1]October data'!$A:$F,6,FALSE))</f>
        <v>0.97407407407407398</v>
      </c>
      <c r="G86" s="54">
        <f>IF(ISERROR(VLOOKUP($A86,'[1]November data'!$A:$F,4,FALSE)),"",VLOOKUP($A86,'[1]November data'!$A:$F,4,FALSE))</f>
        <v>227</v>
      </c>
      <c r="H86" s="54">
        <f>IF(ISERROR(VLOOKUP($A86,'[1]November data'!$A:$F,5,FALSE)),"",VLOOKUP($A86,'[1]November data'!$A:$F,5,FALSE))</f>
        <v>235</v>
      </c>
      <c r="I86" s="55">
        <f>IF(ISERROR(VLOOKUP($A86,'[1]November data'!$A:$F,6,FALSE)),"",VLOOKUP($A86,'[1]November data'!$A:$F,6,FALSE))</f>
        <v>0.96595744680851114</v>
      </c>
      <c r="J86" s="56">
        <f>IF(ISERROR(VLOOKUP($A86,'[1]December data '!$A:$F,4,FALSE)),"",VLOOKUP($A86,'[1]December data '!$A:$F,4,FALSE))</f>
        <v>303</v>
      </c>
      <c r="K86" s="56">
        <f>IF(ISERROR(VLOOKUP($A86,'[1]December data '!$A:$F,5,FALSE)),"",VLOOKUP($A86,'[1]December data '!$A:$F,5,FALSE))</f>
        <v>313</v>
      </c>
      <c r="L86" s="56">
        <f>IF(ISERROR(VLOOKUP($A86,'[1]December data '!$A:$F,6,FALSE)),"",VLOOKUP($A86,'[1]December data '!$A:$F,6,FALSE))</f>
        <v>0.96805111821086298</v>
      </c>
      <c r="M86" s="57">
        <f t="shared" si="3"/>
        <v>793</v>
      </c>
      <c r="N86" s="57">
        <f t="shared" si="4"/>
        <v>818</v>
      </c>
      <c r="O86" s="58">
        <f t="shared" si="5"/>
        <v>0.96943765281173599</v>
      </c>
    </row>
    <row r="87" spans="1:16" x14ac:dyDescent="0.2">
      <c r="A87" s="57" t="s">
        <v>383</v>
      </c>
      <c r="B87" s="57" t="s">
        <v>600</v>
      </c>
      <c r="C87" s="57" t="s">
        <v>384</v>
      </c>
      <c r="D87" s="57">
        <f>IF(ISERROR(VLOOKUP($A87,'[1]October data'!$A:$F,4,FALSE)),"",VLOOKUP($A87,'[1]October data'!$A:$F,4,FALSE))</f>
        <v>14498</v>
      </c>
      <c r="E87" s="57">
        <f>IF(ISERROR(VLOOKUP($A87,'[1]October data'!$A:$F,5,FALSE)),"",VLOOKUP($A87,'[1]October data'!$A:$F,5,FALSE))</f>
        <v>15439</v>
      </c>
      <c r="F87" s="64">
        <f>IF(ISERROR(VLOOKUP($A87,'[1]October data'!$A:$F,6,FALSE)),"",VLOOKUP($A87,'[1]October data'!$A:$F,6,FALSE))</f>
        <v>0.9390504566357919</v>
      </c>
      <c r="G87" s="57">
        <f>IF(ISERROR(VLOOKUP($A87,'[1]November data'!$A:$F,4,FALSE)),"",VLOOKUP($A87,'[1]November data'!$A:$F,4,FALSE))</f>
        <v>13725</v>
      </c>
      <c r="H87" s="57">
        <f>IF(ISERROR(VLOOKUP($A87,'[1]November data'!$A:$F,5,FALSE)),"",VLOOKUP($A87,'[1]November data'!$A:$F,5,FALSE))</f>
        <v>14540</v>
      </c>
      <c r="I87" s="64">
        <f>IF(ISERROR(VLOOKUP($A87,'[1]November data'!$A:$F,6,FALSE)),"",VLOOKUP($A87,'[1]November data'!$A:$F,6,FALSE))</f>
        <v>0.94394773039890001</v>
      </c>
      <c r="J87" s="63">
        <f>IF(ISERROR(VLOOKUP($A87,'[1]December data '!$A:$F,4,FALSE)),"",VLOOKUP($A87,'[1]December data '!$A:$F,4,FALSE))</f>
        <v>11969</v>
      </c>
      <c r="K87" s="63">
        <f>IF(ISERROR(VLOOKUP($A87,'[1]December data '!$A:$F,5,FALSE)),"",VLOOKUP($A87,'[1]December data '!$A:$F,5,FALSE))</f>
        <v>12813</v>
      </c>
      <c r="L87" s="63">
        <f>IF(ISERROR(VLOOKUP($A87,'[1]December data '!$A:$F,6,FALSE)),"",VLOOKUP($A87,'[1]December data '!$A:$F,6,FALSE))</f>
        <v>0.93412939982829901</v>
      </c>
      <c r="M87" s="57">
        <f t="shared" si="3"/>
        <v>40192</v>
      </c>
      <c r="N87" s="57">
        <f t="shared" si="4"/>
        <v>42792</v>
      </c>
      <c r="O87" s="58">
        <f t="shared" si="5"/>
        <v>0.93924097962235931</v>
      </c>
      <c r="P87" s="29"/>
    </row>
    <row r="88" spans="1:16" x14ac:dyDescent="0.2">
      <c r="A88" s="57" t="s">
        <v>103</v>
      </c>
      <c r="B88" s="57" t="s">
        <v>599</v>
      </c>
      <c r="C88" s="57" t="s">
        <v>104</v>
      </c>
      <c r="D88" s="57">
        <f>IF(ISERROR(VLOOKUP($A88,'[1]October data'!$A:$F,4,FALSE)),"",VLOOKUP($A88,'[1]October data'!$A:$F,4,FALSE))</f>
        <v>7336</v>
      </c>
      <c r="E88" s="57">
        <f>IF(ISERROR(VLOOKUP($A88,'[1]October data'!$A:$F,5,FALSE)),"",VLOOKUP($A88,'[1]October data'!$A:$F,5,FALSE))</f>
        <v>7651</v>
      </c>
      <c r="F88" s="64">
        <f>IF(ISERROR(VLOOKUP($A88,'[1]October data'!$A:$F,6,FALSE)),"",VLOOKUP($A88,'[1]October data'!$A:$F,6,FALSE))</f>
        <v>0.95882891125343106</v>
      </c>
      <c r="G88" s="57">
        <f>IF(ISERROR(VLOOKUP($A88,'[1]November data'!$A:$F,4,FALSE)),"",VLOOKUP($A88,'[1]November data'!$A:$F,4,FALSE))</f>
        <v>7283</v>
      </c>
      <c r="H88" s="57">
        <f>IF(ISERROR(VLOOKUP($A88,'[1]November data'!$A:$F,5,FALSE)),"",VLOOKUP($A88,'[1]November data'!$A:$F,5,FALSE))</f>
        <v>7568</v>
      </c>
      <c r="I88" s="64">
        <f>IF(ISERROR(VLOOKUP($A88,'[1]November data'!$A:$F,6,FALSE)),"",VLOOKUP($A88,'[1]November data'!$A:$F,6,FALSE))</f>
        <v>0.96234143763213498</v>
      </c>
      <c r="J88" s="63">
        <f>IF(ISERROR(VLOOKUP($A88,'[1]December data '!$A:$F,4,FALSE)),"",VLOOKUP($A88,'[1]December data '!$A:$F,4,FALSE))</f>
        <v>6575</v>
      </c>
      <c r="K88" s="63">
        <f>IF(ISERROR(VLOOKUP($A88,'[1]December data '!$A:$F,5,FALSE)),"",VLOOKUP($A88,'[1]December data '!$A:$F,5,FALSE))</f>
        <v>6855</v>
      </c>
      <c r="L88" s="63">
        <f>IF(ISERROR(VLOOKUP($A88,'[1]December data '!$A:$F,6,FALSE)),"",VLOOKUP($A88,'[1]December data '!$A:$F,6,FALSE))</f>
        <v>0.95915390226112296</v>
      </c>
      <c r="M88" s="57">
        <f t="shared" si="3"/>
        <v>21194</v>
      </c>
      <c r="N88" s="57">
        <f t="shared" si="4"/>
        <v>22074</v>
      </c>
      <c r="O88" s="58">
        <f t="shared" si="5"/>
        <v>0.96013409440971276</v>
      </c>
      <c r="P88" s="29"/>
    </row>
    <row r="89" spans="1:16" x14ac:dyDescent="0.2">
      <c r="A89" s="57" t="s">
        <v>555</v>
      </c>
      <c r="B89" s="57" t="s">
        <v>601</v>
      </c>
      <c r="C89" s="57" t="s">
        <v>556</v>
      </c>
      <c r="D89" s="54">
        <f>IF(ISERROR(VLOOKUP($A89,'[1]October data'!$A:$F,4,FALSE)),"",VLOOKUP($A89,'[1]October data'!$A:$F,4,FALSE))</f>
        <v>6415</v>
      </c>
      <c r="E89" s="54">
        <f>IF(ISERROR(VLOOKUP($A89,'[1]October data'!$A:$F,5,FALSE)),"",VLOOKUP($A89,'[1]October data'!$A:$F,5,FALSE))</f>
        <v>6696</v>
      </c>
      <c r="F89" s="55">
        <f>IF(ISERROR(VLOOKUP($A89,'[1]October data'!$A:$F,6,FALSE)),"",VLOOKUP($A89,'[1]October data'!$A:$F,6,FALSE))</f>
        <v>0.95803464755077705</v>
      </c>
      <c r="G89" s="54">
        <f>IF(ISERROR(VLOOKUP($A89,'[1]November data'!$A:$F,4,FALSE)),"",VLOOKUP($A89,'[1]November data'!$A:$F,4,FALSE))</f>
        <v>6332</v>
      </c>
      <c r="H89" s="54">
        <f>IF(ISERROR(VLOOKUP($A89,'[1]November data'!$A:$F,5,FALSE)),"",VLOOKUP($A89,'[1]November data'!$A:$F,5,FALSE))</f>
        <v>6604</v>
      </c>
      <c r="I89" s="55">
        <f>IF(ISERROR(VLOOKUP($A89,'[1]November data'!$A:$F,6,FALSE)),"",VLOOKUP($A89,'[1]November data'!$A:$F,6,FALSE))</f>
        <v>0.95881284070260397</v>
      </c>
      <c r="J89" s="56">
        <f>IF(ISERROR(VLOOKUP($A89,'[1]December data '!$A:$F,4,FALSE)),"",VLOOKUP($A89,'[1]December data '!$A:$F,4,FALSE))</f>
        <v>6345</v>
      </c>
      <c r="K89" s="56">
        <f>IF(ISERROR(VLOOKUP($A89,'[1]December data '!$A:$F,5,FALSE)),"",VLOOKUP($A89,'[1]December data '!$A:$F,5,FALSE))</f>
        <v>6604</v>
      </c>
      <c r="L89" s="56">
        <f>IF(ISERROR(VLOOKUP($A89,'[1]December data '!$A:$F,6,FALSE)),"",VLOOKUP($A89,'[1]December data '!$A:$F,6,FALSE))</f>
        <v>0.96078134463961196</v>
      </c>
      <c r="M89" s="57">
        <f t="shared" si="3"/>
        <v>19092</v>
      </c>
      <c r="N89" s="57">
        <f t="shared" si="4"/>
        <v>19904</v>
      </c>
      <c r="O89" s="58">
        <f t="shared" si="5"/>
        <v>0.95920418006430863</v>
      </c>
    </row>
    <row r="90" spans="1:16" x14ac:dyDescent="0.2">
      <c r="A90" s="57" t="s">
        <v>29</v>
      </c>
      <c r="B90" s="57" t="s">
        <v>599</v>
      </c>
      <c r="C90" s="57" t="s">
        <v>30</v>
      </c>
      <c r="D90" s="54">
        <f>IF(ISERROR(VLOOKUP($A90,'[1]October data'!$A:$F,4,FALSE)),"",VLOOKUP($A90,'[1]October data'!$A:$F,4,FALSE))</f>
        <v>6059</v>
      </c>
      <c r="E90" s="54">
        <f>IF(ISERROR(VLOOKUP($A90,'[1]October data'!$A:$F,5,FALSE)),"",VLOOKUP($A90,'[1]October data'!$A:$F,5,FALSE))</f>
        <v>6347</v>
      </c>
      <c r="F90" s="55">
        <f>IF(ISERROR(VLOOKUP($A90,'[1]October data'!$A:$F,6,FALSE)),"",VLOOKUP($A90,'[1]October data'!$A:$F,6,FALSE))</f>
        <v>0.95462423192059198</v>
      </c>
      <c r="G90" s="54">
        <f>IF(ISERROR(VLOOKUP($A90,'[1]November data'!$A:$F,4,FALSE)),"",VLOOKUP($A90,'[1]November data'!$A:$F,4,FALSE))</f>
        <v>5787</v>
      </c>
      <c r="H90" s="54">
        <f>IF(ISERROR(VLOOKUP($A90,'[1]November data'!$A:$F,5,FALSE)),"",VLOOKUP($A90,'[1]November data'!$A:$F,5,FALSE))</f>
        <v>6059</v>
      </c>
      <c r="I90" s="55">
        <f>IF(ISERROR(VLOOKUP($A90,'[1]November data'!$A:$F,6,FALSE)),"",VLOOKUP($A90,'[1]November data'!$A:$F,6,FALSE))</f>
        <v>0.95510810364746712</v>
      </c>
      <c r="J90" s="56">
        <f>IF(ISERROR(VLOOKUP($A90,'[1]December data '!$A:$F,4,FALSE)),"",VLOOKUP($A90,'[1]December data '!$A:$F,4,FALSE))</f>
        <v>5798</v>
      </c>
      <c r="K90" s="56">
        <f>IF(ISERROR(VLOOKUP($A90,'[1]December data '!$A:$F,5,FALSE)),"",VLOOKUP($A90,'[1]December data '!$A:$F,5,FALSE))</f>
        <v>6090</v>
      </c>
      <c r="L90" s="56">
        <f>IF(ISERROR(VLOOKUP($A90,'[1]December data '!$A:$F,6,FALSE)),"",VLOOKUP($A90,'[1]December data '!$A:$F,6,FALSE))</f>
        <v>0.95205254515599302</v>
      </c>
      <c r="M90" s="57">
        <f t="shared" si="3"/>
        <v>17644</v>
      </c>
      <c r="N90" s="57">
        <f t="shared" si="4"/>
        <v>18496</v>
      </c>
      <c r="O90" s="58">
        <f t="shared" si="5"/>
        <v>0.95393598615916952</v>
      </c>
    </row>
    <row r="91" spans="1:16" x14ac:dyDescent="0.2">
      <c r="A91" s="57" t="s">
        <v>309</v>
      </c>
      <c r="B91" s="57" t="s">
        <v>602</v>
      </c>
      <c r="C91" s="57" t="s">
        <v>310</v>
      </c>
      <c r="D91" s="54">
        <f>IF(ISERROR(VLOOKUP($A91,'[1]October data'!$A:$F,4,FALSE)),"",VLOOKUP($A91,'[1]October data'!$A:$F,4,FALSE))</f>
        <v>6723</v>
      </c>
      <c r="E91" s="54">
        <f>IF(ISERROR(VLOOKUP($A91,'[1]October data'!$A:$F,5,FALSE)),"",VLOOKUP($A91,'[1]October data'!$A:$F,5,FALSE))</f>
        <v>6938</v>
      </c>
      <c r="F91" s="55">
        <f>IF(ISERROR(VLOOKUP($A91,'[1]October data'!$A:$F,6,FALSE)),"",VLOOKUP($A91,'[1]October data'!$A:$F,6,FALSE))</f>
        <v>0.96901124243297809</v>
      </c>
      <c r="G91" s="54">
        <f>IF(ISERROR(VLOOKUP($A91,'[1]November data'!$A:$F,4,FALSE)),"",VLOOKUP($A91,'[1]November data'!$A:$F,4,FALSE))</f>
        <v>6472</v>
      </c>
      <c r="H91" s="54">
        <f>IF(ISERROR(VLOOKUP($A91,'[1]November data'!$A:$F,5,FALSE)),"",VLOOKUP($A91,'[1]November data'!$A:$F,5,FALSE))</f>
        <v>6733</v>
      </c>
      <c r="I91" s="55">
        <f>IF(ISERROR(VLOOKUP($A91,'[1]November data'!$A:$F,6,FALSE)),"",VLOOKUP($A91,'[1]November data'!$A:$F,6,FALSE))</f>
        <v>0.96123570473785802</v>
      </c>
      <c r="J91" s="56">
        <f>IF(ISERROR(VLOOKUP($A91,'[1]December data '!$A:$F,4,FALSE)),"",VLOOKUP($A91,'[1]December data '!$A:$F,4,FALSE))</f>
        <v>6384</v>
      </c>
      <c r="K91" s="56">
        <f>IF(ISERROR(VLOOKUP($A91,'[1]December data '!$A:$F,5,FALSE)),"",VLOOKUP($A91,'[1]December data '!$A:$F,5,FALSE))</f>
        <v>6628</v>
      </c>
      <c r="L91" s="56">
        <f>IF(ISERROR(VLOOKUP($A91,'[1]December data '!$A:$F,6,FALSE)),"",VLOOKUP($A91,'[1]December data '!$A:$F,6,FALSE))</f>
        <v>0.96318648159324105</v>
      </c>
      <c r="M91" s="57">
        <f t="shared" si="3"/>
        <v>19579</v>
      </c>
      <c r="N91" s="57">
        <f t="shared" si="4"/>
        <v>20299</v>
      </c>
      <c r="O91" s="58">
        <f t="shared" si="5"/>
        <v>0.96453027242721312</v>
      </c>
    </row>
    <row r="92" spans="1:16" x14ac:dyDescent="0.2">
      <c r="A92" s="57" t="s">
        <v>398</v>
      </c>
      <c r="B92" s="57" t="s">
        <v>600</v>
      </c>
      <c r="C92" s="57" t="s">
        <v>399</v>
      </c>
      <c r="D92" s="54">
        <f>IF(ISERROR(VLOOKUP($A92,'[1]October data'!$A:$F,4,FALSE)),"",VLOOKUP($A92,'[1]October data'!$A:$F,4,FALSE))</f>
        <v>3782</v>
      </c>
      <c r="E92" s="54">
        <f>IF(ISERROR(VLOOKUP($A92,'[1]October data'!$A:$F,5,FALSE)),"",VLOOKUP($A92,'[1]October data'!$A:$F,5,FALSE))</f>
        <v>3965</v>
      </c>
      <c r="F92" s="55">
        <f>IF(ISERROR(VLOOKUP($A92,'[1]October data'!$A:$F,6,FALSE)),"",VLOOKUP($A92,'[1]October data'!$A:$F,6,FALSE))</f>
        <v>0.95384615384615412</v>
      </c>
      <c r="G92" s="54">
        <f>IF(ISERROR(VLOOKUP($A92,'[1]November data'!$A:$F,4,FALSE)),"",VLOOKUP($A92,'[1]November data'!$A:$F,4,FALSE))</f>
        <v>3297</v>
      </c>
      <c r="H92" s="54">
        <f>IF(ISERROR(VLOOKUP($A92,'[1]November data'!$A:$F,5,FALSE)),"",VLOOKUP($A92,'[1]November data'!$A:$F,5,FALSE))</f>
        <v>3448</v>
      </c>
      <c r="I92" s="55">
        <f>IF(ISERROR(VLOOKUP($A92,'[1]November data'!$A:$F,6,FALSE)),"",VLOOKUP($A92,'[1]November data'!$A:$F,6,FALSE))</f>
        <v>0.95620649651972212</v>
      </c>
      <c r="J92" s="56">
        <f>IF(ISERROR(VLOOKUP($A92,'[1]December data '!$A:$F,4,FALSE)),"",VLOOKUP($A92,'[1]December data '!$A:$F,4,FALSE))</f>
        <v>3453</v>
      </c>
      <c r="K92" s="56">
        <f>IF(ISERROR(VLOOKUP($A92,'[1]December data '!$A:$F,5,FALSE)),"",VLOOKUP($A92,'[1]December data '!$A:$F,5,FALSE))</f>
        <v>3623</v>
      </c>
      <c r="L92" s="56">
        <f>IF(ISERROR(VLOOKUP($A92,'[1]December data '!$A:$F,6,FALSE)),"",VLOOKUP($A92,'[1]December data '!$A:$F,6,FALSE))</f>
        <v>0.95307756003312205</v>
      </c>
      <c r="M92" s="57">
        <f t="shared" si="3"/>
        <v>10532</v>
      </c>
      <c r="N92" s="57">
        <f t="shared" si="4"/>
        <v>11036</v>
      </c>
      <c r="O92" s="58">
        <f t="shared" si="5"/>
        <v>0.9543312794490757</v>
      </c>
    </row>
    <row r="93" spans="1:16" x14ac:dyDescent="0.2">
      <c r="A93" s="57" t="s">
        <v>123</v>
      </c>
      <c r="B93" s="57" t="s">
        <v>599</v>
      </c>
      <c r="C93" s="57" t="s">
        <v>607</v>
      </c>
      <c r="D93" s="54">
        <f>IF(ISERROR(VLOOKUP($A93,'[1]October data'!$A:$F,4,FALSE)),"",VLOOKUP($A93,'[1]October data'!$A:$F,4,FALSE))</f>
        <v>9422</v>
      </c>
      <c r="E93" s="54">
        <f>IF(ISERROR(VLOOKUP($A93,'[1]October data'!$A:$F,5,FALSE)),"",VLOOKUP($A93,'[1]October data'!$A:$F,5,FALSE))</f>
        <v>9799</v>
      </c>
      <c r="F93" s="55">
        <f>IF(ISERROR(VLOOKUP($A93,'[1]October data'!$A:$F,6,FALSE)),"",VLOOKUP($A93,'[1]October data'!$A:$F,6,FALSE))</f>
        <v>0.96152668639657102</v>
      </c>
      <c r="G93" s="54">
        <f>IF(ISERROR(VLOOKUP($A93,'[1]November data'!$A:$F,4,FALSE)),"",VLOOKUP($A93,'[1]November data'!$A:$F,4,FALSE))</f>
        <v>8727</v>
      </c>
      <c r="H93" s="54">
        <f>IF(ISERROR(VLOOKUP($A93,'[1]November data'!$A:$F,5,FALSE)),"",VLOOKUP($A93,'[1]November data'!$A:$F,5,FALSE))</f>
        <v>9040</v>
      </c>
      <c r="I93" s="55">
        <f>IF(ISERROR(VLOOKUP($A93,'[1]November data'!$A:$F,6,FALSE)),"",VLOOKUP($A93,'[1]November data'!$A:$F,6,FALSE))</f>
        <v>0.96537610619469005</v>
      </c>
      <c r="J93" s="56">
        <f>IF(ISERROR(VLOOKUP($A93,'[1]December data '!$A:$F,4,FALSE)),"",VLOOKUP($A93,'[1]December data '!$A:$F,4,FALSE))</f>
        <v>8847</v>
      </c>
      <c r="K93" s="56">
        <f>IF(ISERROR(VLOOKUP($A93,'[1]December data '!$A:$F,5,FALSE)),"",VLOOKUP($A93,'[1]December data '!$A:$F,5,FALSE))</f>
        <v>9210</v>
      </c>
      <c r="L93" s="56">
        <f>IF(ISERROR(VLOOKUP($A93,'[1]December data '!$A:$F,6,FALSE)),"",VLOOKUP($A93,'[1]December data '!$A:$F,6,FALSE))</f>
        <v>0.960586319218241</v>
      </c>
      <c r="M93" s="57">
        <f t="shared" si="3"/>
        <v>26996</v>
      </c>
      <c r="N93" s="57">
        <f t="shared" si="4"/>
        <v>28049</v>
      </c>
      <c r="O93" s="58">
        <f t="shared" si="5"/>
        <v>0.96245855467218078</v>
      </c>
    </row>
    <row r="94" spans="1:16" x14ac:dyDescent="0.2">
      <c r="A94" s="57" t="s">
        <v>109</v>
      </c>
      <c r="B94" s="57" t="s">
        <v>599</v>
      </c>
      <c r="C94" s="57" t="s">
        <v>110</v>
      </c>
      <c r="D94" s="54">
        <f>IF(ISERROR(VLOOKUP($A94,'[1]October data'!$A:$F,4,FALSE)),"",VLOOKUP($A94,'[1]October data'!$A:$F,4,FALSE))</f>
        <v>9241</v>
      </c>
      <c r="E94" s="54">
        <f>IF(ISERROR(VLOOKUP($A94,'[1]October data'!$A:$F,5,FALSE)),"",VLOOKUP($A94,'[1]October data'!$A:$F,5,FALSE))</f>
        <v>9714</v>
      </c>
      <c r="F94" s="55">
        <f>IF(ISERROR(VLOOKUP($A94,'[1]October data'!$A:$F,6,FALSE)),"",VLOOKUP($A94,'[1]October data'!$A:$F,6,FALSE))</f>
        <v>0.951307391393865</v>
      </c>
      <c r="G94" s="54">
        <f>IF(ISERROR(VLOOKUP($A94,'[1]November data'!$A:$F,4,FALSE)),"",VLOOKUP($A94,'[1]November data'!$A:$F,4,FALSE))</f>
        <v>8315</v>
      </c>
      <c r="H94" s="54">
        <f>IF(ISERROR(VLOOKUP($A94,'[1]November data'!$A:$F,5,FALSE)),"",VLOOKUP($A94,'[1]November data'!$A:$F,5,FALSE))</f>
        <v>8743</v>
      </c>
      <c r="I94" s="55">
        <f>IF(ISERROR(VLOOKUP($A94,'[1]November data'!$A:$F,6,FALSE)),"",VLOOKUP($A94,'[1]November data'!$A:$F,6,FALSE))</f>
        <v>0.95104655152693607</v>
      </c>
      <c r="J94" s="56">
        <f>IF(ISERROR(VLOOKUP($A94,'[1]December data '!$A:$F,4,FALSE)),"",VLOOKUP($A94,'[1]December data '!$A:$F,4,FALSE))</f>
        <v>8577</v>
      </c>
      <c r="K94" s="56">
        <f>IF(ISERROR(VLOOKUP($A94,'[1]December data '!$A:$F,5,FALSE)),"",VLOOKUP($A94,'[1]December data '!$A:$F,5,FALSE))</f>
        <v>9125</v>
      </c>
      <c r="L94" s="56">
        <f>IF(ISERROR(VLOOKUP($A94,'[1]December data '!$A:$F,6,FALSE)),"",VLOOKUP($A94,'[1]December data '!$A:$F,6,FALSE))</f>
        <v>0.93994520547945204</v>
      </c>
      <c r="M94" s="57">
        <f t="shared" si="3"/>
        <v>26133</v>
      </c>
      <c r="N94" s="57">
        <f t="shared" si="4"/>
        <v>27582</v>
      </c>
      <c r="O94" s="58">
        <f t="shared" si="5"/>
        <v>0.94746573852512506</v>
      </c>
    </row>
    <row r="95" spans="1:16" x14ac:dyDescent="0.2">
      <c r="A95" s="57" t="s">
        <v>217</v>
      </c>
      <c r="B95" s="57" t="s">
        <v>602</v>
      </c>
      <c r="C95" s="57" t="s">
        <v>218</v>
      </c>
      <c r="D95" s="54">
        <f>IF(ISERROR(VLOOKUP($A95,'[1]October data'!$A:$F,4,FALSE)),"",VLOOKUP($A95,'[1]October data'!$A:$F,4,FALSE))</f>
        <v>12725</v>
      </c>
      <c r="E95" s="54">
        <f>IF(ISERROR(VLOOKUP($A95,'[1]October data'!$A:$F,5,FALSE)),"",VLOOKUP($A95,'[1]October data'!$A:$F,5,FALSE))</f>
        <v>13519</v>
      </c>
      <c r="F95" s="55">
        <f>IF(ISERROR(VLOOKUP($A95,'[1]October data'!$A:$F,6,FALSE)),"",VLOOKUP($A95,'[1]October data'!$A:$F,6,FALSE))</f>
        <v>0.94126784525482698</v>
      </c>
      <c r="G95" s="54">
        <f>IF(ISERROR(VLOOKUP($A95,'[1]November data'!$A:$F,4,FALSE)),"",VLOOKUP($A95,'[1]November data'!$A:$F,4,FALSE))</f>
        <v>12207</v>
      </c>
      <c r="H95" s="54">
        <f>IF(ISERROR(VLOOKUP($A95,'[1]November data'!$A:$F,5,FALSE)),"",VLOOKUP($A95,'[1]November data'!$A:$F,5,FALSE))</f>
        <v>12995</v>
      </c>
      <c r="I95" s="55">
        <f>IF(ISERROR(VLOOKUP($A95,'[1]November data'!$A:$F,6,FALSE)),"",VLOOKUP($A95,'[1]November data'!$A:$F,6,FALSE))</f>
        <v>0.93936129280492497</v>
      </c>
      <c r="J95" s="56">
        <f>IF(ISERROR(VLOOKUP($A95,'[1]December data '!$A:$F,4,FALSE)),"",VLOOKUP($A95,'[1]December data '!$A:$F,4,FALSE))</f>
        <v>12781</v>
      </c>
      <c r="K95" s="56">
        <f>IF(ISERROR(VLOOKUP($A95,'[1]December data '!$A:$F,5,FALSE)),"",VLOOKUP($A95,'[1]December data '!$A:$F,5,FALSE))</f>
        <v>13551</v>
      </c>
      <c r="L95" s="56">
        <f>IF(ISERROR(VLOOKUP($A95,'[1]December data '!$A:$F,6,FALSE)),"",VLOOKUP($A95,'[1]December data '!$A:$F,6,FALSE))</f>
        <v>0.94317762526750804</v>
      </c>
      <c r="M95" s="57">
        <f t="shared" si="3"/>
        <v>37713</v>
      </c>
      <c r="N95" s="57">
        <f t="shared" si="4"/>
        <v>40065</v>
      </c>
      <c r="O95" s="58">
        <f t="shared" si="5"/>
        <v>0.9412953949831524</v>
      </c>
    </row>
    <row r="96" spans="1:16" x14ac:dyDescent="0.2">
      <c r="A96" s="57" t="s">
        <v>488</v>
      </c>
      <c r="B96" s="57" t="s">
        <v>600</v>
      </c>
      <c r="C96" s="57" t="s">
        <v>489</v>
      </c>
      <c r="D96" s="54">
        <f>IF(ISERROR(VLOOKUP($A96,'[1]October data'!$A:$F,4,FALSE)),"",VLOOKUP($A96,'[1]October data'!$A:$F,4,FALSE))</f>
        <v>19195</v>
      </c>
      <c r="E96" s="54">
        <f>IF(ISERROR(VLOOKUP($A96,'[1]October data'!$A:$F,5,FALSE)),"",VLOOKUP($A96,'[1]October data'!$A:$F,5,FALSE))</f>
        <v>20262</v>
      </c>
      <c r="F96" s="55">
        <f>IF(ISERROR(VLOOKUP($A96,'[1]October data'!$A:$F,6,FALSE)),"",VLOOKUP($A96,'[1]October data'!$A:$F,6,FALSE))</f>
        <v>0.9473398479913141</v>
      </c>
      <c r="G96" s="54">
        <f>IF(ISERROR(VLOOKUP($A96,'[1]November data'!$A:$F,4,FALSE)),"",VLOOKUP($A96,'[1]November data'!$A:$F,4,FALSE))</f>
        <v>18154</v>
      </c>
      <c r="H96" s="54">
        <f>IF(ISERROR(VLOOKUP($A96,'[1]November data'!$A:$F,5,FALSE)),"",VLOOKUP($A96,'[1]November data'!$A:$F,5,FALSE))</f>
        <v>19190</v>
      </c>
      <c r="I96" s="55">
        <f>IF(ISERROR(VLOOKUP($A96,'[1]November data'!$A:$F,6,FALSE)),"",VLOOKUP($A96,'[1]November data'!$A:$F,6,FALSE))</f>
        <v>0.94601354872329302</v>
      </c>
      <c r="J96" s="56">
        <f>IF(ISERROR(VLOOKUP($A96,'[1]December data '!$A:$F,4,FALSE)),"",VLOOKUP($A96,'[1]December data '!$A:$F,4,FALSE))</f>
        <v>18090</v>
      </c>
      <c r="K96" s="56">
        <f>IF(ISERROR(VLOOKUP($A96,'[1]December data '!$A:$F,5,FALSE)),"",VLOOKUP($A96,'[1]December data '!$A:$F,5,FALSE))</f>
        <v>18879</v>
      </c>
      <c r="L96" s="56">
        <f>IF(ISERROR(VLOOKUP($A96,'[1]December data '!$A:$F,6,FALSE)),"",VLOOKUP($A96,'[1]December data '!$A:$F,6,FALSE))</f>
        <v>0.95820753217861099</v>
      </c>
      <c r="M96" s="57">
        <f t="shared" si="3"/>
        <v>55439</v>
      </c>
      <c r="N96" s="57">
        <f t="shared" si="4"/>
        <v>58331</v>
      </c>
      <c r="O96" s="58">
        <f t="shared" si="5"/>
        <v>0.95042087397781627</v>
      </c>
    </row>
    <row r="97" spans="1:15" x14ac:dyDescent="0.2">
      <c r="A97" s="57" t="s">
        <v>237</v>
      </c>
      <c r="B97" s="57" t="s">
        <v>602</v>
      </c>
      <c r="C97" s="57" t="s">
        <v>238</v>
      </c>
      <c r="D97" s="54">
        <f>IF(ISERROR(VLOOKUP($A97,'[1]October data'!$A:$F,4,FALSE)),"",VLOOKUP($A97,'[1]October data'!$A:$F,4,FALSE))</f>
        <v>1742</v>
      </c>
      <c r="E97" s="54">
        <f>IF(ISERROR(VLOOKUP($A97,'[1]October data'!$A:$F,5,FALSE)),"",VLOOKUP($A97,'[1]October data'!$A:$F,5,FALSE))</f>
        <v>1769</v>
      </c>
      <c r="F97" s="55">
        <f>IF(ISERROR(VLOOKUP($A97,'[1]October data'!$A:$F,6,FALSE)),"",VLOOKUP($A97,'[1]October data'!$A:$F,6,FALSE))</f>
        <v>0.98473713962690812</v>
      </c>
      <c r="G97" s="54">
        <f>IF(ISERROR(VLOOKUP($A97,'[1]November data'!$A:$F,4,FALSE)),"",VLOOKUP($A97,'[1]November data'!$A:$F,4,FALSE))</f>
        <v>1601</v>
      </c>
      <c r="H97" s="54">
        <f>IF(ISERROR(VLOOKUP($A97,'[1]November data'!$A:$F,5,FALSE)),"",VLOOKUP($A97,'[1]November data'!$A:$F,5,FALSE))</f>
        <v>1628</v>
      </c>
      <c r="I97" s="55">
        <f>IF(ISERROR(VLOOKUP($A97,'[1]November data'!$A:$F,6,FALSE)),"",VLOOKUP($A97,'[1]November data'!$A:$F,6,FALSE))</f>
        <v>0.98341523341523296</v>
      </c>
      <c r="J97" s="56">
        <f>IF(ISERROR(VLOOKUP($A97,'[1]December data '!$A:$F,4,FALSE)),"",VLOOKUP($A97,'[1]December data '!$A:$F,4,FALSE))</f>
        <v>1581</v>
      </c>
      <c r="K97" s="56">
        <f>IF(ISERROR(VLOOKUP($A97,'[1]December data '!$A:$F,5,FALSE)),"",VLOOKUP($A97,'[1]December data '!$A:$F,5,FALSE))</f>
        <v>1603</v>
      </c>
      <c r="L97" s="56">
        <f>IF(ISERROR(VLOOKUP($A97,'[1]December data '!$A:$F,6,FALSE)),"",VLOOKUP($A97,'[1]December data '!$A:$F,6,FALSE))</f>
        <v>0.98627573300062399</v>
      </c>
      <c r="M97" s="57">
        <f t="shared" si="3"/>
        <v>4924</v>
      </c>
      <c r="N97" s="57">
        <f t="shared" si="4"/>
        <v>5000</v>
      </c>
      <c r="O97" s="58">
        <f t="shared" si="5"/>
        <v>0.98480000000000001</v>
      </c>
    </row>
    <row r="98" spans="1:15" x14ac:dyDescent="0.2">
      <c r="A98" s="57" t="s">
        <v>55</v>
      </c>
      <c r="B98" s="57" t="s">
        <v>599</v>
      </c>
      <c r="C98" s="57" t="s">
        <v>56</v>
      </c>
      <c r="D98" s="54">
        <f>IF(ISERROR(VLOOKUP($A98,'[1]October data'!$A:$F,4,FALSE)),"",VLOOKUP($A98,'[1]October data'!$A:$F,4,FALSE))</f>
        <v>14281</v>
      </c>
      <c r="E98" s="54">
        <f>IF(ISERROR(VLOOKUP($A98,'[1]October data'!$A:$F,5,FALSE)),"",VLOOKUP($A98,'[1]October data'!$A:$F,5,FALSE))</f>
        <v>14847</v>
      </c>
      <c r="F98" s="55">
        <f>IF(ISERROR(VLOOKUP($A98,'[1]October data'!$A:$F,6,FALSE)),"",VLOOKUP($A98,'[1]October data'!$A:$F,6,FALSE))</f>
        <v>0.96187782043510506</v>
      </c>
      <c r="G98" s="54">
        <f>IF(ISERROR(VLOOKUP($A98,'[1]November data'!$A:$F,4,FALSE)),"",VLOOKUP($A98,'[1]November data'!$A:$F,4,FALSE))</f>
        <v>13277</v>
      </c>
      <c r="H98" s="54">
        <f>IF(ISERROR(VLOOKUP($A98,'[1]November data'!$A:$F,5,FALSE)),"",VLOOKUP($A98,'[1]November data'!$A:$F,5,FALSE))</f>
        <v>13854</v>
      </c>
      <c r="I98" s="55">
        <f>IF(ISERROR(VLOOKUP($A98,'[1]November data'!$A:$F,6,FALSE)),"",VLOOKUP($A98,'[1]November data'!$A:$F,6,FALSE))</f>
        <v>0.95835137866320208</v>
      </c>
      <c r="J98" s="56">
        <f>IF(ISERROR(VLOOKUP($A98,'[1]December data '!$A:$F,4,FALSE)),"",VLOOKUP($A98,'[1]December data '!$A:$F,4,FALSE))</f>
        <v>13483</v>
      </c>
      <c r="K98" s="56">
        <f>IF(ISERROR(VLOOKUP($A98,'[1]December data '!$A:$F,5,FALSE)),"",VLOOKUP($A98,'[1]December data '!$A:$F,5,FALSE))</f>
        <v>13995</v>
      </c>
      <c r="L98" s="56">
        <f>IF(ISERROR(VLOOKUP($A98,'[1]December data '!$A:$F,6,FALSE)),"",VLOOKUP($A98,'[1]December data '!$A:$F,6,FALSE))</f>
        <v>0.96341550553769195</v>
      </c>
      <c r="M98" s="57">
        <f t="shared" si="3"/>
        <v>41041</v>
      </c>
      <c r="N98" s="57">
        <f t="shared" si="4"/>
        <v>42696</v>
      </c>
      <c r="O98" s="58">
        <f t="shared" si="5"/>
        <v>0.96123758665917181</v>
      </c>
    </row>
    <row r="99" spans="1:15" x14ac:dyDescent="0.2">
      <c r="A99" s="57" t="s">
        <v>239</v>
      </c>
      <c r="B99" s="57" t="s">
        <v>602</v>
      </c>
      <c r="C99" s="57" t="s">
        <v>240</v>
      </c>
      <c r="D99" s="54">
        <f>IF(ISERROR(VLOOKUP($A99,'[1]October data'!$A:$F,4,FALSE)),"",VLOOKUP($A99,'[1]October data'!$A:$F,4,FALSE))</f>
        <v>5937</v>
      </c>
      <c r="E99" s="54">
        <f>IF(ISERROR(VLOOKUP($A99,'[1]October data'!$A:$F,5,FALSE)),"",VLOOKUP($A99,'[1]October data'!$A:$F,5,FALSE))</f>
        <v>6235</v>
      </c>
      <c r="F99" s="55">
        <f>IF(ISERROR(VLOOKUP($A99,'[1]October data'!$A:$F,6,FALSE)),"",VLOOKUP($A99,'[1]October data'!$A:$F,6,FALSE))</f>
        <v>0.95220529270248599</v>
      </c>
      <c r="G99" s="54">
        <f>IF(ISERROR(VLOOKUP($A99,'[1]November data'!$A:$F,4,FALSE)),"",VLOOKUP($A99,'[1]November data'!$A:$F,4,FALSE))</f>
        <v>5445</v>
      </c>
      <c r="H99" s="54">
        <f>IF(ISERROR(VLOOKUP($A99,'[1]November data'!$A:$F,5,FALSE)),"",VLOOKUP($A99,'[1]November data'!$A:$F,5,FALSE))</f>
        <v>5746</v>
      </c>
      <c r="I99" s="55">
        <f>IF(ISERROR(VLOOKUP($A99,'[1]November data'!$A:$F,6,FALSE)),"",VLOOKUP($A99,'[1]November data'!$A:$F,6,FALSE))</f>
        <v>0.94761573268360599</v>
      </c>
      <c r="J99" s="56">
        <f>IF(ISERROR(VLOOKUP($A99,'[1]December data '!$A:$F,4,FALSE)),"",VLOOKUP($A99,'[1]December data '!$A:$F,4,FALSE))</f>
        <v>5636</v>
      </c>
      <c r="K99" s="56">
        <f>IF(ISERROR(VLOOKUP($A99,'[1]December data '!$A:$F,5,FALSE)),"",VLOOKUP($A99,'[1]December data '!$A:$F,5,FALSE))</f>
        <v>5938</v>
      </c>
      <c r="L99" s="56">
        <f>IF(ISERROR(VLOOKUP($A99,'[1]December data '!$A:$F,6,FALSE)),"",VLOOKUP($A99,'[1]December data '!$A:$F,6,FALSE))</f>
        <v>0.94914112495789804</v>
      </c>
      <c r="M99" s="57">
        <f t="shared" si="3"/>
        <v>17018</v>
      </c>
      <c r="N99" s="57">
        <f t="shared" si="4"/>
        <v>17919</v>
      </c>
      <c r="O99" s="58">
        <f t="shared" si="5"/>
        <v>0.9497181762375132</v>
      </c>
    </row>
    <row r="100" spans="1:15" x14ac:dyDescent="0.2">
      <c r="A100" s="57" t="s">
        <v>404</v>
      </c>
      <c r="B100" s="57" t="s">
        <v>600</v>
      </c>
      <c r="C100" s="57" t="s">
        <v>405</v>
      </c>
      <c r="D100" s="54">
        <f>IF(ISERROR(VLOOKUP($A100,'[1]October data'!$A:$F,4,FALSE)),"",VLOOKUP($A100,'[1]October data'!$A:$F,4,FALSE))</f>
        <v>8453</v>
      </c>
      <c r="E100" s="54">
        <f>IF(ISERROR(VLOOKUP($A100,'[1]October data'!$A:$F,5,FALSE)),"",VLOOKUP($A100,'[1]October data'!$A:$F,5,FALSE))</f>
        <v>8871</v>
      </c>
      <c r="F100" s="55">
        <f>IF(ISERROR(VLOOKUP($A100,'[1]October data'!$A:$F,6,FALSE)),"",VLOOKUP($A100,'[1]October data'!$A:$F,6,FALSE))</f>
        <v>0.95288017134483094</v>
      </c>
      <c r="G100" s="54">
        <f>IF(ISERROR(VLOOKUP($A100,'[1]November data'!$A:$F,4,FALSE)),"",VLOOKUP($A100,'[1]November data'!$A:$F,4,FALSE))</f>
        <v>7768</v>
      </c>
      <c r="H100" s="54">
        <f>IF(ISERROR(VLOOKUP($A100,'[1]November data'!$A:$F,5,FALSE)),"",VLOOKUP($A100,'[1]November data'!$A:$F,5,FALSE))</f>
        <v>8170</v>
      </c>
      <c r="I100" s="55">
        <f>IF(ISERROR(VLOOKUP($A100,'[1]November data'!$A:$F,6,FALSE)),"",VLOOKUP($A100,'[1]November data'!$A:$F,6,FALSE))</f>
        <v>0.95079559363525101</v>
      </c>
      <c r="J100" s="56">
        <f>IF(ISERROR(VLOOKUP($A100,'[1]December data '!$A:$F,4,FALSE)),"",VLOOKUP($A100,'[1]December data '!$A:$F,4,FALSE))</f>
        <v>8015</v>
      </c>
      <c r="K100" s="56">
        <f>IF(ISERROR(VLOOKUP($A100,'[1]December data '!$A:$F,5,FALSE)),"",VLOOKUP($A100,'[1]December data '!$A:$F,5,FALSE))</f>
        <v>8488</v>
      </c>
      <c r="L100" s="56">
        <f>IF(ISERROR(VLOOKUP($A100,'[1]December data '!$A:$F,6,FALSE)),"",VLOOKUP($A100,'[1]December data '!$A:$F,6,FALSE))</f>
        <v>0.94427426955702209</v>
      </c>
      <c r="M100" s="57">
        <f t="shared" si="3"/>
        <v>24236</v>
      </c>
      <c r="N100" s="57">
        <f t="shared" si="4"/>
        <v>25529</v>
      </c>
      <c r="O100" s="58">
        <f t="shared" si="5"/>
        <v>0.94935171765443216</v>
      </c>
    </row>
    <row r="101" spans="1:15" x14ac:dyDescent="0.2">
      <c r="A101" s="57" t="s">
        <v>516</v>
      </c>
      <c r="B101" s="57" t="s">
        <v>600</v>
      </c>
      <c r="C101" s="57" t="s">
        <v>517</v>
      </c>
      <c r="D101" s="54">
        <f>IF(ISERROR(VLOOKUP($A101,'[1]October data'!$A:$F,4,FALSE)),"",VLOOKUP($A101,'[1]October data'!$A:$F,4,FALSE))</f>
        <v>2311</v>
      </c>
      <c r="E101" s="54">
        <f>IF(ISERROR(VLOOKUP($A101,'[1]October data'!$A:$F,5,FALSE)),"",VLOOKUP($A101,'[1]October data'!$A:$F,5,FALSE))</f>
        <v>2374</v>
      </c>
      <c r="F101" s="55">
        <f>IF(ISERROR(VLOOKUP($A101,'[1]October data'!$A:$F,6,FALSE)),"",VLOOKUP($A101,'[1]October data'!$A:$F,6,FALSE))</f>
        <v>0.97346251053075006</v>
      </c>
      <c r="G101" s="54">
        <f>IF(ISERROR(VLOOKUP($A101,'[1]November data'!$A:$F,4,FALSE)),"",VLOOKUP($A101,'[1]November data'!$A:$F,4,FALSE))</f>
        <v>2140</v>
      </c>
      <c r="H101" s="54">
        <f>IF(ISERROR(VLOOKUP($A101,'[1]November data'!$A:$F,5,FALSE)),"",VLOOKUP($A101,'[1]November data'!$A:$F,5,FALSE))</f>
        <v>2195</v>
      </c>
      <c r="I101" s="55">
        <f>IF(ISERROR(VLOOKUP($A101,'[1]November data'!$A:$F,6,FALSE)),"",VLOOKUP($A101,'[1]November data'!$A:$F,6,FALSE))</f>
        <v>0.97494305239180012</v>
      </c>
      <c r="J101" s="56">
        <f>IF(ISERROR(VLOOKUP($A101,'[1]December data '!$A:$F,4,FALSE)),"",VLOOKUP($A101,'[1]December data '!$A:$F,4,FALSE))</f>
        <v>2127</v>
      </c>
      <c r="K101" s="56">
        <f>IF(ISERROR(VLOOKUP($A101,'[1]December data '!$A:$F,5,FALSE)),"",VLOOKUP($A101,'[1]December data '!$A:$F,5,FALSE))</f>
        <v>2165</v>
      </c>
      <c r="L101" s="56">
        <f>IF(ISERROR(VLOOKUP($A101,'[1]December data '!$A:$F,6,FALSE)),"",VLOOKUP($A101,'[1]December data '!$A:$F,6,FALSE))</f>
        <v>0.98244803695150107</v>
      </c>
      <c r="M101" s="57">
        <f t="shared" si="3"/>
        <v>6578</v>
      </c>
      <c r="N101" s="57">
        <f t="shared" si="4"/>
        <v>6734</v>
      </c>
      <c r="O101" s="58">
        <f t="shared" si="5"/>
        <v>0.97683397683397688</v>
      </c>
    </row>
    <row r="102" spans="1:15" x14ac:dyDescent="0.2">
      <c r="A102" s="57" t="s">
        <v>522</v>
      </c>
      <c r="B102" s="57" t="s">
        <v>600</v>
      </c>
      <c r="C102" s="57" t="s">
        <v>523</v>
      </c>
      <c r="D102" s="54">
        <f>IF(ISERROR(VLOOKUP($A102,'[1]October data'!$A:$F,4,FALSE)),"",VLOOKUP($A102,'[1]October data'!$A:$F,4,FALSE))</f>
        <v>11037</v>
      </c>
      <c r="E102" s="54">
        <f>IF(ISERROR(VLOOKUP($A102,'[1]October data'!$A:$F,5,FALSE)),"",VLOOKUP($A102,'[1]October data'!$A:$F,5,FALSE))</f>
        <v>11317</v>
      </c>
      <c r="F102" s="55">
        <f>IF(ISERROR(VLOOKUP($A102,'[1]October data'!$A:$F,6,FALSE)),"",VLOOKUP($A102,'[1]October data'!$A:$F,6,FALSE))</f>
        <v>0.97525846072280598</v>
      </c>
      <c r="G102" s="54">
        <f>IF(ISERROR(VLOOKUP($A102,'[1]November data'!$A:$F,4,FALSE)),"",VLOOKUP($A102,'[1]November data'!$A:$F,4,FALSE))</f>
        <v>10420</v>
      </c>
      <c r="H102" s="54">
        <f>IF(ISERROR(VLOOKUP($A102,'[1]November data'!$A:$F,5,FALSE)),"",VLOOKUP($A102,'[1]November data'!$A:$F,5,FALSE))</f>
        <v>10676</v>
      </c>
      <c r="I102" s="55">
        <f>IF(ISERROR(VLOOKUP($A102,'[1]November data'!$A:$F,6,FALSE)),"",VLOOKUP($A102,'[1]November data'!$A:$F,6,FALSE))</f>
        <v>0.97602098164106399</v>
      </c>
      <c r="J102" s="56">
        <f>IF(ISERROR(VLOOKUP($A102,'[1]December data '!$A:$F,4,FALSE)),"",VLOOKUP($A102,'[1]December data '!$A:$F,4,FALSE))</f>
        <v>10017</v>
      </c>
      <c r="K102" s="56">
        <f>IF(ISERROR(VLOOKUP($A102,'[1]December data '!$A:$F,5,FALSE)),"",VLOOKUP($A102,'[1]December data '!$A:$F,5,FALSE))</f>
        <v>10299</v>
      </c>
      <c r="L102" s="56">
        <f>IF(ISERROR(VLOOKUP($A102,'[1]December data '!$A:$F,6,FALSE)),"",VLOOKUP($A102,'[1]December data '!$A:$F,6,FALSE))</f>
        <v>0.972618700844742</v>
      </c>
      <c r="M102" s="57">
        <f t="shared" si="3"/>
        <v>31474</v>
      </c>
      <c r="N102" s="57">
        <f t="shared" si="4"/>
        <v>32292</v>
      </c>
      <c r="O102" s="58">
        <f t="shared" si="5"/>
        <v>0.97466864858169211</v>
      </c>
    </row>
    <row r="103" spans="1:15" x14ac:dyDescent="0.2">
      <c r="A103" s="57" t="s">
        <v>458</v>
      </c>
      <c r="B103" s="57" t="s">
        <v>600</v>
      </c>
      <c r="C103" s="57" t="s">
        <v>459</v>
      </c>
      <c r="D103" s="54">
        <f>IF(ISERROR(VLOOKUP($A103,'[1]October data'!$A:$F,4,FALSE)),"",VLOOKUP($A103,'[1]October data'!$A:$F,4,FALSE))</f>
        <v>37</v>
      </c>
      <c r="E103" s="54">
        <f>IF(ISERROR(VLOOKUP($A103,'[1]October data'!$A:$F,5,FALSE)),"",VLOOKUP($A103,'[1]October data'!$A:$F,5,FALSE))</f>
        <v>37</v>
      </c>
      <c r="F103" s="55">
        <f>IF(ISERROR(VLOOKUP($A103,'[1]October data'!$A:$F,6,FALSE)),"",VLOOKUP($A103,'[1]October data'!$A:$F,6,FALSE))</f>
        <v>1</v>
      </c>
      <c r="G103" s="54">
        <f>IF(ISERROR(VLOOKUP($A103,'[1]November data'!$A:$F,4,FALSE)),"",VLOOKUP($A103,'[1]November data'!$A:$F,4,FALSE))</f>
        <v>38</v>
      </c>
      <c r="H103" s="54">
        <f>IF(ISERROR(VLOOKUP($A103,'[1]November data'!$A:$F,5,FALSE)),"",VLOOKUP($A103,'[1]November data'!$A:$F,5,FALSE))</f>
        <v>38</v>
      </c>
      <c r="I103" s="55">
        <f>IF(ISERROR(VLOOKUP($A103,'[1]November data'!$A:$F,6,FALSE)),"",VLOOKUP($A103,'[1]November data'!$A:$F,6,FALSE))</f>
        <v>1</v>
      </c>
      <c r="J103" s="56">
        <f>IF(ISERROR(VLOOKUP($A103,'[1]December data '!$A:$F,4,FALSE)),"",VLOOKUP($A103,'[1]December data '!$A:$F,4,FALSE))</f>
        <v>27</v>
      </c>
      <c r="K103" s="56">
        <f>IF(ISERROR(VLOOKUP($A103,'[1]December data '!$A:$F,5,FALSE)),"",VLOOKUP($A103,'[1]December data '!$A:$F,5,FALSE))</f>
        <v>27</v>
      </c>
      <c r="L103" s="56">
        <f>IF(ISERROR(VLOOKUP($A103,'[1]December data '!$A:$F,6,FALSE)),"",VLOOKUP($A103,'[1]December data '!$A:$F,6,FALSE))</f>
        <v>1</v>
      </c>
      <c r="M103" s="57">
        <f t="shared" si="3"/>
        <v>102</v>
      </c>
      <c r="N103" s="57">
        <f t="shared" si="4"/>
        <v>102</v>
      </c>
      <c r="O103" s="58">
        <f t="shared" si="5"/>
        <v>1</v>
      </c>
    </row>
    <row r="104" spans="1:15" x14ac:dyDescent="0.2">
      <c r="A104" s="57" t="s">
        <v>486</v>
      </c>
      <c r="B104" s="57" t="s">
        <v>600</v>
      </c>
      <c r="C104" s="57" t="s">
        <v>487</v>
      </c>
      <c r="D104" s="54">
        <f>IF(ISERROR(VLOOKUP($A104,'[1]October data'!$A:$F,4,FALSE)),"",VLOOKUP($A104,'[1]October data'!$A:$F,4,FALSE))</f>
        <v>11792</v>
      </c>
      <c r="E104" s="54">
        <f>IF(ISERROR(VLOOKUP($A104,'[1]October data'!$A:$F,5,FALSE)),"",VLOOKUP($A104,'[1]October data'!$A:$F,5,FALSE))</f>
        <v>12168</v>
      </c>
      <c r="F104" s="55">
        <f>IF(ISERROR(VLOOKUP($A104,'[1]October data'!$A:$F,6,FALSE)),"",VLOOKUP($A104,'[1]October data'!$A:$F,6,FALSE))</f>
        <v>0.96909927679158403</v>
      </c>
      <c r="G104" s="54">
        <f>IF(ISERROR(VLOOKUP($A104,'[1]November data'!$A:$F,4,FALSE)),"",VLOOKUP($A104,'[1]November data'!$A:$F,4,FALSE))</f>
        <v>10290</v>
      </c>
      <c r="H104" s="54">
        <f>IF(ISERROR(VLOOKUP($A104,'[1]November data'!$A:$F,5,FALSE)),"",VLOOKUP($A104,'[1]November data'!$A:$F,5,FALSE))</f>
        <v>10675</v>
      </c>
      <c r="I104" s="55">
        <f>IF(ISERROR(VLOOKUP($A104,'[1]November data'!$A:$F,6,FALSE)),"",VLOOKUP($A104,'[1]November data'!$A:$F,6,FALSE))</f>
        <v>0.96393442622950809</v>
      </c>
      <c r="J104" s="56">
        <f>IF(ISERROR(VLOOKUP($A104,'[1]December data '!$A:$F,4,FALSE)),"",VLOOKUP($A104,'[1]December data '!$A:$F,4,FALSE))</f>
        <v>11442</v>
      </c>
      <c r="K104" s="56">
        <f>IF(ISERROR(VLOOKUP($A104,'[1]December data '!$A:$F,5,FALSE)),"",VLOOKUP($A104,'[1]December data '!$A:$F,5,FALSE))</f>
        <v>11941</v>
      </c>
      <c r="L104" s="56">
        <f>IF(ISERROR(VLOOKUP($A104,'[1]December data '!$A:$F,6,FALSE)),"",VLOOKUP($A104,'[1]December data '!$A:$F,6,FALSE))</f>
        <v>0.9582112050917011</v>
      </c>
      <c r="M104" s="57">
        <f t="shared" si="3"/>
        <v>33524</v>
      </c>
      <c r="N104" s="57">
        <f t="shared" si="4"/>
        <v>34784</v>
      </c>
      <c r="O104" s="58">
        <f t="shared" si="5"/>
        <v>0.96377644894204229</v>
      </c>
    </row>
    <row r="105" spans="1:15" x14ac:dyDescent="0.2">
      <c r="A105" s="57" t="s">
        <v>584</v>
      </c>
      <c r="B105" s="57" t="s">
        <v>601</v>
      </c>
      <c r="C105" s="57" t="s">
        <v>608</v>
      </c>
      <c r="D105" s="54">
        <f>IF(ISERROR(VLOOKUP($A105,'[1]October data'!$A:$F,4,FALSE)),"",VLOOKUP($A105,'[1]October data'!$A:$F,4,FALSE))</f>
        <v>2586</v>
      </c>
      <c r="E105" s="54">
        <f>IF(ISERROR(VLOOKUP($A105,'[1]October data'!$A:$F,5,FALSE)),"",VLOOKUP($A105,'[1]October data'!$A:$F,5,FALSE))</f>
        <v>2716</v>
      </c>
      <c r="F105" s="55">
        <f>IF(ISERROR(VLOOKUP($A105,'[1]October data'!$A:$F,6,FALSE)),"",VLOOKUP($A105,'[1]October data'!$A:$F,6,FALSE))</f>
        <v>0.95213549337260706</v>
      </c>
      <c r="G105" s="54">
        <f>IF(ISERROR(VLOOKUP($A105,'[1]November data'!$A:$F,4,FALSE)),"",VLOOKUP($A105,'[1]November data'!$A:$F,4,FALSE))</f>
        <v>2499</v>
      </c>
      <c r="H105" s="54">
        <f>IF(ISERROR(VLOOKUP($A105,'[1]November data'!$A:$F,5,FALSE)),"",VLOOKUP($A105,'[1]November data'!$A:$F,5,FALSE))</f>
        <v>2610</v>
      </c>
      <c r="I105" s="55">
        <f>IF(ISERROR(VLOOKUP($A105,'[1]November data'!$A:$F,6,FALSE)),"",VLOOKUP($A105,'[1]November data'!$A:$F,6,FALSE))</f>
        <v>0.95747126436781604</v>
      </c>
      <c r="J105" s="56">
        <f>IF(ISERROR(VLOOKUP($A105,'[1]December data '!$A:$F,4,FALSE)),"",VLOOKUP($A105,'[1]December data '!$A:$F,4,FALSE))</f>
        <v>2259</v>
      </c>
      <c r="K105" s="56">
        <f>IF(ISERROR(VLOOKUP($A105,'[1]December data '!$A:$F,5,FALSE)),"",VLOOKUP($A105,'[1]December data '!$A:$F,5,FALSE))</f>
        <v>2355</v>
      </c>
      <c r="L105" s="56">
        <f>IF(ISERROR(VLOOKUP($A105,'[1]December data '!$A:$F,6,FALSE)),"",VLOOKUP($A105,'[1]December data '!$A:$F,6,FALSE))</f>
        <v>0.95923566878980904</v>
      </c>
      <c r="M105" s="57">
        <f t="shared" si="3"/>
        <v>7344</v>
      </c>
      <c r="N105" s="57">
        <f t="shared" si="4"/>
        <v>7681</v>
      </c>
      <c r="O105" s="58">
        <f t="shared" si="5"/>
        <v>0.95612550449160261</v>
      </c>
    </row>
    <row r="106" spans="1:15" x14ac:dyDescent="0.2">
      <c r="A106" s="57" t="s">
        <v>400</v>
      </c>
      <c r="B106" s="57" t="s">
        <v>600</v>
      </c>
      <c r="C106" s="57" t="s">
        <v>401</v>
      </c>
      <c r="D106" s="54">
        <f>IF(ISERROR(VLOOKUP($A106,'[1]October data'!$A:$F,4,FALSE)),"",VLOOKUP($A106,'[1]October data'!$A:$F,4,FALSE))</f>
        <v>10603</v>
      </c>
      <c r="E106" s="54">
        <f>IF(ISERROR(VLOOKUP($A106,'[1]October data'!$A:$F,5,FALSE)),"",VLOOKUP($A106,'[1]October data'!$A:$F,5,FALSE))</f>
        <v>10840</v>
      </c>
      <c r="F106" s="55">
        <f>IF(ISERROR(VLOOKUP($A106,'[1]October data'!$A:$F,6,FALSE)),"",VLOOKUP($A106,'[1]October data'!$A:$F,6,FALSE))</f>
        <v>0.97813653136531409</v>
      </c>
      <c r="G106" s="54">
        <f>IF(ISERROR(VLOOKUP($A106,'[1]November data'!$A:$F,4,FALSE)),"",VLOOKUP($A106,'[1]November data'!$A:$F,4,FALSE))</f>
        <v>9932</v>
      </c>
      <c r="H106" s="54">
        <f>IF(ISERROR(VLOOKUP($A106,'[1]November data'!$A:$F,5,FALSE)),"",VLOOKUP($A106,'[1]November data'!$A:$F,5,FALSE))</f>
        <v>10147</v>
      </c>
      <c r="I106" s="55">
        <f>IF(ISERROR(VLOOKUP($A106,'[1]November data'!$A:$F,6,FALSE)),"",VLOOKUP($A106,'[1]November data'!$A:$F,6,FALSE))</f>
        <v>0.97881147137084912</v>
      </c>
      <c r="J106" s="56">
        <f>IF(ISERROR(VLOOKUP($A106,'[1]December data '!$A:$F,4,FALSE)),"",VLOOKUP($A106,'[1]December data '!$A:$F,4,FALSE))</f>
        <v>9914</v>
      </c>
      <c r="K106" s="56">
        <f>IF(ISERROR(VLOOKUP($A106,'[1]December data '!$A:$F,5,FALSE)),"",VLOOKUP($A106,'[1]December data '!$A:$F,5,FALSE))</f>
        <v>10151</v>
      </c>
      <c r="L106" s="56">
        <f>IF(ISERROR(VLOOKUP($A106,'[1]December data '!$A:$F,6,FALSE)),"",VLOOKUP($A106,'[1]December data '!$A:$F,6,FALSE))</f>
        <v>0.97665254654713796</v>
      </c>
      <c r="M106" s="57">
        <f t="shared" si="3"/>
        <v>30449</v>
      </c>
      <c r="N106" s="57">
        <f t="shared" si="4"/>
        <v>31138</v>
      </c>
      <c r="O106" s="58">
        <f t="shared" si="5"/>
        <v>0.97787269574153768</v>
      </c>
    </row>
    <row r="107" spans="1:15" x14ac:dyDescent="0.2">
      <c r="A107" s="57" t="s">
        <v>402</v>
      </c>
      <c r="B107" s="57" t="s">
        <v>600</v>
      </c>
      <c r="C107" s="57" t="s">
        <v>403</v>
      </c>
      <c r="D107" s="54">
        <f>IF(ISERROR(VLOOKUP($A107,'[1]October data'!$A:$F,4,FALSE)),"",VLOOKUP($A107,'[1]October data'!$A:$F,4,FALSE))</f>
        <v>9289</v>
      </c>
      <c r="E107" s="54">
        <f>IF(ISERROR(VLOOKUP($A107,'[1]October data'!$A:$F,5,FALSE)),"",VLOOKUP($A107,'[1]October data'!$A:$F,5,FALSE))</f>
        <v>9698</v>
      </c>
      <c r="F107" s="55">
        <f>IF(ISERROR(VLOOKUP($A107,'[1]October data'!$A:$F,6,FALSE)),"",VLOOKUP($A107,'[1]October data'!$A:$F,6,FALSE))</f>
        <v>0.95782635594968002</v>
      </c>
      <c r="G107" s="54">
        <f>IF(ISERROR(VLOOKUP($A107,'[1]November data'!$A:$F,4,FALSE)),"",VLOOKUP($A107,'[1]November data'!$A:$F,4,FALSE))</f>
        <v>8757</v>
      </c>
      <c r="H107" s="54">
        <f>IF(ISERROR(VLOOKUP($A107,'[1]November data'!$A:$F,5,FALSE)),"",VLOOKUP($A107,'[1]November data'!$A:$F,5,FALSE))</f>
        <v>9148</v>
      </c>
      <c r="I107" s="55">
        <f>IF(ISERROR(VLOOKUP($A107,'[1]November data'!$A:$F,6,FALSE)),"",VLOOKUP($A107,'[1]November data'!$A:$F,6,FALSE))</f>
        <v>0.95725841714035909</v>
      </c>
      <c r="J107" s="56">
        <f>IF(ISERROR(VLOOKUP($A107,'[1]December data '!$A:$F,4,FALSE)),"",VLOOKUP($A107,'[1]December data '!$A:$F,4,FALSE))</f>
        <v>8884</v>
      </c>
      <c r="K107" s="56">
        <f>IF(ISERROR(VLOOKUP($A107,'[1]December data '!$A:$F,5,FALSE)),"",VLOOKUP($A107,'[1]December data '!$A:$F,5,FALSE))</f>
        <v>9284</v>
      </c>
      <c r="L107" s="56">
        <f>IF(ISERROR(VLOOKUP($A107,'[1]December data '!$A:$F,6,FALSE)),"",VLOOKUP($A107,'[1]December data '!$A:$F,6,FALSE))</f>
        <v>0.95691512279190005</v>
      </c>
      <c r="M107" s="57">
        <f t="shared" ref="M107:M170" si="6">IF(ISNUMBER(D107),IF(ISNUMBER(G107),IF(ISNUMBER(J107),SUM(D107+G107+J107), SUM(D107+G107)),IF(ISNUMBER(J107),D107+J107,D107)),IF(ISNUMBER(G107),IF(ISNUMBER(J107),G107+J107,G107),IF(ISNUMBER(J107),J107,"-")))</f>
        <v>26930</v>
      </c>
      <c r="N107" s="57">
        <f t="shared" si="4"/>
        <v>28130</v>
      </c>
      <c r="O107" s="58">
        <f t="shared" si="5"/>
        <v>0.9573409171702808</v>
      </c>
    </row>
    <row r="108" spans="1:15" x14ac:dyDescent="0.2">
      <c r="A108" s="57" t="s">
        <v>551</v>
      </c>
      <c r="B108" s="57" t="s">
        <v>601</v>
      </c>
      <c r="C108" s="57" t="s">
        <v>552</v>
      </c>
      <c r="D108" s="54">
        <f>IF(ISERROR(VLOOKUP($A108,'[1]October data'!$A:$F,4,FALSE)),"",VLOOKUP($A108,'[1]October data'!$A:$F,4,FALSE))</f>
        <v>22241</v>
      </c>
      <c r="E108" s="54">
        <f>IF(ISERROR(VLOOKUP($A108,'[1]October data'!$A:$F,5,FALSE)),"",VLOOKUP($A108,'[1]October data'!$A:$F,5,FALSE))</f>
        <v>23226</v>
      </c>
      <c r="F108" s="55">
        <f>IF(ISERROR(VLOOKUP($A108,'[1]October data'!$A:$F,6,FALSE)),"",VLOOKUP($A108,'[1]October data'!$A:$F,6,FALSE))</f>
        <v>0.95759063118918508</v>
      </c>
      <c r="G108" s="54">
        <f>IF(ISERROR(VLOOKUP($A108,'[1]November data'!$A:$F,4,FALSE)),"",VLOOKUP($A108,'[1]November data'!$A:$F,4,FALSE))</f>
        <v>20836</v>
      </c>
      <c r="H108" s="54">
        <f>IF(ISERROR(VLOOKUP($A108,'[1]November data'!$A:$F,5,FALSE)),"",VLOOKUP($A108,'[1]November data'!$A:$F,5,FALSE))</f>
        <v>21663</v>
      </c>
      <c r="I108" s="55">
        <f>IF(ISERROR(VLOOKUP($A108,'[1]November data'!$A:$F,6,FALSE)),"",VLOOKUP($A108,'[1]November data'!$A:$F,6,FALSE))</f>
        <v>0.96182430872917002</v>
      </c>
      <c r="J108" s="56">
        <f>IF(ISERROR(VLOOKUP($A108,'[1]December data '!$A:$F,4,FALSE)),"",VLOOKUP($A108,'[1]December data '!$A:$F,4,FALSE))</f>
        <v>20871</v>
      </c>
      <c r="K108" s="56">
        <f>IF(ISERROR(VLOOKUP($A108,'[1]December data '!$A:$F,5,FALSE)),"",VLOOKUP($A108,'[1]December data '!$A:$F,5,FALSE))</f>
        <v>21635</v>
      </c>
      <c r="L108" s="56">
        <f>IF(ISERROR(VLOOKUP($A108,'[1]December data '!$A:$F,6,FALSE)),"",VLOOKUP($A108,'[1]December data '!$A:$F,6,FALSE))</f>
        <v>0.96468685001155496</v>
      </c>
      <c r="M108" s="57">
        <f t="shared" si="6"/>
        <v>63948</v>
      </c>
      <c r="N108" s="57">
        <f t="shared" si="4"/>
        <v>66524</v>
      </c>
      <c r="O108" s="58">
        <f t="shared" si="5"/>
        <v>0.96127713306475859</v>
      </c>
    </row>
    <row r="109" spans="1:15" x14ac:dyDescent="0.2">
      <c r="A109" s="57" t="s">
        <v>92</v>
      </c>
      <c r="B109" s="57" t="s">
        <v>599</v>
      </c>
      <c r="C109" s="57" t="s">
        <v>93</v>
      </c>
      <c r="D109" s="54">
        <f>IF(ISERROR(VLOOKUP($A109,'[1]October data'!$A:$F,4,FALSE)),"",VLOOKUP($A109,'[1]October data'!$A:$F,4,FALSE))</f>
        <v>9918</v>
      </c>
      <c r="E109" s="54">
        <f>IF(ISERROR(VLOOKUP($A109,'[1]October data'!$A:$F,5,FALSE)),"",VLOOKUP($A109,'[1]October data'!$A:$F,5,FALSE))</f>
        <v>10396</v>
      </c>
      <c r="F109" s="55">
        <f>IF(ISERROR(VLOOKUP($A109,'[1]October data'!$A:$F,6,FALSE)),"",VLOOKUP($A109,'[1]October data'!$A:$F,6,FALSE))</f>
        <v>0.95402077722200807</v>
      </c>
      <c r="G109" s="54">
        <f>IF(ISERROR(VLOOKUP($A109,'[1]November data'!$A:$F,4,FALSE)),"",VLOOKUP($A109,'[1]November data'!$A:$F,4,FALSE))</f>
        <v>9175</v>
      </c>
      <c r="H109" s="54">
        <f>IF(ISERROR(VLOOKUP($A109,'[1]November data'!$A:$F,5,FALSE)),"",VLOOKUP($A109,'[1]November data'!$A:$F,5,FALSE))</f>
        <v>9549</v>
      </c>
      <c r="I109" s="55">
        <f>IF(ISERROR(VLOOKUP($A109,'[1]November data'!$A:$F,6,FALSE)),"",VLOOKUP($A109,'[1]November data'!$A:$F,6,FALSE))</f>
        <v>0.96083359514085198</v>
      </c>
      <c r="J109" s="56">
        <f>IF(ISERROR(VLOOKUP($A109,'[1]December data '!$A:$F,4,FALSE)),"",VLOOKUP($A109,'[1]December data '!$A:$F,4,FALSE))</f>
        <v>8989</v>
      </c>
      <c r="K109" s="56">
        <f>IF(ISERROR(VLOOKUP($A109,'[1]December data '!$A:$F,5,FALSE)),"",VLOOKUP($A109,'[1]December data '!$A:$F,5,FALSE))</f>
        <v>9309</v>
      </c>
      <c r="L109" s="56">
        <f>IF(ISERROR(VLOOKUP($A109,'[1]December data '!$A:$F,6,FALSE)),"",VLOOKUP($A109,'[1]December data '!$A:$F,6,FALSE))</f>
        <v>0.96562466430336202</v>
      </c>
      <c r="M109" s="57">
        <f t="shared" si="6"/>
        <v>28082</v>
      </c>
      <c r="N109" s="57">
        <f t="shared" si="4"/>
        <v>29254</v>
      </c>
      <c r="O109" s="58">
        <f t="shared" si="5"/>
        <v>0.95993710261844534</v>
      </c>
    </row>
    <row r="110" spans="1:15" x14ac:dyDescent="0.2">
      <c r="A110" s="57" t="s">
        <v>359</v>
      </c>
      <c r="B110" s="57" t="s">
        <v>600</v>
      </c>
      <c r="C110" s="57" t="s">
        <v>360</v>
      </c>
      <c r="D110" s="54">
        <f>IF(ISERROR(VLOOKUP($A110,'[1]October data'!$A:$F,4,FALSE)),"",VLOOKUP($A110,'[1]October data'!$A:$F,4,FALSE))</f>
        <v>242</v>
      </c>
      <c r="E110" s="54">
        <f>IF(ISERROR(VLOOKUP($A110,'[1]October data'!$A:$F,5,FALSE)),"",VLOOKUP($A110,'[1]October data'!$A:$F,5,FALSE))</f>
        <v>242</v>
      </c>
      <c r="F110" s="55">
        <f>IF(ISERROR(VLOOKUP($A110,'[1]October data'!$A:$F,6,FALSE)),"",VLOOKUP($A110,'[1]October data'!$A:$F,6,FALSE))</f>
        <v>1</v>
      </c>
      <c r="G110" s="54">
        <f>IF(ISERROR(VLOOKUP($A110,'[1]November data'!$A:$F,4,FALSE)),"",VLOOKUP($A110,'[1]November data'!$A:$F,4,FALSE))</f>
        <v>265</v>
      </c>
      <c r="H110" s="54">
        <f>IF(ISERROR(VLOOKUP($A110,'[1]November data'!$A:$F,5,FALSE)),"",VLOOKUP($A110,'[1]November data'!$A:$F,5,FALSE))</f>
        <v>265</v>
      </c>
      <c r="I110" s="55">
        <f>IF(ISERROR(VLOOKUP($A110,'[1]November data'!$A:$F,6,FALSE)),"",VLOOKUP($A110,'[1]November data'!$A:$F,6,FALSE))</f>
        <v>1</v>
      </c>
      <c r="J110" s="56">
        <f>IF(ISERROR(VLOOKUP($A110,'[1]December data '!$A:$F,4,FALSE)),"",VLOOKUP($A110,'[1]December data '!$A:$F,4,FALSE))</f>
        <v>209</v>
      </c>
      <c r="K110" s="56">
        <f>IF(ISERROR(VLOOKUP($A110,'[1]December data '!$A:$F,5,FALSE)),"",VLOOKUP($A110,'[1]December data '!$A:$F,5,FALSE))</f>
        <v>209</v>
      </c>
      <c r="L110" s="56">
        <f>IF(ISERROR(VLOOKUP($A110,'[1]December data '!$A:$F,6,FALSE)),"",VLOOKUP($A110,'[1]December data '!$A:$F,6,FALSE))</f>
        <v>1</v>
      </c>
      <c r="M110" s="57">
        <f t="shared" si="6"/>
        <v>716</v>
      </c>
      <c r="N110" s="57">
        <f t="shared" si="4"/>
        <v>716</v>
      </c>
      <c r="O110" s="58">
        <f t="shared" si="5"/>
        <v>1</v>
      </c>
    </row>
    <row r="111" spans="1:15" x14ac:dyDescent="0.2">
      <c r="A111" s="57" t="s">
        <v>553</v>
      </c>
      <c r="B111" s="57" t="s">
        <v>601</v>
      </c>
      <c r="C111" s="57" t="s">
        <v>554</v>
      </c>
      <c r="D111" s="54">
        <f>IF(ISERROR(VLOOKUP($A111,'[1]October data'!$A:$F,4,FALSE)),"",VLOOKUP($A111,'[1]October data'!$A:$F,4,FALSE))</f>
        <v>741</v>
      </c>
      <c r="E111" s="54">
        <f>IF(ISERROR(VLOOKUP($A111,'[1]October data'!$A:$F,5,FALSE)),"",VLOOKUP($A111,'[1]October data'!$A:$F,5,FALSE))</f>
        <v>745</v>
      </c>
      <c r="F111" s="55">
        <f>IF(ISERROR(VLOOKUP($A111,'[1]October data'!$A:$F,6,FALSE)),"",VLOOKUP($A111,'[1]October data'!$A:$F,6,FALSE))</f>
        <v>0.99463087248322102</v>
      </c>
      <c r="G111" s="54">
        <f>IF(ISERROR(VLOOKUP($A111,'[1]November data'!$A:$F,4,FALSE)),"",VLOOKUP($A111,'[1]November data'!$A:$F,4,FALSE))</f>
        <v>730</v>
      </c>
      <c r="H111" s="54">
        <f>IF(ISERROR(VLOOKUP($A111,'[1]November data'!$A:$F,5,FALSE)),"",VLOOKUP($A111,'[1]November data'!$A:$F,5,FALSE))</f>
        <v>733</v>
      </c>
      <c r="I111" s="55">
        <f>IF(ISERROR(VLOOKUP($A111,'[1]November data'!$A:$F,6,FALSE)),"",VLOOKUP($A111,'[1]November data'!$A:$F,6,FALSE))</f>
        <v>0.99590723055934505</v>
      </c>
      <c r="J111" s="56">
        <f>IF(ISERROR(VLOOKUP($A111,'[1]December data '!$A:$F,4,FALSE)),"",VLOOKUP($A111,'[1]December data '!$A:$F,4,FALSE))</f>
        <v>588</v>
      </c>
      <c r="K111" s="56">
        <f>IF(ISERROR(VLOOKUP($A111,'[1]December data '!$A:$F,5,FALSE)),"",VLOOKUP($A111,'[1]December data '!$A:$F,5,FALSE))</f>
        <v>591</v>
      </c>
      <c r="L111" s="56">
        <f>IF(ISERROR(VLOOKUP($A111,'[1]December data '!$A:$F,6,FALSE)),"",VLOOKUP($A111,'[1]December data '!$A:$F,6,FALSE))</f>
        <v>0.99492385786802007</v>
      </c>
      <c r="M111" s="57">
        <f t="shared" si="6"/>
        <v>2059</v>
      </c>
      <c r="N111" s="57">
        <f t="shared" si="4"/>
        <v>2069</v>
      </c>
      <c r="O111" s="58">
        <f t="shared" si="5"/>
        <v>0.99516674722087961</v>
      </c>
    </row>
    <row r="112" spans="1:15" x14ac:dyDescent="0.2">
      <c r="A112" s="57" t="s">
        <v>454</v>
      </c>
      <c r="B112" s="57" t="s">
        <v>600</v>
      </c>
      <c r="C112" s="57" t="s">
        <v>455</v>
      </c>
      <c r="D112" s="54">
        <f>IF(ISERROR(VLOOKUP($A112,'[1]October data'!$A:$F,4,FALSE)),"",VLOOKUP($A112,'[1]October data'!$A:$F,4,FALSE))</f>
        <v>6178</v>
      </c>
      <c r="E112" s="54">
        <f>IF(ISERROR(VLOOKUP($A112,'[1]October data'!$A:$F,5,FALSE)),"",VLOOKUP($A112,'[1]October data'!$A:$F,5,FALSE))</f>
        <v>6466</v>
      </c>
      <c r="F112" s="55">
        <f>IF(ISERROR(VLOOKUP($A112,'[1]October data'!$A:$F,6,FALSE)),"",VLOOKUP($A112,'[1]October data'!$A:$F,6,FALSE))</f>
        <v>0.95545932570368108</v>
      </c>
      <c r="G112" s="54">
        <f>IF(ISERROR(VLOOKUP($A112,'[1]November data'!$A:$F,4,FALSE)),"",VLOOKUP($A112,'[1]November data'!$A:$F,4,FALSE))</f>
        <v>5647</v>
      </c>
      <c r="H112" s="54">
        <f>IF(ISERROR(VLOOKUP($A112,'[1]November data'!$A:$F,5,FALSE)),"",VLOOKUP($A112,'[1]November data'!$A:$F,5,FALSE))</f>
        <v>5911</v>
      </c>
      <c r="I112" s="55">
        <f>IF(ISERROR(VLOOKUP($A112,'[1]November data'!$A:$F,6,FALSE)),"",VLOOKUP($A112,'[1]November data'!$A:$F,6,FALSE))</f>
        <v>0.95533750634410408</v>
      </c>
      <c r="J112" s="56">
        <f>IF(ISERROR(VLOOKUP($A112,'[1]December data '!$A:$F,4,FALSE)),"",VLOOKUP($A112,'[1]December data '!$A:$F,4,FALSE))</f>
        <v>5761</v>
      </c>
      <c r="K112" s="56">
        <f>IF(ISERROR(VLOOKUP($A112,'[1]December data '!$A:$F,5,FALSE)),"",VLOOKUP($A112,'[1]December data '!$A:$F,5,FALSE))</f>
        <v>5993</v>
      </c>
      <c r="L112" s="56">
        <f>IF(ISERROR(VLOOKUP($A112,'[1]December data '!$A:$F,6,FALSE)),"",VLOOKUP($A112,'[1]December data '!$A:$F,6,FALSE))</f>
        <v>0.96128816953112006</v>
      </c>
      <c r="M112" s="57">
        <f t="shared" si="6"/>
        <v>17586</v>
      </c>
      <c r="N112" s="57">
        <f t="shared" si="4"/>
        <v>18370</v>
      </c>
      <c r="O112" s="58">
        <f t="shared" si="5"/>
        <v>0.95732172019597173</v>
      </c>
    </row>
    <row r="113" spans="1:15" x14ac:dyDescent="0.2">
      <c r="A113" s="57" t="s">
        <v>361</v>
      </c>
      <c r="B113" s="57" t="s">
        <v>600</v>
      </c>
      <c r="C113" s="57" t="s">
        <v>362</v>
      </c>
      <c r="D113" s="54">
        <f>IF(ISERROR(VLOOKUP($A113,'[1]October data'!$A:$F,4,FALSE)),"",VLOOKUP($A113,'[1]October data'!$A:$F,4,FALSE))</f>
        <v>5780</v>
      </c>
      <c r="E113" s="54">
        <f>IF(ISERROR(VLOOKUP($A113,'[1]October data'!$A:$F,5,FALSE)),"",VLOOKUP($A113,'[1]October data'!$A:$F,5,FALSE))</f>
        <v>5966</v>
      </c>
      <c r="F113" s="55">
        <f>IF(ISERROR(VLOOKUP($A113,'[1]October data'!$A:$F,6,FALSE)),"",VLOOKUP($A113,'[1]October data'!$A:$F,6,FALSE))</f>
        <v>0.96882333221589001</v>
      </c>
      <c r="G113" s="54">
        <f>IF(ISERROR(VLOOKUP($A113,'[1]November data'!$A:$F,4,FALSE)),"",VLOOKUP($A113,'[1]November data'!$A:$F,4,FALSE))</f>
        <v>5609</v>
      </c>
      <c r="H113" s="54">
        <f>IF(ISERROR(VLOOKUP($A113,'[1]November data'!$A:$F,5,FALSE)),"",VLOOKUP($A113,'[1]November data'!$A:$F,5,FALSE))</f>
        <v>5731</v>
      </c>
      <c r="I113" s="55">
        <f>IF(ISERROR(VLOOKUP($A113,'[1]November data'!$A:$F,6,FALSE)),"",VLOOKUP($A113,'[1]November data'!$A:$F,6,FALSE))</f>
        <v>0.978712266620136</v>
      </c>
      <c r="J113" s="56">
        <f>IF(ISERROR(VLOOKUP($A113,'[1]December data '!$A:$F,4,FALSE)),"",VLOOKUP($A113,'[1]December data '!$A:$F,4,FALSE))</f>
        <v>5480</v>
      </c>
      <c r="K113" s="56">
        <f>IF(ISERROR(VLOOKUP($A113,'[1]December data '!$A:$F,5,FALSE)),"",VLOOKUP($A113,'[1]December data '!$A:$F,5,FALSE))</f>
        <v>5644</v>
      </c>
      <c r="L113" s="56">
        <f>IF(ISERROR(VLOOKUP($A113,'[1]December data '!$A:$F,6,FALSE)),"",VLOOKUP($A113,'[1]December data '!$A:$F,6,FALSE))</f>
        <v>0.97094259390503213</v>
      </c>
      <c r="M113" s="57">
        <f t="shared" si="6"/>
        <v>16869</v>
      </c>
      <c r="N113" s="57">
        <f t="shared" si="4"/>
        <v>17341</v>
      </c>
      <c r="O113" s="58">
        <f t="shared" si="5"/>
        <v>0.97278126982296287</v>
      </c>
    </row>
    <row r="114" spans="1:15" x14ac:dyDescent="0.2">
      <c r="A114" s="57" t="s">
        <v>47</v>
      </c>
      <c r="B114" s="57" t="s">
        <v>599</v>
      </c>
      <c r="C114" s="57" t="s">
        <v>48</v>
      </c>
      <c r="D114" s="54">
        <f>IF(ISERROR(VLOOKUP($A114,'[1]October data'!$A:$F,4,FALSE)),"",VLOOKUP($A114,'[1]October data'!$A:$F,4,FALSE))</f>
        <v>11737</v>
      </c>
      <c r="E114" s="54">
        <f>IF(ISERROR(VLOOKUP($A114,'[1]October data'!$A:$F,5,FALSE)),"",VLOOKUP($A114,'[1]October data'!$A:$F,5,FALSE))</f>
        <v>12292</v>
      </c>
      <c r="F114" s="55">
        <f>IF(ISERROR(VLOOKUP($A114,'[1]October data'!$A:$F,6,FALSE)),"",VLOOKUP($A114,'[1]October data'!$A:$F,6,FALSE))</f>
        <v>0.95484868206963902</v>
      </c>
      <c r="G114" s="54">
        <f>IF(ISERROR(VLOOKUP($A114,'[1]November data'!$A:$F,4,FALSE)),"",VLOOKUP($A114,'[1]November data'!$A:$F,4,FALSE))</f>
        <v>10936</v>
      </c>
      <c r="H114" s="54">
        <f>IF(ISERROR(VLOOKUP($A114,'[1]November data'!$A:$F,5,FALSE)),"",VLOOKUP($A114,'[1]November data'!$A:$F,5,FALSE))</f>
        <v>11370</v>
      </c>
      <c r="I114" s="55">
        <f>IF(ISERROR(VLOOKUP($A114,'[1]November data'!$A:$F,6,FALSE)),"",VLOOKUP($A114,'[1]November data'!$A:$F,6,FALSE))</f>
        <v>0.96182937554969206</v>
      </c>
      <c r="J114" s="56">
        <f>IF(ISERROR(VLOOKUP($A114,'[1]December data '!$A:$F,4,FALSE)),"",VLOOKUP($A114,'[1]December data '!$A:$F,4,FALSE))</f>
        <v>11623</v>
      </c>
      <c r="K114" s="56">
        <f>IF(ISERROR(VLOOKUP($A114,'[1]December data '!$A:$F,5,FALSE)),"",VLOOKUP($A114,'[1]December data '!$A:$F,5,FALSE))</f>
        <v>12110</v>
      </c>
      <c r="L114" s="56">
        <f>IF(ISERROR(VLOOKUP($A114,'[1]December data '!$A:$F,6,FALSE)),"",VLOOKUP($A114,'[1]December data '!$A:$F,6,FALSE))</f>
        <v>0.95978530140379914</v>
      </c>
      <c r="M114" s="57">
        <f t="shared" si="6"/>
        <v>34296</v>
      </c>
      <c r="N114" s="57">
        <f t="shared" si="4"/>
        <v>35772</v>
      </c>
      <c r="O114" s="58">
        <f t="shared" si="5"/>
        <v>0.95873867829587389</v>
      </c>
    </row>
    <row r="115" spans="1:15" x14ac:dyDescent="0.2">
      <c r="A115" s="57" t="s">
        <v>365</v>
      </c>
      <c r="B115" s="57" t="s">
        <v>600</v>
      </c>
      <c r="C115" s="57" t="s">
        <v>366</v>
      </c>
      <c r="D115" s="54">
        <f>IF(ISERROR(VLOOKUP($A115,'[1]October data'!$A:$F,4,FALSE)),"",VLOOKUP($A115,'[1]October data'!$A:$F,4,FALSE))</f>
        <v>4269</v>
      </c>
      <c r="E115" s="54">
        <f>IF(ISERROR(VLOOKUP($A115,'[1]October data'!$A:$F,5,FALSE)),"",VLOOKUP($A115,'[1]October data'!$A:$F,5,FALSE))</f>
        <v>4312</v>
      </c>
      <c r="F115" s="55">
        <f>IF(ISERROR(VLOOKUP($A115,'[1]October data'!$A:$F,6,FALSE)),"",VLOOKUP($A115,'[1]October data'!$A:$F,6,FALSE))</f>
        <v>0.99002782931354405</v>
      </c>
      <c r="G115" s="54">
        <f>IF(ISERROR(VLOOKUP($A115,'[1]November data'!$A:$F,4,FALSE)),"",VLOOKUP($A115,'[1]November data'!$A:$F,4,FALSE))</f>
        <v>3983</v>
      </c>
      <c r="H115" s="54">
        <f>IF(ISERROR(VLOOKUP($A115,'[1]November data'!$A:$F,5,FALSE)),"",VLOOKUP($A115,'[1]November data'!$A:$F,5,FALSE))</f>
        <v>4023</v>
      </c>
      <c r="I115" s="55">
        <f>IF(ISERROR(VLOOKUP($A115,'[1]November data'!$A:$F,6,FALSE)),"",VLOOKUP($A115,'[1]November data'!$A:$F,6,FALSE))</f>
        <v>0.99005717126522508</v>
      </c>
      <c r="J115" s="56">
        <f>IF(ISERROR(VLOOKUP($A115,'[1]December data '!$A:$F,4,FALSE)),"",VLOOKUP($A115,'[1]December data '!$A:$F,4,FALSE))</f>
        <v>4266</v>
      </c>
      <c r="K115" s="56">
        <f>IF(ISERROR(VLOOKUP($A115,'[1]December data '!$A:$F,5,FALSE)),"",VLOOKUP($A115,'[1]December data '!$A:$F,5,FALSE))</f>
        <v>4287</v>
      </c>
      <c r="L115" s="56">
        <f>IF(ISERROR(VLOOKUP($A115,'[1]December data '!$A:$F,6,FALSE)),"",VLOOKUP($A115,'[1]December data '!$A:$F,6,FALSE))</f>
        <v>0.99510146955913192</v>
      </c>
      <c r="M115" s="57">
        <f t="shared" si="6"/>
        <v>12518</v>
      </c>
      <c r="N115" s="57">
        <f t="shared" si="4"/>
        <v>12622</v>
      </c>
      <c r="O115" s="58">
        <f t="shared" si="5"/>
        <v>0.99176041831722395</v>
      </c>
    </row>
    <row r="116" spans="1:15" x14ac:dyDescent="0.2">
      <c r="A116" s="57" t="s">
        <v>201</v>
      </c>
      <c r="B116" s="57" t="s">
        <v>602</v>
      </c>
      <c r="C116" s="57" t="s">
        <v>202</v>
      </c>
      <c r="D116" s="54">
        <f>IF(ISERROR(VLOOKUP($A116,'[1]October data'!$A:$F,4,FALSE)),"",VLOOKUP($A116,'[1]October data'!$A:$F,4,FALSE))</f>
        <v>8356</v>
      </c>
      <c r="E116" s="54">
        <f>IF(ISERROR(VLOOKUP($A116,'[1]October data'!$A:$F,5,FALSE)),"",VLOOKUP($A116,'[1]October data'!$A:$F,5,FALSE))</f>
        <v>8708</v>
      </c>
      <c r="F116" s="55">
        <f>IF(ISERROR(VLOOKUP($A116,'[1]October data'!$A:$F,6,FALSE)),"",VLOOKUP($A116,'[1]October data'!$A:$F,6,FALSE))</f>
        <v>0.95957740009187009</v>
      </c>
      <c r="G116" s="54">
        <f>IF(ISERROR(VLOOKUP($A116,'[1]November data'!$A:$F,4,FALSE)),"",VLOOKUP($A116,'[1]November data'!$A:$F,4,FALSE))</f>
        <v>8019</v>
      </c>
      <c r="H116" s="54">
        <f>IF(ISERROR(VLOOKUP($A116,'[1]November data'!$A:$F,5,FALSE)),"",VLOOKUP($A116,'[1]November data'!$A:$F,5,FALSE))</f>
        <v>8181</v>
      </c>
      <c r="I116" s="55">
        <f>IF(ISERROR(VLOOKUP($A116,'[1]November data'!$A:$F,6,FALSE)),"",VLOOKUP($A116,'[1]November data'!$A:$F,6,FALSE))</f>
        <v>0.98019801980198007</v>
      </c>
      <c r="J116" s="56">
        <f>IF(ISERROR(VLOOKUP($A116,'[1]December data '!$A:$F,4,FALSE)),"",VLOOKUP($A116,'[1]December data '!$A:$F,4,FALSE))</f>
        <v>8167</v>
      </c>
      <c r="K116" s="56">
        <f>IF(ISERROR(VLOOKUP($A116,'[1]December data '!$A:$F,5,FALSE)),"",VLOOKUP($A116,'[1]December data '!$A:$F,5,FALSE))</f>
        <v>8336</v>
      </c>
      <c r="L116" s="56">
        <f>IF(ISERROR(VLOOKUP($A116,'[1]December data '!$A:$F,6,FALSE)),"",VLOOKUP($A116,'[1]December data '!$A:$F,6,FALSE))</f>
        <v>0.97972648752399205</v>
      </c>
      <c r="M116" s="57">
        <f t="shared" si="6"/>
        <v>24542</v>
      </c>
      <c r="N116" s="57">
        <f t="shared" si="4"/>
        <v>25225</v>
      </c>
      <c r="O116" s="58">
        <f t="shared" si="5"/>
        <v>0.97292368681863228</v>
      </c>
    </row>
    <row r="117" spans="1:15" x14ac:dyDescent="0.2">
      <c r="A117" s="57" t="s">
        <v>135</v>
      </c>
      <c r="B117" s="57" t="s">
        <v>599</v>
      </c>
      <c r="C117" s="57" t="s">
        <v>136</v>
      </c>
      <c r="D117" s="54">
        <f>IF(ISERROR(VLOOKUP($A117,'[1]October data'!$A:$F,4,FALSE)),"",VLOOKUP($A117,'[1]October data'!$A:$F,4,FALSE))</f>
        <v>26356</v>
      </c>
      <c r="E117" s="54">
        <f>IF(ISERROR(VLOOKUP($A117,'[1]October data'!$A:$F,5,FALSE)),"",VLOOKUP($A117,'[1]October data'!$A:$F,5,FALSE))</f>
        <v>27711</v>
      </c>
      <c r="F117" s="55">
        <f>IF(ISERROR(VLOOKUP($A117,'[1]October data'!$A:$F,6,FALSE)),"",VLOOKUP($A117,'[1]October data'!$A:$F,6,FALSE))</f>
        <v>0.951102450290498</v>
      </c>
      <c r="G117" s="54">
        <f>IF(ISERROR(VLOOKUP($A117,'[1]November data'!$A:$F,4,FALSE)),"",VLOOKUP($A117,'[1]November data'!$A:$F,4,FALSE))</f>
        <v>24347</v>
      </c>
      <c r="H117" s="54">
        <f>IF(ISERROR(VLOOKUP($A117,'[1]November data'!$A:$F,5,FALSE)),"",VLOOKUP($A117,'[1]November data'!$A:$F,5,FALSE))</f>
        <v>25594</v>
      </c>
      <c r="I117" s="55">
        <f>IF(ISERROR(VLOOKUP($A117,'[1]November data'!$A:$F,6,FALSE)),"",VLOOKUP($A117,'[1]November data'!$A:$F,6,FALSE))</f>
        <v>0.95127764319762398</v>
      </c>
      <c r="J117" s="56">
        <f>IF(ISERROR(VLOOKUP($A117,'[1]December data '!$A:$F,4,FALSE)),"",VLOOKUP($A117,'[1]December data '!$A:$F,4,FALSE))</f>
        <v>24807</v>
      </c>
      <c r="K117" s="56">
        <f>IF(ISERROR(VLOOKUP($A117,'[1]December data '!$A:$F,5,FALSE)),"",VLOOKUP($A117,'[1]December data '!$A:$F,5,FALSE))</f>
        <v>26111</v>
      </c>
      <c r="L117" s="56">
        <f>IF(ISERROR(VLOOKUP($A117,'[1]December data '!$A:$F,6,FALSE)),"",VLOOKUP($A117,'[1]December data '!$A:$F,6,FALSE))</f>
        <v>0.95005936195473206</v>
      </c>
      <c r="M117" s="57">
        <f t="shared" si="6"/>
        <v>75510</v>
      </c>
      <c r="N117" s="57">
        <f t="shared" si="4"/>
        <v>79416</v>
      </c>
      <c r="O117" s="58">
        <f t="shared" si="5"/>
        <v>0.95081595648232098</v>
      </c>
    </row>
    <row r="118" spans="1:15" x14ac:dyDescent="0.2">
      <c r="A118" s="57" t="s">
        <v>213</v>
      </c>
      <c r="B118" s="57" t="s">
        <v>602</v>
      </c>
      <c r="C118" s="57" t="s">
        <v>214</v>
      </c>
      <c r="D118" s="54">
        <f>IF(ISERROR(VLOOKUP($A118,'[1]October data'!$A:$F,4,FALSE)),"",VLOOKUP($A118,'[1]October data'!$A:$F,4,FALSE))</f>
        <v>5883</v>
      </c>
      <c r="E118" s="54">
        <f>IF(ISERROR(VLOOKUP($A118,'[1]October data'!$A:$F,5,FALSE)),"",VLOOKUP($A118,'[1]October data'!$A:$F,5,FALSE))</f>
        <v>6189</v>
      </c>
      <c r="F118" s="55">
        <f>IF(ISERROR(VLOOKUP($A118,'[1]October data'!$A:$F,6,FALSE)),"",VLOOKUP($A118,'[1]October data'!$A:$F,6,FALSE))</f>
        <v>0.950557440620456</v>
      </c>
      <c r="G118" s="54">
        <f>IF(ISERROR(VLOOKUP($A118,'[1]November data'!$A:$F,4,FALSE)),"",VLOOKUP($A118,'[1]November data'!$A:$F,4,FALSE))</f>
        <v>5446</v>
      </c>
      <c r="H118" s="54">
        <f>IF(ISERROR(VLOOKUP($A118,'[1]November data'!$A:$F,5,FALSE)),"",VLOOKUP($A118,'[1]November data'!$A:$F,5,FALSE))</f>
        <v>5723</v>
      </c>
      <c r="I118" s="55">
        <f>IF(ISERROR(VLOOKUP($A118,'[1]November data'!$A:$F,6,FALSE)),"",VLOOKUP($A118,'[1]November data'!$A:$F,6,FALSE))</f>
        <v>0.95159881181198702</v>
      </c>
      <c r="J118" s="56">
        <f>IF(ISERROR(VLOOKUP($A118,'[1]December data '!$A:$F,4,FALSE)),"",VLOOKUP($A118,'[1]December data '!$A:$F,4,FALSE))</f>
        <v>5317</v>
      </c>
      <c r="K118" s="56">
        <f>IF(ISERROR(VLOOKUP($A118,'[1]December data '!$A:$F,5,FALSE)),"",VLOOKUP($A118,'[1]December data '!$A:$F,5,FALSE))</f>
        <v>5594</v>
      </c>
      <c r="L118" s="56">
        <f>IF(ISERROR(VLOOKUP($A118,'[1]December data '!$A:$F,6,FALSE)),"",VLOOKUP($A118,'[1]December data '!$A:$F,6,FALSE))</f>
        <v>0.95048265999284898</v>
      </c>
      <c r="M118" s="57">
        <f t="shared" si="6"/>
        <v>16646</v>
      </c>
      <c r="N118" s="57">
        <f t="shared" si="4"/>
        <v>17506</v>
      </c>
      <c r="O118" s="58">
        <f t="shared" si="5"/>
        <v>0.95087398606192164</v>
      </c>
    </row>
    <row r="119" spans="1:15" x14ac:dyDescent="0.2">
      <c r="A119" s="57" t="s">
        <v>344</v>
      </c>
      <c r="B119" s="57" t="s">
        <v>602</v>
      </c>
      <c r="C119" s="57" t="s">
        <v>345</v>
      </c>
      <c r="D119" s="54">
        <f>IF(ISERROR(VLOOKUP($A119,'[1]October data'!$A:$F,4,FALSE)),"",VLOOKUP($A119,'[1]October data'!$A:$F,4,FALSE))</f>
        <v>10278</v>
      </c>
      <c r="E119" s="54">
        <f>IF(ISERROR(VLOOKUP($A119,'[1]October data'!$A:$F,5,FALSE)),"",VLOOKUP($A119,'[1]October data'!$A:$F,5,FALSE))</f>
        <v>10812</v>
      </c>
      <c r="F119" s="55">
        <f>IF(ISERROR(VLOOKUP($A119,'[1]October data'!$A:$F,6,FALSE)),"",VLOOKUP($A119,'[1]October data'!$A:$F,6,FALSE))</f>
        <v>0.950610432852386</v>
      </c>
      <c r="G119" s="54">
        <f>IF(ISERROR(VLOOKUP($A119,'[1]November data'!$A:$F,4,FALSE)),"",VLOOKUP($A119,'[1]November data'!$A:$F,4,FALSE))</f>
        <v>9588</v>
      </c>
      <c r="H119" s="54">
        <f>IF(ISERROR(VLOOKUP($A119,'[1]November data'!$A:$F,5,FALSE)),"",VLOOKUP($A119,'[1]November data'!$A:$F,5,FALSE))</f>
        <v>10208</v>
      </c>
      <c r="I119" s="55">
        <f>IF(ISERROR(VLOOKUP($A119,'[1]November data'!$A:$F,6,FALSE)),"",VLOOKUP($A119,'[1]November data'!$A:$F,6,FALSE))</f>
        <v>0.93926332288401304</v>
      </c>
      <c r="J119" s="56">
        <f>IF(ISERROR(VLOOKUP($A119,'[1]December data '!$A:$F,4,FALSE)),"",VLOOKUP($A119,'[1]December data '!$A:$F,4,FALSE))</f>
        <v>9928</v>
      </c>
      <c r="K119" s="56">
        <f>IF(ISERROR(VLOOKUP($A119,'[1]December data '!$A:$F,5,FALSE)),"",VLOOKUP($A119,'[1]December data '!$A:$F,5,FALSE))</f>
        <v>10528</v>
      </c>
      <c r="L119" s="56">
        <f>IF(ISERROR(VLOOKUP($A119,'[1]December data '!$A:$F,6,FALSE)),"",VLOOKUP($A119,'[1]December data '!$A:$F,6,FALSE))</f>
        <v>0.94300911854103298</v>
      </c>
      <c r="M119" s="57">
        <f t="shared" si="6"/>
        <v>29794</v>
      </c>
      <c r="N119" s="57">
        <f t="shared" si="4"/>
        <v>31548</v>
      </c>
      <c r="O119" s="58">
        <f t="shared" si="5"/>
        <v>0.94440218080385441</v>
      </c>
    </row>
    <row r="120" spans="1:15" ht="14.25" x14ac:dyDescent="0.2">
      <c r="A120" s="60" t="s">
        <v>335</v>
      </c>
      <c r="B120" s="57" t="s">
        <v>602</v>
      </c>
      <c r="C120" s="60" t="s">
        <v>336</v>
      </c>
      <c r="D120" s="54">
        <f>IF(ISERROR(VLOOKUP($A120,'[1]October data'!$A:$F,4,FALSE)),"",VLOOKUP($A120,'[1]October data'!$A:$F,4,FALSE))</f>
        <v>137</v>
      </c>
      <c r="E120" s="54">
        <f>IF(ISERROR(VLOOKUP($A120,'[1]October data'!$A:$F,5,FALSE)),"",VLOOKUP($A120,'[1]October data'!$A:$F,5,FALSE))</f>
        <v>144</v>
      </c>
      <c r="F120" s="55">
        <f>IF(ISERROR(VLOOKUP($A120,'[1]October data'!$A:$F,6,FALSE)),"",VLOOKUP($A120,'[1]October data'!$A:$F,6,FALSE))</f>
        <v>0.95138888888888906</v>
      </c>
      <c r="G120" s="54">
        <f>IF(ISERROR(VLOOKUP($A120,'[1]November data'!$A:$F,4,FALSE)),"",VLOOKUP($A120,'[1]November data'!$A:$F,4,FALSE))</f>
        <v>141</v>
      </c>
      <c r="H120" s="54">
        <f>IF(ISERROR(VLOOKUP($A120,'[1]November data'!$A:$F,5,FALSE)),"",VLOOKUP($A120,'[1]November data'!$A:$F,5,FALSE))</f>
        <v>147</v>
      </c>
      <c r="I120" s="55">
        <f>IF(ISERROR(VLOOKUP($A120,'[1]November data'!$A:$F,6,FALSE)),"",VLOOKUP($A120,'[1]November data'!$A:$F,6,FALSE))</f>
        <v>0.95918367346938804</v>
      </c>
      <c r="J120" s="56">
        <f>IF(ISERROR(VLOOKUP($A120,'[1]December data '!$A:$F,4,FALSE)),"",VLOOKUP($A120,'[1]December data '!$A:$F,4,FALSE))</f>
        <v>154</v>
      </c>
      <c r="K120" s="56">
        <f>IF(ISERROR(VLOOKUP($A120,'[1]December data '!$A:$F,5,FALSE)),"",VLOOKUP($A120,'[1]December data '!$A:$F,5,FALSE))</f>
        <v>165</v>
      </c>
      <c r="L120" s="56">
        <f>IF(ISERROR(VLOOKUP($A120,'[1]December data '!$A:$F,6,FALSE)),"",VLOOKUP($A120,'[1]December data '!$A:$F,6,FALSE))</f>
        <v>0.93333333333333302</v>
      </c>
      <c r="M120" s="57">
        <f t="shared" si="6"/>
        <v>432</v>
      </c>
      <c r="N120" s="57">
        <f t="shared" si="4"/>
        <v>456</v>
      </c>
      <c r="O120" s="58">
        <f t="shared" si="5"/>
        <v>0.94736842105263153</v>
      </c>
    </row>
    <row r="121" spans="1:15" x14ac:dyDescent="0.2">
      <c r="A121" s="57" t="s">
        <v>396</v>
      </c>
      <c r="B121" s="57" t="s">
        <v>600</v>
      </c>
      <c r="C121" s="57" t="s">
        <v>397</v>
      </c>
      <c r="D121" s="54">
        <f>IF(ISERROR(VLOOKUP($A121,'[1]October data'!$A:$F,4,FALSE)),"",VLOOKUP($A121,'[1]October data'!$A:$F,4,FALSE))</f>
        <v>5312</v>
      </c>
      <c r="E121" s="54">
        <f>IF(ISERROR(VLOOKUP($A121,'[1]October data'!$A:$F,5,FALSE)),"",VLOOKUP($A121,'[1]October data'!$A:$F,5,FALSE))</f>
        <v>5872</v>
      </c>
      <c r="F121" s="55">
        <f>IF(ISERROR(VLOOKUP($A121,'[1]October data'!$A:$F,6,FALSE)),"",VLOOKUP($A121,'[1]October data'!$A:$F,6,FALSE))</f>
        <v>0.904632152588556</v>
      </c>
      <c r="G121" s="54">
        <f>IF(ISERROR(VLOOKUP($A121,'[1]November data'!$A:$F,4,FALSE)),"",VLOOKUP($A121,'[1]November data'!$A:$F,4,FALSE))</f>
        <v>4918</v>
      </c>
      <c r="H121" s="54">
        <f>IF(ISERROR(VLOOKUP($A121,'[1]November data'!$A:$F,5,FALSE)),"",VLOOKUP($A121,'[1]November data'!$A:$F,5,FALSE))</f>
        <v>5397</v>
      </c>
      <c r="I121" s="55">
        <f>IF(ISERROR(VLOOKUP($A121,'[1]November data'!$A:$F,6,FALSE)),"",VLOOKUP($A121,'[1]November data'!$A:$F,6,FALSE))</f>
        <v>0.91124698906800106</v>
      </c>
      <c r="J121" s="56">
        <f>IF(ISERROR(VLOOKUP($A121,'[1]December data '!$A:$F,4,FALSE)),"",VLOOKUP($A121,'[1]December data '!$A:$F,4,FALSE))</f>
        <v>4961</v>
      </c>
      <c r="K121" s="56">
        <f>IF(ISERROR(VLOOKUP($A121,'[1]December data '!$A:$F,5,FALSE)),"",VLOOKUP($A121,'[1]December data '!$A:$F,5,FALSE))</f>
        <v>5501</v>
      </c>
      <c r="L121" s="56">
        <f>IF(ISERROR(VLOOKUP($A121,'[1]December data '!$A:$F,6,FALSE)),"",VLOOKUP($A121,'[1]December data '!$A:$F,6,FALSE))</f>
        <v>0.90183602981276101</v>
      </c>
      <c r="M121" s="57">
        <f t="shared" si="6"/>
        <v>15191</v>
      </c>
      <c r="N121" s="57">
        <f t="shared" si="4"/>
        <v>16770</v>
      </c>
      <c r="O121" s="58">
        <f t="shared" si="5"/>
        <v>0.90584376863446636</v>
      </c>
    </row>
    <row r="122" spans="1:15" x14ac:dyDescent="0.2">
      <c r="A122" s="57" t="s">
        <v>283</v>
      </c>
      <c r="B122" s="57" t="s">
        <v>602</v>
      </c>
      <c r="C122" s="57" t="s">
        <v>284</v>
      </c>
      <c r="D122" s="54">
        <f>IF(ISERROR(VLOOKUP($A122,'[1]October data'!$A:$F,4,FALSE)),"",VLOOKUP($A122,'[1]October data'!$A:$F,4,FALSE))</f>
        <v>121</v>
      </c>
      <c r="E122" s="54">
        <f>IF(ISERROR(VLOOKUP($A122,'[1]October data'!$A:$F,5,FALSE)),"",VLOOKUP($A122,'[1]October data'!$A:$F,5,FALSE))</f>
        <v>121</v>
      </c>
      <c r="F122" s="55">
        <f>IF(ISERROR(VLOOKUP($A122,'[1]October data'!$A:$F,6,FALSE)),"",VLOOKUP($A122,'[1]October data'!$A:$F,6,FALSE))</f>
        <v>1</v>
      </c>
      <c r="G122" s="54">
        <f>IF(ISERROR(VLOOKUP($A122,'[1]November data'!$A:$F,4,FALSE)),"",VLOOKUP($A122,'[1]November data'!$A:$F,4,FALSE))</f>
        <v>130</v>
      </c>
      <c r="H122" s="54">
        <f>IF(ISERROR(VLOOKUP($A122,'[1]November data'!$A:$F,5,FALSE)),"",VLOOKUP($A122,'[1]November data'!$A:$F,5,FALSE))</f>
        <v>130</v>
      </c>
      <c r="I122" s="55">
        <f>IF(ISERROR(VLOOKUP($A122,'[1]November data'!$A:$F,6,FALSE)),"",VLOOKUP($A122,'[1]November data'!$A:$F,6,FALSE))</f>
        <v>1</v>
      </c>
      <c r="J122" s="56">
        <f>IF(ISERROR(VLOOKUP($A122,'[1]December data '!$A:$F,4,FALSE)),"",VLOOKUP($A122,'[1]December data '!$A:$F,4,FALSE))</f>
        <v>124</v>
      </c>
      <c r="K122" s="56">
        <f>IF(ISERROR(VLOOKUP($A122,'[1]December data '!$A:$F,5,FALSE)),"",VLOOKUP($A122,'[1]December data '!$A:$F,5,FALSE))</f>
        <v>124</v>
      </c>
      <c r="L122" s="56">
        <f>IF(ISERROR(VLOOKUP($A122,'[1]December data '!$A:$F,6,FALSE)),"",VLOOKUP($A122,'[1]December data '!$A:$F,6,FALSE))</f>
        <v>1</v>
      </c>
      <c r="M122" s="57">
        <f t="shared" si="6"/>
        <v>375</v>
      </c>
      <c r="N122" s="57">
        <f t="shared" si="4"/>
        <v>375</v>
      </c>
      <c r="O122" s="58">
        <f t="shared" si="5"/>
        <v>1</v>
      </c>
    </row>
    <row r="123" spans="1:15" x14ac:dyDescent="0.2">
      <c r="A123" s="57" t="s">
        <v>27</v>
      </c>
      <c r="B123" s="57" t="s">
        <v>599</v>
      </c>
      <c r="C123" s="57" t="s">
        <v>28</v>
      </c>
      <c r="D123" s="54">
        <f>IF(ISERROR(VLOOKUP($A123,'[1]October data'!$A:$F,4,FALSE)),"",VLOOKUP($A123,'[1]October data'!$A:$F,4,FALSE))</f>
        <v>10458</v>
      </c>
      <c r="E123" s="54">
        <f>IF(ISERROR(VLOOKUP($A123,'[1]October data'!$A:$F,5,FALSE)),"",VLOOKUP($A123,'[1]October data'!$A:$F,5,FALSE))</f>
        <v>10966</v>
      </c>
      <c r="F123" s="55">
        <f>IF(ISERROR(VLOOKUP($A123,'[1]October data'!$A:$F,6,FALSE)),"",VLOOKUP($A123,'[1]October data'!$A:$F,6,FALSE))</f>
        <v>0.95367499544045198</v>
      </c>
      <c r="G123" s="54">
        <f>IF(ISERROR(VLOOKUP($A123,'[1]November data'!$A:$F,4,FALSE)),"",VLOOKUP($A123,'[1]November data'!$A:$F,4,FALSE))</f>
        <v>9428</v>
      </c>
      <c r="H123" s="54">
        <f>IF(ISERROR(VLOOKUP($A123,'[1]November data'!$A:$F,5,FALSE)),"",VLOOKUP($A123,'[1]November data'!$A:$F,5,FALSE))</f>
        <v>9914</v>
      </c>
      <c r="I123" s="55">
        <f>IF(ISERROR(VLOOKUP($A123,'[1]November data'!$A:$F,6,FALSE)),"",VLOOKUP($A123,'[1]November data'!$A:$F,6,FALSE))</f>
        <v>0.95097841436352604</v>
      </c>
      <c r="J123" s="56">
        <f>IF(ISERROR(VLOOKUP($A123,'[1]December data '!$A:$F,4,FALSE)),"",VLOOKUP($A123,'[1]December data '!$A:$F,4,FALSE))</f>
        <v>9438</v>
      </c>
      <c r="K123" s="56">
        <f>IF(ISERROR(VLOOKUP($A123,'[1]December data '!$A:$F,5,FALSE)),"",VLOOKUP($A123,'[1]December data '!$A:$F,5,FALSE))</f>
        <v>9934</v>
      </c>
      <c r="L123" s="56">
        <f>IF(ISERROR(VLOOKUP($A123,'[1]December data '!$A:$F,6,FALSE)),"",VLOOKUP($A123,'[1]December data '!$A:$F,6,FALSE))</f>
        <v>0.95007046506945803</v>
      </c>
      <c r="M123" s="57">
        <f t="shared" si="6"/>
        <v>29324</v>
      </c>
      <c r="N123" s="57">
        <f t="shared" si="4"/>
        <v>30814</v>
      </c>
      <c r="O123" s="58">
        <f t="shared" si="5"/>
        <v>0.95164535600700983</v>
      </c>
    </row>
    <row r="124" spans="1:15" x14ac:dyDescent="0.2">
      <c r="A124" s="57" t="s">
        <v>99</v>
      </c>
      <c r="B124" s="57" t="s">
        <v>599</v>
      </c>
      <c r="C124" s="57" t="s">
        <v>100</v>
      </c>
      <c r="D124" s="54">
        <f>IF(ISERROR(VLOOKUP($A124,'[1]October data'!$A:$F,4,FALSE)),"",VLOOKUP($A124,'[1]October data'!$A:$F,4,FALSE))</f>
        <v>2353</v>
      </c>
      <c r="E124" s="54">
        <f>IF(ISERROR(VLOOKUP($A124,'[1]October data'!$A:$F,5,FALSE)),"",VLOOKUP($A124,'[1]October data'!$A:$F,5,FALSE))</f>
        <v>2474</v>
      </c>
      <c r="F124" s="55">
        <f>IF(ISERROR(VLOOKUP($A124,'[1]October data'!$A:$F,6,FALSE)),"",VLOOKUP($A124,'[1]October data'!$A:$F,6,FALSE))</f>
        <v>0.95109135004042</v>
      </c>
      <c r="G124" s="54">
        <f>IF(ISERROR(VLOOKUP($A124,'[1]November data'!$A:$F,4,FALSE)),"",VLOOKUP($A124,'[1]November data'!$A:$F,4,FALSE))</f>
        <v>2255</v>
      </c>
      <c r="H124" s="54">
        <f>IF(ISERROR(VLOOKUP($A124,'[1]November data'!$A:$F,5,FALSE)),"",VLOOKUP($A124,'[1]November data'!$A:$F,5,FALSE))</f>
        <v>2321</v>
      </c>
      <c r="I124" s="55">
        <f>IF(ISERROR(VLOOKUP($A124,'[1]November data'!$A:$F,6,FALSE)),"",VLOOKUP($A124,'[1]November data'!$A:$F,6,FALSE))</f>
        <v>0.97156398104265396</v>
      </c>
      <c r="J124" s="56">
        <f>IF(ISERROR(VLOOKUP($A124,'[1]December data '!$A:$F,4,FALSE)),"",VLOOKUP($A124,'[1]December data '!$A:$F,4,FALSE))</f>
        <v>2243</v>
      </c>
      <c r="K124" s="56">
        <f>IF(ISERROR(VLOOKUP($A124,'[1]December data '!$A:$F,5,FALSE)),"",VLOOKUP($A124,'[1]December data '!$A:$F,5,FALSE))</f>
        <v>2348</v>
      </c>
      <c r="L124" s="56">
        <f>IF(ISERROR(VLOOKUP($A124,'[1]December data '!$A:$F,6,FALSE)),"",VLOOKUP($A124,'[1]December data '!$A:$F,6,FALSE))</f>
        <v>0.95528109028960806</v>
      </c>
      <c r="M124" s="57">
        <f t="shared" si="6"/>
        <v>6851</v>
      </c>
      <c r="N124" s="57">
        <f t="shared" si="4"/>
        <v>7143</v>
      </c>
      <c r="O124" s="58">
        <f t="shared" si="5"/>
        <v>0.95912081758364831</v>
      </c>
    </row>
    <row r="125" spans="1:15" x14ac:dyDescent="0.2">
      <c r="A125" s="57" t="s">
        <v>170</v>
      </c>
      <c r="B125" s="57" t="s">
        <v>602</v>
      </c>
      <c r="C125" s="57" t="s">
        <v>171</v>
      </c>
      <c r="D125" s="54">
        <f>IF(ISERROR(VLOOKUP($A125,'[1]October data'!$A:$F,4,FALSE)),"",VLOOKUP($A125,'[1]October data'!$A:$F,4,FALSE))</f>
        <v>4334</v>
      </c>
      <c r="E125" s="54">
        <f>IF(ISERROR(VLOOKUP($A125,'[1]October data'!$A:$F,5,FALSE)),"",VLOOKUP($A125,'[1]October data'!$A:$F,5,FALSE))</f>
        <v>4605</v>
      </c>
      <c r="F125" s="55">
        <f>IF(ISERROR(VLOOKUP($A125,'[1]October data'!$A:$F,6,FALSE)),"",VLOOKUP($A125,'[1]October data'!$A:$F,6,FALSE))</f>
        <v>0.941150922909881</v>
      </c>
      <c r="G125" s="54">
        <f>IF(ISERROR(VLOOKUP($A125,'[1]November data'!$A:$F,4,FALSE)),"",VLOOKUP($A125,'[1]November data'!$A:$F,4,FALSE))</f>
        <v>4193</v>
      </c>
      <c r="H125" s="54">
        <f>IF(ISERROR(VLOOKUP($A125,'[1]November data'!$A:$F,5,FALSE)),"",VLOOKUP($A125,'[1]November data'!$A:$F,5,FALSE))</f>
        <v>4212</v>
      </c>
      <c r="I125" s="55">
        <f>IF(ISERROR(VLOOKUP($A125,'[1]November data'!$A:$F,6,FALSE)),"",VLOOKUP($A125,'[1]November data'!$A:$F,6,FALSE))</f>
        <v>0.995489078822412</v>
      </c>
      <c r="J125" s="56">
        <f>IF(ISERROR(VLOOKUP($A125,'[1]December data '!$A:$F,4,FALSE)),"",VLOOKUP($A125,'[1]December data '!$A:$F,4,FALSE))</f>
        <v>2548</v>
      </c>
      <c r="K125" s="56">
        <f>IF(ISERROR(VLOOKUP($A125,'[1]December data '!$A:$F,5,FALSE)),"",VLOOKUP($A125,'[1]December data '!$A:$F,5,FALSE))</f>
        <v>2627</v>
      </c>
      <c r="L125" s="56">
        <f>IF(ISERROR(VLOOKUP($A125,'[1]December data '!$A:$F,6,FALSE)),"",VLOOKUP($A125,'[1]December data '!$A:$F,6,FALSE))</f>
        <v>0.96992767415302594</v>
      </c>
      <c r="M125" s="57">
        <f t="shared" si="6"/>
        <v>11075</v>
      </c>
      <c r="N125" s="57">
        <f t="shared" si="4"/>
        <v>11444</v>
      </c>
      <c r="O125" s="58">
        <f t="shared" si="5"/>
        <v>0.96775602936036353</v>
      </c>
    </row>
    <row r="126" spans="1:15" x14ac:dyDescent="0.2">
      <c r="A126" s="57" t="s">
        <v>273</v>
      </c>
      <c r="B126" s="57" t="s">
        <v>602</v>
      </c>
      <c r="C126" s="57" t="s">
        <v>274</v>
      </c>
      <c r="D126" s="54">
        <f>IF(ISERROR(VLOOKUP($A126,'[1]October data'!$A:$F,4,FALSE)),"",VLOOKUP($A126,'[1]October data'!$A:$F,4,FALSE))</f>
        <v>6449</v>
      </c>
      <c r="E126" s="54">
        <f>IF(ISERROR(VLOOKUP($A126,'[1]October data'!$A:$F,5,FALSE)),"",VLOOKUP($A126,'[1]October data'!$A:$F,5,FALSE))</f>
        <v>6744</v>
      </c>
      <c r="F126" s="55">
        <f>IF(ISERROR(VLOOKUP($A126,'[1]October data'!$A:$F,6,FALSE)),"",VLOOKUP($A126,'[1]October data'!$A:$F,6,FALSE))</f>
        <v>0.95625741399762798</v>
      </c>
      <c r="G126" s="54">
        <f>IF(ISERROR(VLOOKUP($A126,'[1]November data'!$A:$F,4,FALSE)),"",VLOOKUP($A126,'[1]November data'!$A:$F,4,FALSE))</f>
        <v>6208</v>
      </c>
      <c r="H126" s="54">
        <f>IF(ISERROR(VLOOKUP($A126,'[1]November data'!$A:$F,5,FALSE)),"",VLOOKUP($A126,'[1]November data'!$A:$F,5,FALSE))</f>
        <v>6435</v>
      </c>
      <c r="I126" s="55">
        <f>IF(ISERROR(VLOOKUP($A126,'[1]November data'!$A:$F,6,FALSE)),"",VLOOKUP($A126,'[1]November data'!$A:$F,6,FALSE))</f>
        <v>0.96472416472416511</v>
      </c>
      <c r="J126" s="56">
        <f>IF(ISERROR(VLOOKUP($A126,'[1]December data '!$A:$F,4,FALSE)),"",VLOOKUP($A126,'[1]December data '!$A:$F,4,FALSE))</f>
        <v>6085</v>
      </c>
      <c r="K126" s="56">
        <f>IF(ISERROR(VLOOKUP($A126,'[1]December data '!$A:$F,5,FALSE)),"",VLOOKUP($A126,'[1]December data '!$A:$F,5,FALSE))</f>
        <v>6375</v>
      </c>
      <c r="L126" s="56">
        <f>IF(ISERROR(VLOOKUP($A126,'[1]December data '!$A:$F,6,FALSE)),"",VLOOKUP($A126,'[1]December data '!$A:$F,6,FALSE))</f>
        <v>0.95450980392156914</v>
      </c>
      <c r="M126" s="57">
        <f t="shared" si="6"/>
        <v>18742</v>
      </c>
      <c r="N126" s="57">
        <f t="shared" si="4"/>
        <v>19554</v>
      </c>
      <c r="O126" s="58">
        <f t="shared" si="5"/>
        <v>0.95847396952030273</v>
      </c>
    </row>
    <row r="127" spans="1:15" x14ac:dyDescent="0.2">
      <c r="A127" s="57" t="s">
        <v>526</v>
      </c>
      <c r="B127" s="57" t="s">
        <v>600</v>
      </c>
      <c r="C127" s="57" t="s">
        <v>527</v>
      </c>
      <c r="D127" s="54">
        <f>IF(ISERROR(VLOOKUP($A127,'[1]October data'!$A:$F,4,FALSE)),"",VLOOKUP($A127,'[1]October data'!$A:$F,4,FALSE))</f>
        <v>418</v>
      </c>
      <c r="E127" s="54">
        <f>IF(ISERROR(VLOOKUP($A127,'[1]October data'!$A:$F,5,FALSE)),"",VLOOKUP($A127,'[1]October data'!$A:$F,5,FALSE))</f>
        <v>426</v>
      </c>
      <c r="F127" s="55">
        <f>IF(ISERROR(VLOOKUP($A127,'[1]October data'!$A:$F,6,FALSE)),"",VLOOKUP($A127,'[1]October data'!$A:$F,6,FALSE))</f>
        <v>0.98122065727699503</v>
      </c>
      <c r="G127" s="54">
        <f>IF(ISERROR(VLOOKUP($A127,'[1]November data'!$A:$F,4,FALSE)),"",VLOOKUP($A127,'[1]November data'!$A:$F,4,FALSE))</f>
        <v>418</v>
      </c>
      <c r="H127" s="54">
        <f>IF(ISERROR(VLOOKUP($A127,'[1]November data'!$A:$F,5,FALSE)),"",VLOOKUP($A127,'[1]November data'!$A:$F,5,FALSE))</f>
        <v>426</v>
      </c>
      <c r="I127" s="55">
        <f>IF(ISERROR(VLOOKUP($A127,'[1]November data'!$A:$F,6,FALSE)),"",VLOOKUP($A127,'[1]November data'!$A:$F,6,FALSE))</f>
        <v>0.98122065727699503</v>
      </c>
      <c r="J127" s="56">
        <f>IF(ISERROR(VLOOKUP($A127,'[1]December data '!$A:$F,4,FALSE)),"",VLOOKUP($A127,'[1]December data '!$A:$F,4,FALSE))</f>
        <v>442</v>
      </c>
      <c r="K127" s="56">
        <f>IF(ISERROR(VLOOKUP($A127,'[1]December data '!$A:$F,5,FALSE)),"",VLOOKUP($A127,'[1]December data '!$A:$F,5,FALSE))</f>
        <v>465</v>
      </c>
      <c r="L127" s="56">
        <f>IF(ISERROR(VLOOKUP($A127,'[1]December data '!$A:$F,6,FALSE)),"",VLOOKUP($A127,'[1]December data '!$A:$F,6,FALSE))</f>
        <v>0.95053763440860206</v>
      </c>
      <c r="M127" s="57">
        <f t="shared" si="6"/>
        <v>1278</v>
      </c>
      <c r="N127" s="57">
        <f t="shared" si="4"/>
        <v>1317</v>
      </c>
      <c r="O127" s="58">
        <f t="shared" si="5"/>
        <v>0.97038724373576313</v>
      </c>
    </row>
    <row r="128" spans="1:15" x14ac:dyDescent="0.2">
      <c r="A128" s="57" t="s">
        <v>94</v>
      </c>
      <c r="B128" s="57" t="s">
        <v>599</v>
      </c>
      <c r="C128" s="57" t="s">
        <v>95</v>
      </c>
      <c r="D128" s="54">
        <f>IF(ISERROR(VLOOKUP($A128,'[1]October data'!$A:$F,4,FALSE)),"",VLOOKUP($A128,'[1]October data'!$A:$F,4,FALSE))</f>
        <v>4138</v>
      </c>
      <c r="E128" s="54">
        <f>IF(ISERROR(VLOOKUP($A128,'[1]October data'!$A:$F,5,FALSE)),"",VLOOKUP($A128,'[1]October data'!$A:$F,5,FALSE))</f>
        <v>4280</v>
      </c>
      <c r="F128" s="55">
        <f>IF(ISERROR(VLOOKUP($A128,'[1]October data'!$A:$F,6,FALSE)),"",VLOOKUP($A128,'[1]October data'!$A:$F,6,FALSE))</f>
        <v>0.9668224299065421</v>
      </c>
      <c r="G128" s="54">
        <f>IF(ISERROR(VLOOKUP($A128,'[1]November data'!$A:$F,4,FALSE)),"",VLOOKUP($A128,'[1]November data'!$A:$F,4,FALSE))</f>
        <v>3953</v>
      </c>
      <c r="H128" s="54">
        <f>IF(ISERROR(VLOOKUP($A128,'[1]November data'!$A:$F,5,FALSE)),"",VLOOKUP($A128,'[1]November data'!$A:$F,5,FALSE))</f>
        <v>4051</v>
      </c>
      <c r="I128" s="55">
        <f>IF(ISERROR(VLOOKUP($A128,'[1]November data'!$A:$F,6,FALSE)),"",VLOOKUP($A128,'[1]November data'!$A:$F,6,FALSE))</f>
        <v>0.97580844235991104</v>
      </c>
      <c r="J128" s="56">
        <f>IF(ISERROR(VLOOKUP($A128,'[1]December data '!$A:$F,4,FALSE)),"",VLOOKUP($A128,'[1]December data '!$A:$F,4,FALSE))</f>
        <v>3840</v>
      </c>
      <c r="K128" s="56">
        <f>IF(ISERROR(VLOOKUP($A128,'[1]December data '!$A:$F,5,FALSE)),"",VLOOKUP($A128,'[1]December data '!$A:$F,5,FALSE))</f>
        <v>3994</v>
      </c>
      <c r="L128" s="56">
        <f>IF(ISERROR(VLOOKUP($A128,'[1]December data '!$A:$F,6,FALSE)),"",VLOOKUP($A128,'[1]December data '!$A:$F,6,FALSE))</f>
        <v>0.96144216324486698</v>
      </c>
      <c r="M128" s="57">
        <f t="shared" si="6"/>
        <v>11931</v>
      </c>
      <c r="N128" s="57">
        <f t="shared" si="4"/>
        <v>12325</v>
      </c>
      <c r="O128" s="58">
        <f t="shared" si="5"/>
        <v>0.96803245436105478</v>
      </c>
    </row>
    <row r="129" spans="1:15" x14ac:dyDescent="0.2">
      <c r="A129" s="57" t="s">
        <v>568</v>
      </c>
      <c r="B129" s="57" t="s">
        <v>601</v>
      </c>
      <c r="C129" s="57" t="s">
        <v>569</v>
      </c>
      <c r="D129" s="54">
        <f>IF(ISERROR(VLOOKUP($A129,'[1]October data'!$A:$F,4,FALSE)),"",VLOOKUP($A129,'[1]October data'!$A:$F,4,FALSE))</f>
        <v>10198</v>
      </c>
      <c r="E129" s="54">
        <f>IF(ISERROR(VLOOKUP($A129,'[1]October data'!$A:$F,5,FALSE)),"",VLOOKUP($A129,'[1]October data'!$A:$F,5,FALSE))</f>
        <v>10745</v>
      </c>
      <c r="F129" s="55">
        <f>IF(ISERROR(VLOOKUP($A129,'[1]October data'!$A:$F,6,FALSE)),"",VLOOKUP($A129,'[1]October data'!$A:$F,6,FALSE))</f>
        <v>0.94909260120986505</v>
      </c>
      <c r="G129" s="54">
        <f>IF(ISERROR(VLOOKUP($A129,'[1]November data'!$A:$F,4,FALSE)),"",VLOOKUP($A129,'[1]November data'!$A:$F,4,FALSE))</f>
        <v>9465</v>
      </c>
      <c r="H129" s="54">
        <f>IF(ISERROR(VLOOKUP($A129,'[1]November data'!$A:$F,5,FALSE)),"",VLOOKUP($A129,'[1]November data'!$A:$F,5,FALSE))</f>
        <v>10155</v>
      </c>
      <c r="I129" s="55">
        <f>IF(ISERROR(VLOOKUP($A129,'[1]November data'!$A:$F,6,FALSE)),"",VLOOKUP($A129,'[1]November data'!$A:$F,6,FALSE))</f>
        <v>0.93205317577547997</v>
      </c>
      <c r="J129" s="56">
        <f>IF(ISERROR(VLOOKUP($A129,'[1]December data '!$A:$F,4,FALSE)),"",VLOOKUP($A129,'[1]December data '!$A:$F,4,FALSE))</f>
        <v>9207</v>
      </c>
      <c r="K129" s="56">
        <f>IF(ISERROR(VLOOKUP($A129,'[1]December data '!$A:$F,5,FALSE)),"",VLOOKUP($A129,'[1]December data '!$A:$F,5,FALSE))</f>
        <v>9847</v>
      </c>
      <c r="L129" s="56">
        <f>IF(ISERROR(VLOOKUP($A129,'[1]December data '!$A:$F,6,FALSE)),"",VLOOKUP($A129,'[1]December data '!$A:$F,6,FALSE))</f>
        <v>0.93500558545750001</v>
      </c>
      <c r="M129" s="57">
        <f t="shared" si="6"/>
        <v>28870</v>
      </c>
      <c r="N129" s="57">
        <f t="shared" si="4"/>
        <v>30747</v>
      </c>
      <c r="O129" s="58">
        <f t="shared" si="5"/>
        <v>0.93895339382704002</v>
      </c>
    </row>
    <row r="130" spans="1:15" x14ac:dyDescent="0.2">
      <c r="A130" s="57" t="s">
        <v>83</v>
      </c>
      <c r="B130" s="57" t="s">
        <v>599</v>
      </c>
      <c r="C130" s="57" t="s">
        <v>84</v>
      </c>
      <c r="D130" s="54">
        <f>IF(ISERROR(VLOOKUP($A130,'[1]October data'!$A:$F,4,FALSE)),"",VLOOKUP($A130,'[1]October data'!$A:$F,4,FALSE))</f>
        <v>7330</v>
      </c>
      <c r="E130" s="54">
        <f>IF(ISERROR(VLOOKUP($A130,'[1]October data'!$A:$F,5,FALSE)),"",VLOOKUP($A130,'[1]October data'!$A:$F,5,FALSE))</f>
        <v>7970</v>
      </c>
      <c r="F130" s="55">
        <f>IF(ISERROR(VLOOKUP($A130,'[1]October data'!$A:$F,6,FALSE)),"",VLOOKUP($A130,'[1]October data'!$A:$F,6,FALSE))</f>
        <v>0.91969887076537005</v>
      </c>
      <c r="G130" s="54">
        <f>IF(ISERROR(VLOOKUP($A130,'[1]November data'!$A:$F,4,FALSE)),"",VLOOKUP($A130,'[1]November data'!$A:$F,4,FALSE))</f>
        <v>7007</v>
      </c>
      <c r="H130" s="54">
        <f>IF(ISERROR(VLOOKUP($A130,'[1]November data'!$A:$F,5,FALSE)),"",VLOOKUP($A130,'[1]November data'!$A:$F,5,FALSE))</f>
        <v>7413</v>
      </c>
      <c r="I130" s="55">
        <f>IF(ISERROR(VLOOKUP($A130,'[1]November data'!$A:$F,6,FALSE)),"",VLOOKUP($A130,'[1]November data'!$A:$F,6,FALSE))</f>
        <v>0.94523135033049999</v>
      </c>
      <c r="J130" s="56">
        <f>IF(ISERROR(VLOOKUP($A130,'[1]December data '!$A:$F,4,FALSE)),"",VLOOKUP($A130,'[1]December data '!$A:$F,4,FALSE))</f>
        <v>7165</v>
      </c>
      <c r="K130" s="56">
        <f>IF(ISERROR(VLOOKUP($A130,'[1]December data '!$A:$F,5,FALSE)),"",VLOOKUP($A130,'[1]December data '!$A:$F,5,FALSE))</f>
        <v>7536</v>
      </c>
      <c r="L130" s="56">
        <f>IF(ISERROR(VLOOKUP($A130,'[1]December data '!$A:$F,6,FALSE)),"",VLOOKUP($A130,'[1]December data '!$A:$F,6,FALSE))</f>
        <v>0.95076963906581702</v>
      </c>
      <c r="M130" s="57">
        <f t="shared" si="6"/>
        <v>21502</v>
      </c>
      <c r="N130" s="57">
        <f t="shared" si="4"/>
        <v>22919</v>
      </c>
      <c r="O130" s="58">
        <f t="shared" si="5"/>
        <v>0.93817356778218941</v>
      </c>
    </row>
    <row r="131" spans="1:15" x14ac:dyDescent="0.2">
      <c r="A131" s="57" t="s">
        <v>57</v>
      </c>
      <c r="B131" s="57" t="s">
        <v>599</v>
      </c>
      <c r="C131" s="57" t="s">
        <v>58</v>
      </c>
      <c r="D131" s="54">
        <f>IF(ISERROR(VLOOKUP($A131,'[1]October data'!$A:$F,4,FALSE)),"",VLOOKUP($A131,'[1]October data'!$A:$F,4,FALSE))</f>
        <v>6921</v>
      </c>
      <c r="E131" s="54">
        <f>IF(ISERROR(VLOOKUP($A131,'[1]October data'!$A:$F,5,FALSE)),"",VLOOKUP($A131,'[1]October data'!$A:$F,5,FALSE))</f>
        <v>7207</v>
      </c>
      <c r="F131" s="55">
        <f>IF(ISERROR(VLOOKUP($A131,'[1]October data'!$A:$F,6,FALSE)),"",VLOOKUP($A131,'[1]October data'!$A:$F,6,FALSE))</f>
        <v>0.96031635909532409</v>
      </c>
      <c r="G131" s="54">
        <f>IF(ISERROR(VLOOKUP($A131,'[1]November data'!$A:$F,4,FALSE)),"",VLOOKUP($A131,'[1]November data'!$A:$F,4,FALSE))</f>
        <v>6686</v>
      </c>
      <c r="H131" s="54">
        <f>IF(ISERROR(VLOOKUP($A131,'[1]November data'!$A:$F,5,FALSE)),"",VLOOKUP($A131,'[1]November data'!$A:$F,5,FALSE))</f>
        <v>6958</v>
      </c>
      <c r="I131" s="55">
        <f>IF(ISERROR(VLOOKUP($A131,'[1]November data'!$A:$F,6,FALSE)),"",VLOOKUP($A131,'[1]November data'!$A:$F,6,FALSE))</f>
        <v>0.96090830698476604</v>
      </c>
      <c r="J131" s="56">
        <f>IF(ISERROR(VLOOKUP($A131,'[1]December data '!$A:$F,4,FALSE)),"",VLOOKUP($A131,'[1]December data '!$A:$F,4,FALSE))</f>
        <v>6456</v>
      </c>
      <c r="K131" s="56">
        <f>IF(ISERROR(VLOOKUP($A131,'[1]December data '!$A:$F,5,FALSE)),"",VLOOKUP($A131,'[1]December data '!$A:$F,5,FALSE))</f>
        <v>6764</v>
      </c>
      <c r="L131" s="56">
        <f>IF(ISERROR(VLOOKUP($A131,'[1]December data '!$A:$F,6,FALSE)),"",VLOOKUP($A131,'[1]December data '!$A:$F,6,FALSE))</f>
        <v>0.95446481371969205</v>
      </c>
      <c r="M131" s="57">
        <f t="shared" si="6"/>
        <v>20063</v>
      </c>
      <c r="N131" s="57">
        <f t="shared" si="4"/>
        <v>20929</v>
      </c>
      <c r="O131" s="58">
        <f t="shared" si="5"/>
        <v>0.95862200774045581</v>
      </c>
    </row>
    <row r="132" spans="1:15" x14ac:dyDescent="0.2">
      <c r="A132" s="57" t="s">
        <v>462</v>
      </c>
      <c r="B132" s="57" t="s">
        <v>600</v>
      </c>
      <c r="C132" s="57" t="s">
        <v>463</v>
      </c>
      <c r="D132" s="54">
        <f>IF(ISERROR(VLOOKUP($A132,'[1]October data'!$A:$F,4,FALSE)),"",VLOOKUP($A132,'[1]October data'!$A:$F,4,FALSE))</f>
        <v>5865</v>
      </c>
      <c r="E132" s="54">
        <f>IF(ISERROR(VLOOKUP($A132,'[1]October data'!$A:$F,5,FALSE)),"",VLOOKUP($A132,'[1]October data'!$A:$F,5,FALSE))</f>
        <v>6155</v>
      </c>
      <c r="F132" s="55">
        <f>IF(ISERROR(VLOOKUP($A132,'[1]October data'!$A:$F,6,FALSE)),"",VLOOKUP($A132,'[1]October data'!$A:$F,6,FALSE))</f>
        <v>0.95288383428107193</v>
      </c>
      <c r="G132" s="54">
        <f>IF(ISERROR(VLOOKUP($A132,'[1]November data'!$A:$F,4,FALSE)),"",VLOOKUP($A132,'[1]November data'!$A:$F,4,FALSE))</f>
        <v>5755</v>
      </c>
      <c r="H132" s="54">
        <f>IF(ISERROR(VLOOKUP($A132,'[1]November data'!$A:$F,5,FALSE)),"",VLOOKUP($A132,'[1]November data'!$A:$F,5,FALSE))</f>
        <v>6057</v>
      </c>
      <c r="I132" s="55">
        <f>IF(ISERROR(VLOOKUP($A132,'[1]November data'!$A:$F,6,FALSE)),"",VLOOKUP($A132,'[1]November data'!$A:$F,6,FALSE))</f>
        <v>0.95014033349843208</v>
      </c>
      <c r="J132" s="56">
        <f>IF(ISERROR(VLOOKUP($A132,'[1]December data '!$A:$F,4,FALSE)),"",VLOOKUP($A132,'[1]December data '!$A:$F,4,FALSE))</f>
        <v>5482</v>
      </c>
      <c r="K132" s="56">
        <f>IF(ISERROR(VLOOKUP($A132,'[1]December data '!$A:$F,5,FALSE)),"",VLOOKUP($A132,'[1]December data '!$A:$F,5,FALSE))</f>
        <v>5770</v>
      </c>
      <c r="L132" s="56">
        <f>IF(ISERROR(VLOOKUP($A132,'[1]December data '!$A:$F,6,FALSE)),"",VLOOKUP($A132,'[1]December data '!$A:$F,6,FALSE))</f>
        <v>0.95008665511265211</v>
      </c>
      <c r="M132" s="57">
        <f t="shared" si="6"/>
        <v>17102</v>
      </c>
      <c r="N132" s="57">
        <f t="shared" si="4"/>
        <v>17982</v>
      </c>
      <c r="O132" s="58">
        <f t="shared" si="5"/>
        <v>0.95106217328439546</v>
      </c>
    </row>
    <row r="133" spans="1:15" x14ac:dyDescent="0.2">
      <c r="A133" s="57" t="s">
        <v>609</v>
      </c>
      <c r="B133" s="57" t="s">
        <v>599</v>
      </c>
      <c r="C133" s="57" t="s">
        <v>610</v>
      </c>
      <c r="D133" s="54">
        <f>IF(ISERROR(VLOOKUP($A133,'[1]October data'!$A:$F,4,FALSE)),"",VLOOKUP($A133,'[1]October data'!$A:$F,4,FALSE))</f>
        <v>3559</v>
      </c>
      <c r="E133" s="54">
        <f>IF(ISERROR(VLOOKUP($A133,'[1]October data'!$A:$F,5,FALSE)),"",VLOOKUP($A133,'[1]October data'!$A:$F,5,FALSE))</f>
        <v>3624</v>
      </c>
      <c r="F133" s="55">
        <f>IF(ISERROR(VLOOKUP($A133,'[1]October data'!$A:$F,6,FALSE)),"",VLOOKUP($A133,'[1]October data'!$A:$F,6,FALSE))</f>
        <v>0.98206401766004403</v>
      </c>
      <c r="G133" s="54">
        <f>IF(ISERROR(VLOOKUP($A133,'[1]November data'!$A:$F,4,FALSE)),"",VLOOKUP($A133,'[1]November data'!$A:$F,4,FALSE))</f>
        <v>3447</v>
      </c>
      <c r="H133" s="54">
        <f>IF(ISERROR(VLOOKUP($A133,'[1]November data'!$A:$F,5,FALSE)),"",VLOOKUP($A133,'[1]November data'!$A:$F,5,FALSE))</f>
        <v>3553</v>
      </c>
      <c r="I133" s="55">
        <f>IF(ISERROR(VLOOKUP($A133,'[1]November data'!$A:$F,6,FALSE)),"",VLOOKUP($A133,'[1]November data'!$A:$F,6,FALSE))</f>
        <v>0.97016605685336299</v>
      </c>
      <c r="J133" s="56">
        <f>IF(ISERROR(VLOOKUP($A133,'[1]December data '!$A:$F,4,FALSE)),"",VLOOKUP($A133,'[1]December data '!$A:$F,4,FALSE))</f>
        <v>3300</v>
      </c>
      <c r="K133" s="56">
        <f>IF(ISERROR(VLOOKUP($A133,'[1]December data '!$A:$F,5,FALSE)),"",VLOOKUP($A133,'[1]December data '!$A:$F,5,FALSE))</f>
        <v>3418</v>
      </c>
      <c r="L133" s="56">
        <f>IF(ISERROR(VLOOKUP($A133,'[1]December data '!$A:$F,6,FALSE)),"",VLOOKUP($A133,'[1]December data '!$A:$F,6,FALSE))</f>
        <v>0.96547688706846102</v>
      </c>
      <c r="M133" s="57">
        <f t="shared" si="6"/>
        <v>10306</v>
      </c>
      <c r="N133" s="57">
        <f t="shared" si="4"/>
        <v>10595</v>
      </c>
      <c r="O133" s="58">
        <f t="shared" si="5"/>
        <v>0.97272298253893341</v>
      </c>
    </row>
    <row r="134" spans="1:15" x14ac:dyDescent="0.2">
      <c r="A134" s="57" t="s">
        <v>381</v>
      </c>
      <c r="B134" s="57" t="s">
        <v>600</v>
      </c>
      <c r="C134" s="57" t="s">
        <v>382</v>
      </c>
      <c r="D134" s="54">
        <f>IF(ISERROR(VLOOKUP($A134,'[1]October data'!$A:$F,4,FALSE)),"",VLOOKUP($A134,'[1]October data'!$A:$F,4,FALSE))</f>
        <v>5621</v>
      </c>
      <c r="E134" s="54">
        <f>IF(ISERROR(VLOOKUP($A134,'[1]October data'!$A:$F,5,FALSE)),"",VLOOKUP($A134,'[1]October data'!$A:$F,5,FALSE))</f>
        <v>6047</v>
      </c>
      <c r="F134" s="55">
        <f>IF(ISERROR(VLOOKUP($A134,'[1]October data'!$A:$F,6,FALSE)),"",VLOOKUP($A134,'[1]October data'!$A:$F,6,FALSE))</f>
        <v>0.92955184388953205</v>
      </c>
      <c r="G134" s="54">
        <f>IF(ISERROR(VLOOKUP($A134,'[1]November data'!$A:$F,4,FALSE)),"",VLOOKUP($A134,'[1]November data'!$A:$F,4,FALSE))</f>
        <v>5155</v>
      </c>
      <c r="H134" s="54">
        <f>IF(ISERROR(VLOOKUP($A134,'[1]November data'!$A:$F,5,FALSE)),"",VLOOKUP($A134,'[1]November data'!$A:$F,5,FALSE))</f>
        <v>5423</v>
      </c>
      <c r="I134" s="55">
        <f>IF(ISERROR(VLOOKUP($A134,'[1]November data'!$A:$F,6,FALSE)),"",VLOOKUP($A134,'[1]November data'!$A:$F,6,FALSE))</f>
        <v>0.95058085930296909</v>
      </c>
      <c r="J134" s="56">
        <f>IF(ISERROR(VLOOKUP($A134,'[1]December data '!$A:$F,4,FALSE)),"",VLOOKUP($A134,'[1]December data '!$A:$F,4,FALSE))</f>
        <v>5433</v>
      </c>
      <c r="K134" s="56">
        <f>IF(ISERROR(VLOOKUP($A134,'[1]December data '!$A:$F,5,FALSE)),"",VLOOKUP($A134,'[1]December data '!$A:$F,5,FALSE))</f>
        <v>5729</v>
      </c>
      <c r="L134" s="56">
        <f>IF(ISERROR(VLOOKUP($A134,'[1]December data '!$A:$F,6,FALSE)),"",VLOOKUP($A134,'[1]December data '!$A:$F,6,FALSE))</f>
        <v>0.94833304241577909</v>
      </c>
      <c r="M134" s="57">
        <f t="shared" si="6"/>
        <v>16209</v>
      </c>
      <c r="N134" s="57">
        <f t="shared" si="4"/>
        <v>17199</v>
      </c>
      <c r="O134" s="58">
        <f t="shared" si="5"/>
        <v>0.94243851386708533</v>
      </c>
    </row>
    <row r="135" spans="1:15" x14ac:dyDescent="0.2">
      <c r="A135" s="57" t="s">
        <v>43</v>
      </c>
      <c r="B135" s="57" t="s">
        <v>599</v>
      </c>
      <c r="C135" s="57" t="s">
        <v>44</v>
      </c>
      <c r="D135" s="54">
        <f>IF(ISERROR(VLOOKUP($A135,'[1]October data'!$A:$F,4,FALSE)),"",VLOOKUP($A135,'[1]October data'!$A:$F,4,FALSE))</f>
        <v>1622</v>
      </c>
      <c r="E135" s="54">
        <f>IF(ISERROR(VLOOKUP($A135,'[1]October data'!$A:$F,5,FALSE)),"",VLOOKUP($A135,'[1]October data'!$A:$F,5,FALSE))</f>
        <v>1705</v>
      </c>
      <c r="F135" s="55">
        <f>IF(ISERROR(VLOOKUP($A135,'[1]October data'!$A:$F,6,FALSE)),"",VLOOKUP($A135,'[1]October data'!$A:$F,6,FALSE))</f>
        <v>0.95131964809384206</v>
      </c>
      <c r="G135" s="54">
        <f>IF(ISERROR(VLOOKUP($A135,'[1]November data'!$A:$F,4,FALSE)),"",VLOOKUP($A135,'[1]November data'!$A:$F,4,FALSE))</f>
        <v>1379</v>
      </c>
      <c r="H135" s="54">
        <f>IF(ISERROR(VLOOKUP($A135,'[1]November data'!$A:$F,5,FALSE)),"",VLOOKUP($A135,'[1]November data'!$A:$F,5,FALSE))</f>
        <v>1432</v>
      </c>
      <c r="I135" s="55">
        <f>IF(ISERROR(VLOOKUP($A135,'[1]November data'!$A:$F,6,FALSE)),"",VLOOKUP($A135,'[1]November data'!$A:$F,6,FALSE))</f>
        <v>0.96298882681564191</v>
      </c>
      <c r="J135" s="56">
        <f>IF(ISERROR(VLOOKUP($A135,'[1]December data '!$A:$F,4,FALSE)),"",VLOOKUP($A135,'[1]December data '!$A:$F,4,FALSE))</f>
        <v>1491</v>
      </c>
      <c r="K135" s="56">
        <f>IF(ISERROR(VLOOKUP($A135,'[1]December data '!$A:$F,5,FALSE)),"",VLOOKUP($A135,'[1]December data '!$A:$F,5,FALSE))</f>
        <v>1561</v>
      </c>
      <c r="L135" s="56">
        <f>IF(ISERROR(VLOOKUP($A135,'[1]December data '!$A:$F,6,FALSE)),"",VLOOKUP($A135,'[1]December data '!$A:$F,6,FALSE))</f>
        <v>0.95515695067264605</v>
      </c>
      <c r="M135" s="57">
        <f t="shared" si="6"/>
        <v>4492</v>
      </c>
      <c r="N135" s="57">
        <f t="shared" si="4"/>
        <v>4698</v>
      </c>
      <c r="O135" s="58">
        <f t="shared" si="5"/>
        <v>0.95615155385270323</v>
      </c>
    </row>
    <row r="136" spans="1:15" x14ac:dyDescent="0.2">
      <c r="A136" s="57" t="s">
        <v>14</v>
      </c>
      <c r="B136" s="57" t="s">
        <v>599</v>
      </c>
      <c r="C136" s="57" t="s">
        <v>15</v>
      </c>
      <c r="D136" s="54">
        <f>IF(ISERROR(VLOOKUP($A136,'[1]October data'!$A:$F,4,FALSE)),"",VLOOKUP($A136,'[1]October data'!$A:$F,4,FALSE))</f>
        <v>287</v>
      </c>
      <c r="E136" s="54">
        <f>IF(ISERROR(VLOOKUP($A136,'[1]October data'!$A:$F,5,FALSE)),"",VLOOKUP($A136,'[1]October data'!$A:$F,5,FALSE))</f>
        <v>291</v>
      </c>
      <c r="F136" s="55">
        <f>IF(ISERROR(VLOOKUP($A136,'[1]October data'!$A:$F,6,FALSE)),"",VLOOKUP($A136,'[1]October data'!$A:$F,6,FALSE))</f>
        <v>0.98625429553264599</v>
      </c>
      <c r="G136" s="54">
        <f>IF(ISERROR(VLOOKUP($A136,'[1]November data'!$A:$F,4,FALSE)),"",VLOOKUP($A136,'[1]November data'!$A:$F,4,FALSE))</f>
        <v>265</v>
      </c>
      <c r="H136" s="54">
        <f>IF(ISERROR(VLOOKUP($A136,'[1]November data'!$A:$F,5,FALSE)),"",VLOOKUP($A136,'[1]November data'!$A:$F,5,FALSE))</f>
        <v>269</v>
      </c>
      <c r="I136" s="55">
        <f>IF(ISERROR(VLOOKUP($A136,'[1]November data'!$A:$F,6,FALSE)),"",VLOOKUP($A136,'[1]November data'!$A:$F,6,FALSE))</f>
        <v>0.98513011152416408</v>
      </c>
      <c r="J136" s="56">
        <f>IF(ISERROR(VLOOKUP($A136,'[1]December data '!$A:$F,4,FALSE)),"",VLOOKUP($A136,'[1]December data '!$A:$F,4,FALSE))</f>
        <v>272</v>
      </c>
      <c r="K136" s="56">
        <f>IF(ISERROR(VLOOKUP($A136,'[1]December data '!$A:$F,5,FALSE)),"",VLOOKUP($A136,'[1]December data '!$A:$F,5,FALSE))</f>
        <v>282</v>
      </c>
      <c r="L136" s="56">
        <f>IF(ISERROR(VLOOKUP($A136,'[1]December data '!$A:$F,6,FALSE)),"",VLOOKUP($A136,'[1]December data '!$A:$F,6,FALSE))</f>
        <v>0.96453900709219909</v>
      </c>
      <c r="M136" s="57">
        <f t="shared" si="6"/>
        <v>824</v>
      </c>
      <c r="N136" s="57">
        <f t="shared" si="4"/>
        <v>842</v>
      </c>
      <c r="O136" s="58">
        <f t="shared" si="5"/>
        <v>0.97862232779097391</v>
      </c>
    </row>
    <row r="137" spans="1:15" x14ac:dyDescent="0.2">
      <c r="A137" s="57" t="s">
        <v>194</v>
      </c>
      <c r="B137" s="57" t="s">
        <v>602</v>
      </c>
      <c r="C137" s="57" t="s">
        <v>611</v>
      </c>
      <c r="D137" s="54">
        <f>IF(ISERROR(VLOOKUP($A137,'[1]October data'!$A:$F,4,FALSE)),"",VLOOKUP($A137,'[1]October data'!$A:$F,4,FALSE))</f>
        <v>9895</v>
      </c>
      <c r="E137" s="54">
        <f>IF(ISERROR(VLOOKUP($A137,'[1]October data'!$A:$F,5,FALSE)),"",VLOOKUP($A137,'[1]October data'!$A:$F,5,FALSE))</f>
        <v>10420</v>
      </c>
      <c r="F137" s="55">
        <f>IF(ISERROR(VLOOKUP($A137,'[1]October data'!$A:$F,6,FALSE)),"",VLOOKUP($A137,'[1]October data'!$A:$F,6,FALSE))</f>
        <v>0.94961612284069108</v>
      </c>
      <c r="G137" s="54">
        <f>IF(ISERROR(VLOOKUP($A137,'[1]November data'!$A:$F,4,FALSE)),"",VLOOKUP($A137,'[1]November data'!$A:$F,4,FALSE))</f>
        <v>9420</v>
      </c>
      <c r="H137" s="54">
        <f>IF(ISERROR(VLOOKUP($A137,'[1]November data'!$A:$F,5,FALSE)),"",VLOOKUP($A137,'[1]November data'!$A:$F,5,FALSE))</f>
        <v>9882</v>
      </c>
      <c r="I137" s="55">
        <f>IF(ISERROR(VLOOKUP($A137,'[1]November data'!$A:$F,6,FALSE)),"",VLOOKUP($A137,'[1]November data'!$A:$F,6,FALSE))</f>
        <v>0.95324833029751099</v>
      </c>
      <c r="J137" s="56">
        <f>IF(ISERROR(VLOOKUP($A137,'[1]December data '!$A:$F,4,FALSE)),"",VLOOKUP($A137,'[1]December data '!$A:$F,4,FALSE))</f>
        <v>9854</v>
      </c>
      <c r="K137" s="56">
        <f>IF(ISERROR(VLOOKUP($A137,'[1]December data '!$A:$F,5,FALSE)),"",VLOOKUP($A137,'[1]December data '!$A:$F,5,FALSE))</f>
        <v>10405</v>
      </c>
      <c r="L137" s="56">
        <f>IF(ISERROR(VLOOKUP($A137,'[1]December data '!$A:$F,6,FALSE)),"",VLOOKUP($A137,'[1]December data '!$A:$F,6,FALSE))</f>
        <v>0.94704469005285896</v>
      </c>
      <c r="M137" s="57">
        <f t="shared" si="6"/>
        <v>29169</v>
      </c>
      <c r="N137" s="57">
        <f t="shared" si="4"/>
        <v>30707</v>
      </c>
      <c r="O137" s="58">
        <f t="shared" si="5"/>
        <v>0.94991370045917867</v>
      </c>
    </row>
    <row r="138" spans="1:15" x14ac:dyDescent="0.2">
      <c r="A138" s="65" t="s">
        <v>557</v>
      </c>
      <c r="B138" s="57" t="s">
        <v>601</v>
      </c>
      <c r="C138" s="57" t="s">
        <v>558</v>
      </c>
      <c r="D138" s="54">
        <f>IF(ISERROR(VLOOKUP($A138,'[1]October data'!$A:$F,4,FALSE)),"",VLOOKUP($A138,'[1]October data'!$A:$F,4,FALSE))</f>
        <v>4218</v>
      </c>
      <c r="E138" s="54">
        <f>IF(ISERROR(VLOOKUP($A138,'[1]October data'!$A:$F,5,FALSE)),"",VLOOKUP($A138,'[1]October data'!$A:$F,5,FALSE))</f>
        <v>4530</v>
      </c>
      <c r="F138" s="55">
        <f>IF(ISERROR(VLOOKUP($A138,'[1]October data'!$A:$F,6,FALSE)),"",VLOOKUP($A138,'[1]October data'!$A:$F,6,FALSE))</f>
        <v>0.9311258278145701</v>
      </c>
      <c r="G138" s="54">
        <f>IF(ISERROR(VLOOKUP($A138,'[1]November data'!$A:$F,4,FALSE)),"",VLOOKUP($A138,'[1]November data'!$A:$F,4,FALSE))</f>
        <v>3882</v>
      </c>
      <c r="H138" s="54">
        <f>IF(ISERROR(VLOOKUP($A138,'[1]November data'!$A:$F,5,FALSE)),"",VLOOKUP($A138,'[1]November data'!$A:$F,5,FALSE))</f>
        <v>4142</v>
      </c>
      <c r="I138" s="55">
        <f>IF(ISERROR(VLOOKUP($A138,'[1]November data'!$A:$F,6,FALSE)),"",VLOOKUP($A138,'[1]November data'!$A:$F,6,FALSE))</f>
        <v>0.93722839208111997</v>
      </c>
      <c r="J138" s="56">
        <f>IF(ISERROR(VLOOKUP($A138,'[1]December data '!$A:$F,4,FALSE)),"",VLOOKUP($A138,'[1]December data '!$A:$F,4,FALSE))</f>
        <v>3927</v>
      </c>
      <c r="K138" s="56">
        <f>IF(ISERROR(VLOOKUP($A138,'[1]December data '!$A:$F,5,FALSE)),"",VLOOKUP($A138,'[1]December data '!$A:$F,5,FALSE))</f>
        <v>4241</v>
      </c>
      <c r="L138" s="56">
        <f>IF(ISERROR(VLOOKUP($A138,'[1]December data '!$A:$F,6,FALSE)),"",VLOOKUP($A138,'[1]December data '!$A:$F,6,FALSE))</f>
        <v>0.92596085828814012</v>
      </c>
      <c r="M138" s="57">
        <f t="shared" si="6"/>
        <v>12027</v>
      </c>
      <c r="N138" s="57">
        <f t="shared" si="4"/>
        <v>12913</v>
      </c>
      <c r="O138" s="58">
        <f t="shared" si="5"/>
        <v>0.93138697436691709</v>
      </c>
    </row>
    <row r="139" spans="1:15" x14ac:dyDescent="0.2">
      <c r="A139" s="57" t="s">
        <v>107</v>
      </c>
      <c r="B139" s="57" t="s">
        <v>599</v>
      </c>
      <c r="C139" s="57" t="s">
        <v>108</v>
      </c>
      <c r="D139" s="54">
        <f>IF(ISERROR(VLOOKUP($A139,'[1]October data'!$A:$F,4,FALSE)),"",VLOOKUP($A139,'[1]October data'!$A:$F,4,FALSE))</f>
        <v>11387</v>
      </c>
      <c r="E139" s="54">
        <f>IF(ISERROR(VLOOKUP($A139,'[1]October data'!$A:$F,5,FALSE)),"",VLOOKUP($A139,'[1]October data'!$A:$F,5,FALSE))</f>
        <v>11962</v>
      </c>
      <c r="F139" s="55">
        <f>IF(ISERROR(VLOOKUP($A139,'[1]October data'!$A:$F,6,FALSE)),"",VLOOKUP($A139,'[1]October data'!$A:$F,6,FALSE))</f>
        <v>0.9519311151981269</v>
      </c>
      <c r="G139" s="54">
        <f>IF(ISERROR(VLOOKUP($A139,'[1]November data'!$A:$F,4,FALSE)),"",VLOOKUP($A139,'[1]November data'!$A:$F,4,FALSE))</f>
        <v>10540</v>
      </c>
      <c r="H139" s="54">
        <f>IF(ISERROR(VLOOKUP($A139,'[1]November data'!$A:$F,5,FALSE)),"",VLOOKUP($A139,'[1]November data'!$A:$F,5,FALSE))</f>
        <v>11008</v>
      </c>
      <c r="I139" s="55">
        <f>IF(ISERROR(VLOOKUP($A139,'[1]November data'!$A:$F,6,FALSE)),"",VLOOKUP($A139,'[1]November data'!$A:$F,6,FALSE))</f>
        <v>0.95748546511627897</v>
      </c>
      <c r="J139" s="56">
        <f>IF(ISERROR(VLOOKUP($A139,'[1]December data '!$A:$F,4,FALSE)),"",VLOOKUP($A139,'[1]December data '!$A:$F,4,FALSE))</f>
        <v>10482</v>
      </c>
      <c r="K139" s="56">
        <f>IF(ISERROR(VLOOKUP($A139,'[1]December data '!$A:$F,5,FALSE)),"",VLOOKUP($A139,'[1]December data '!$A:$F,5,FALSE))</f>
        <v>10981</v>
      </c>
      <c r="L139" s="56">
        <f>IF(ISERROR(VLOOKUP($A139,'[1]December data '!$A:$F,6,FALSE)),"",VLOOKUP($A139,'[1]December data '!$A:$F,6,FALSE))</f>
        <v>0.95455787268919001</v>
      </c>
      <c r="M139" s="57">
        <f t="shared" si="6"/>
        <v>32409</v>
      </c>
      <c r="N139" s="57">
        <f t="shared" si="4"/>
        <v>33951</v>
      </c>
      <c r="O139" s="58">
        <f t="shared" si="5"/>
        <v>0.95458160289829463</v>
      </c>
    </row>
    <row r="140" spans="1:15" x14ac:dyDescent="0.2">
      <c r="A140" s="57" t="s">
        <v>281</v>
      </c>
      <c r="B140" s="57" t="s">
        <v>602</v>
      </c>
      <c r="C140" s="57" t="s">
        <v>282</v>
      </c>
      <c r="D140" s="54">
        <f>IF(ISERROR(VLOOKUP($A140,'[1]October data'!$A:$F,4,FALSE)),"",VLOOKUP($A140,'[1]October data'!$A:$F,4,FALSE))</f>
        <v>4137</v>
      </c>
      <c r="E140" s="54">
        <f>IF(ISERROR(VLOOKUP($A140,'[1]October data'!$A:$F,5,FALSE)),"",VLOOKUP($A140,'[1]October data'!$A:$F,5,FALSE))</f>
        <v>4197</v>
      </c>
      <c r="F140" s="55">
        <f>IF(ISERROR(VLOOKUP($A140,'[1]October data'!$A:$F,6,FALSE)),"",VLOOKUP($A140,'[1]October data'!$A:$F,6,FALSE))</f>
        <v>0.98570407433881302</v>
      </c>
      <c r="G140" s="54">
        <f>IF(ISERROR(VLOOKUP($A140,'[1]November data'!$A:$F,4,FALSE)),"",VLOOKUP($A140,'[1]November data'!$A:$F,4,FALSE))</f>
        <v>3871</v>
      </c>
      <c r="H140" s="54">
        <f>IF(ISERROR(VLOOKUP($A140,'[1]November data'!$A:$F,5,FALSE)),"",VLOOKUP($A140,'[1]November data'!$A:$F,5,FALSE))</f>
        <v>3925</v>
      </c>
      <c r="I140" s="55">
        <f>IF(ISERROR(VLOOKUP($A140,'[1]November data'!$A:$F,6,FALSE)),"",VLOOKUP($A140,'[1]November data'!$A:$F,6,FALSE))</f>
        <v>0.98624203821656109</v>
      </c>
      <c r="J140" s="56">
        <f>IF(ISERROR(VLOOKUP($A140,'[1]December data '!$A:$F,4,FALSE)),"",VLOOKUP($A140,'[1]December data '!$A:$F,4,FALSE))</f>
        <v>3844</v>
      </c>
      <c r="K140" s="56">
        <f>IF(ISERROR(VLOOKUP($A140,'[1]December data '!$A:$F,5,FALSE)),"",VLOOKUP($A140,'[1]December data '!$A:$F,5,FALSE))</f>
        <v>3908</v>
      </c>
      <c r="L140" s="56">
        <f>IF(ISERROR(VLOOKUP($A140,'[1]December data '!$A:$F,6,FALSE)),"",VLOOKUP($A140,'[1]December data '!$A:$F,6,FALSE))</f>
        <v>0.98362333674513802</v>
      </c>
      <c r="M140" s="57">
        <f t="shared" si="6"/>
        <v>11852</v>
      </c>
      <c r="N140" s="57">
        <f t="shared" ref="N140:N172" si="7">IF(ISNUMBER(E140),IF(ISNUMBER(H140),IF(ISNUMBER(K140),SUM(E140+H140+K140), SUM(E140+H140)),IF(ISNUMBER(K140),E140+K140,E140)),IF(ISNUMBER(H140),IF(ISNUMBER(K140),H140+K140,H140),IF(ISNUMBER(K140),K140,"-")))</f>
        <v>12030</v>
      </c>
      <c r="O140" s="58">
        <f t="shared" ref="O140:O172" si="8">IF(ISERROR(IF(N140&gt;0,M140/N140,"-")),"-",(IF(N140&gt;0,M140/N140,"-")))</f>
        <v>0.98520365752285954</v>
      </c>
    </row>
    <row r="141" spans="1:15" x14ac:dyDescent="0.2">
      <c r="A141" s="57" t="s">
        <v>236</v>
      </c>
      <c r="B141" s="57" t="s">
        <v>602</v>
      </c>
      <c r="C141" s="57" t="s">
        <v>612</v>
      </c>
      <c r="D141" s="54">
        <f>IF(ISERROR(VLOOKUP($A141,'[1]October data'!$A:$F,4,FALSE)),"",VLOOKUP($A141,'[1]October data'!$A:$F,4,FALSE))</f>
        <v>5720</v>
      </c>
      <c r="E141" s="54">
        <f>IF(ISERROR(VLOOKUP($A141,'[1]October data'!$A:$F,5,FALSE)),"",VLOOKUP($A141,'[1]October data'!$A:$F,5,FALSE))</f>
        <v>5848</v>
      </c>
      <c r="F141" s="55">
        <f>IF(ISERROR(VLOOKUP($A141,'[1]October data'!$A:$F,6,FALSE)),"",VLOOKUP($A141,'[1]October data'!$A:$F,6,FALSE))</f>
        <v>0.97811217510259907</v>
      </c>
      <c r="G141" s="54">
        <f>IF(ISERROR(VLOOKUP($A141,'[1]November data'!$A:$F,4,FALSE)),"",VLOOKUP($A141,'[1]November data'!$A:$F,4,FALSE))</f>
        <v>5240</v>
      </c>
      <c r="H141" s="54">
        <f>IF(ISERROR(VLOOKUP($A141,'[1]November data'!$A:$F,5,FALSE)),"",VLOOKUP($A141,'[1]November data'!$A:$F,5,FALSE))</f>
        <v>5386</v>
      </c>
      <c r="I141" s="55">
        <f>IF(ISERROR(VLOOKUP($A141,'[1]November data'!$A:$F,6,FALSE)),"",VLOOKUP($A141,'[1]November data'!$A:$F,6,FALSE))</f>
        <v>0.97289268473821</v>
      </c>
      <c r="J141" s="56">
        <f>IF(ISERROR(VLOOKUP($A141,'[1]December data '!$A:$F,4,FALSE)),"",VLOOKUP($A141,'[1]December data '!$A:$F,4,FALSE))</f>
        <v>5461</v>
      </c>
      <c r="K141" s="56">
        <f>IF(ISERROR(VLOOKUP($A141,'[1]December data '!$A:$F,5,FALSE)),"",VLOOKUP($A141,'[1]December data '!$A:$F,5,FALSE))</f>
        <v>5609</v>
      </c>
      <c r="L141" s="56">
        <f>IF(ISERROR(VLOOKUP($A141,'[1]December data '!$A:$F,6,FALSE)),"",VLOOKUP($A141,'[1]December data '!$A:$F,6,FALSE))</f>
        <v>0.97361383490818298</v>
      </c>
      <c r="M141" s="57">
        <f t="shared" si="6"/>
        <v>16421</v>
      </c>
      <c r="N141" s="57">
        <f t="shared" si="7"/>
        <v>16843</v>
      </c>
      <c r="O141" s="58">
        <f t="shared" si="8"/>
        <v>0.97494508104256961</v>
      </c>
    </row>
    <row r="142" spans="1:15" x14ac:dyDescent="0.2">
      <c r="A142" s="57" t="s">
        <v>342</v>
      </c>
      <c r="B142" s="57" t="s">
        <v>602</v>
      </c>
      <c r="C142" s="57" t="s">
        <v>343</v>
      </c>
      <c r="D142" s="54">
        <f>IF(ISERROR(VLOOKUP($A142,'[1]October data'!$A:$F,4,FALSE)),"",VLOOKUP($A142,'[1]October data'!$A:$F,4,FALSE))</f>
        <v>1225</v>
      </c>
      <c r="E142" s="54">
        <f>IF(ISERROR(VLOOKUP($A142,'[1]October data'!$A:$F,5,FALSE)),"",VLOOKUP($A142,'[1]October data'!$A:$F,5,FALSE))</f>
        <v>1228</v>
      </c>
      <c r="F142" s="55">
        <f>IF(ISERROR(VLOOKUP($A142,'[1]October data'!$A:$F,6,FALSE)),"",VLOOKUP($A142,'[1]October data'!$A:$F,6,FALSE))</f>
        <v>0.99755700325732899</v>
      </c>
      <c r="G142" s="54">
        <f>IF(ISERROR(VLOOKUP($A142,'[1]November data'!$A:$F,4,FALSE)),"",VLOOKUP($A142,'[1]November data'!$A:$F,4,FALSE))</f>
        <v>1164</v>
      </c>
      <c r="H142" s="54">
        <f>IF(ISERROR(VLOOKUP($A142,'[1]November data'!$A:$F,5,FALSE)),"",VLOOKUP($A142,'[1]November data'!$A:$F,5,FALSE))</f>
        <v>1164</v>
      </c>
      <c r="I142" s="55">
        <f>IF(ISERROR(VLOOKUP($A142,'[1]November data'!$A:$F,6,FALSE)),"",VLOOKUP($A142,'[1]November data'!$A:$F,6,FALSE))</f>
        <v>1</v>
      </c>
      <c r="J142" s="56">
        <f>IF(ISERROR(VLOOKUP($A142,'[1]December data '!$A:$F,4,FALSE)),"",VLOOKUP($A142,'[1]December data '!$A:$F,4,FALSE))</f>
        <v>1020</v>
      </c>
      <c r="K142" s="56">
        <f>IF(ISERROR(VLOOKUP($A142,'[1]December data '!$A:$F,5,FALSE)),"",VLOOKUP($A142,'[1]December data '!$A:$F,5,FALSE))</f>
        <v>1021</v>
      </c>
      <c r="L142" s="56">
        <f>IF(ISERROR(VLOOKUP($A142,'[1]December data '!$A:$F,6,FALSE)),"",VLOOKUP($A142,'[1]December data '!$A:$F,6,FALSE))</f>
        <v>0.99902056807051909</v>
      </c>
      <c r="M142" s="57">
        <f t="shared" si="6"/>
        <v>3409</v>
      </c>
      <c r="N142" s="57">
        <f t="shared" si="7"/>
        <v>3413</v>
      </c>
      <c r="O142" s="58">
        <f t="shared" si="8"/>
        <v>0.99882801054790504</v>
      </c>
    </row>
    <row r="143" spans="1:15" x14ac:dyDescent="0.2">
      <c r="A143" s="57" t="s">
        <v>133</v>
      </c>
      <c r="B143" s="57" t="s">
        <v>599</v>
      </c>
      <c r="C143" s="57" t="s">
        <v>134</v>
      </c>
      <c r="D143" s="54">
        <f>IF(ISERROR(VLOOKUP($A143,'[1]October data'!$A:$F,4,FALSE)),"",VLOOKUP($A143,'[1]October data'!$A:$F,4,FALSE))</f>
        <v>4822</v>
      </c>
      <c r="E143" s="54">
        <f>IF(ISERROR(VLOOKUP($A143,'[1]October data'!$A:$F,5,FALSE)),"",VLOOKUP($A143,'[1]October data'!$A:$F,5,FALSE))</f>
        <v>4934</v>
      </c>
      <c r="F143" s="55">
        <f>IF(ISERROR(VLOOKUP($A143,'[1]October data'!$A:$F,6,FALSE)),"",VLOOKUP($A143,'[1]October data'!$A:$F,6,FALSE))</f>
        <v>0.97730036481556493</v>
      </c>
      <c r="G143" s="54">
        <f>IF(ISERROR(VLOOKUP($A143,'[1]November data'!$A:$F,4,FALSE)),"",VLOOKUP($A143,'[1]November data'!$A:$F,4,FALSE))</f>
        <v>3787</v>
      </c>
      <c r="H143" s="54">
        <f>IF(ISERROR(VLOOKUP($A143,'[1]November data'!$A:$F,5,FALSE)),"",VLOOKUP($A143,'[1]November data'!$A:$F,5,FALSE))</f>
        <v>3846</v>
      </c>
      <c r="I143" s="55">
        <f>IF(ISERROR(VLOOKUP($A143,'[1]November data'!$A:$F,6,FALSE)),"",VLOOKUP($A143,'[1]November data'!$A:$F,6,FALSE))</f>
        <v>0.98465938637545503</v>
      </c>
      <c r="J143" s="56">
        <f>IF(ISERROR(VLOOKUP($A143,'[1]December data '!$A:$F,4,FALSE)),"",VLOOKUP($A143,'[1]December data '!$A:$F,4,FALSE))</f>
        <v>3462</v>
      </c>
      <c r="K143" s="56">
        <f>IF(ISERROR(VLOOKUP($A143,'[1]December data '!$A:$F,5,FALSE)),"",VLOOKUP($A143,'[1]December data '!$A:$F,5,FALSE))</f>
        <v>3514</v>
      </c>
      <c r="L143" s="56">
        <f>IF(ISERROR(VLOOKUP($A143,'[1]December data '!$A:$F,6,FALSE)),"",VLOOKUP($A143,'[1]December data '!$A:$F,6,FALSE))</f>
        <v>0.98520204894706898</v>
      </c>
      <c r="M143" s="57">
        <f t="shared" si="6"/>
        <v>12071</v>
      </c>
      <c r="N143" s="57">
        <f t="shared" si="7"/>
        <v>12294</v>
      </c>
      <c r="O143" s="58">
        <f t="shared" si="8"/>
        <v>0.98186107044086546</v>
      </c>
    </row>
    <row r="144" spans="1:15" x14ac:dyDescent="0.2">
      <c r="A144" s="57" t="s">
        <v>518</v>
      </c>
      <c r="B144" s="57" t="s">
        <v>600</v>
      </c>
      <c r="C144" s="57" t="s">
        <v>519</v>
      </c>
      <c r="D144" s="54">
        <f>IF(ISERROR(VLOOKUP($A144,'[1]October data'!$A:$F,4,FALSE)),"",VLOOKUP($A144,'[1]October data'!$A:$F,4,FALSE))</f>
        <v>9151</v>
      </c>
      <c r="E144" s="54">
        <f>IF(ISERROR(VLOOKUP($A144,'[1]October data'!$A:$F,5,FALSE)),"",VLOOKUP($A144,'[1]October data'!$A:$F,5,FALSE))</f>
        <v>9710</v>
      </c>
      <c r="F144" s="55">
        <f>IF(ISERROR(VLOOKUP($A144,'[1]October data'!$A:$F,6,FALSE)),"",VLOOKUP($A144,'[1]October data'!$A:$F,6,FALSE))</f>
        <v>0.94243048403707508</v>
      </c>
      <c r="G144" s="54">
        <f>IF(ISERROR(VLOOKUP($A144,'[1]November data'!$A:$F,4,FALSE)),"",VLOOKUP($A144,'[1]November data'!$A:$F,4,FALSE))</f>
        <v>8373</v>
      </c>
      <c r="H144" s="54">
        <f>IF(ISERROR(VLOOKUP($A144,'[1]November data'!$A:$F,5,FALSE)),"",VLOOKUP($A144,'[1]November data'!$A:$F,5,FALSE))</f>
        <v>8845</v>
      </c>
      <c r="I144" s="55">
        <f>IF(ISERROR(VLOOKUP($A144,'[1]November data'!$A:$F,6,FALSE)),"",VLOOKUP($A144,'[1]November data'!$A:$F,6,FALSE))</f>
        <v>0.94663651780667002</v>
      </c>
      <c r="J144" s="56">
        <f>IF(ISERROR(VLOOKUP($A144,'[1]December data '!$A:$F,4,FALSE)),"",VLOOKUP($A144,'[1]December data '!$A:$F,4,FALSE))</f>
        <v>8457</v>
      </c>
      <c r="K144" s="56">
        <f>IF(ISERROR(VLOOKUP($A144,'[1]December data '!$A:$F,5,FALSE)),"",VLOOKUP($A144,'[1]December data '!$A:$F,5,FALSE))</f>
        <v>8902</v>
      </c>
      <c r="L144" s="56">
        <f>IF(ISERROR(VLOOKUP($A144,'[1]December data '!$A:$F,6,FALSE)),"",VLOOKUP($A144,'[1]December data '!$A:$F,6,FALSE))</f>
        <v>0.95001123343069005</v>
      </c>
      <c r="M144" s="57">
        <f t="shared" si="6"/>
        <v>25981</v>
      </c>
      <c r="N144" s="57">
        <f t="shared" si="7"/>
        <v>27457</v>
      </c>
      <c r="O144" s="58">
        <f t="shared" si="8"/>
        <v>0.94624321666605971</v>
      </c>
    </row>
    <row r="145" spans="1:15" x14ac:dyDescent="0.2">
      <c r="A145" s="57" t="s">
        <v>576</v>
      </c>
      <c r="B145" s="57" t="s">
        <v>601</v>
      </c>
      <c r="C145" s="57" t="s">
        <v>577</v>
      </c>
      <c r="D145" s="54">
        <f>IF(ISERROR(VLOOKUP($A145,'[1]October data'!$A:$F,4,FALSE)),"",VLOOKUP($A145,'[1]October data'!$A:$F,4,FALSE))</f>
        <v>1407</v>
      </c>
      <c r="E145" s="54">
        <f>IF(ISERROR(VLOOKUP($A145,'[1]October data'!$A:$F,5,FALSE)),"",VLOOKUP($A145,'[1]October data'!$A:$F,5,FALSE))</f>
        <v>1441</v>
      </c>
      <c r="F145" s="55">
        <f>IF(ISERROR(VLOOKUP($A145,'[1]October data'!$A:$F,6,FALSE)),"",VLOOKUP($A145,'[1]October data'!$A:$F,6,FALSE))</f>
        <v>0.97640527411519806</v>
      </c>
      <c r="G145" s="54">
        <f>IF(ISERROR(VLOOKUP($A145,'[1]November data'!$A:$F,4,FALSE)),"",VLOOKUP($A145,'[1]November data'!$A:$F,4,FALSE))</f>
        <v>1284</v>
      </c>
      <c r="H145" s="54">
        <f>IF(ISERROR(VLOOKUP($A145,'[1]November data'!$A:$F,5,FALSE)),"",VLOOKUP($A145,'[1]November data'!$A:$F,5,FALSE))</f>
        <v>1327</v>
      </c>
      <c r="I145" s="55">
        <f>IF(ISERROR(VLOOKUP($A145,'[1]November data'!$A:$F,6,FALSE)),"",VLOOKUP($A145,'[1]November data'!$A:$F,6,FALSE))</f>
        <v>0.96759608138658593</v>
      </c>
      <c r="J145" s="56">
        <f>IF(ISERROR(VLOOKUP($A145,'[1]December data '!$A:$F,4,FALSE)),"",VLOOKUP($A145,'[1]December data '!$A:$F,4,FALSE))</f>
        <v>1294</v>
      </c>
      <c r="K145" s="56">
        <f>IF(ISERROR(VLOOKUP($A145,'[1]December data '!$A:$F,5,FALSE)),"",VLOOKUP($A145,'[1]December data '!$A:$F,5,FALSE))</f>
        <v>1323</v>
      </c>
      <c r="L145" s="56">
        <f>IF(ISERROR(VLOOKUP($A145,'[1]December data '!$A:$F,6,FALSE)),"",VLOOKUP($A145,'[1]December data '!$A:$F,6,FALSE))</f>
        <v>0.97808012093726404</v>
      </c>
      <c r="M145" s="57">
        <f t="shared" si="6"/>
        <v>3985</v>
      </c>
      <c r="N145" s="57">
        <f t="shared" si="7"/>
        <v>4091</v>
      </c>
      <c r="O145" s="58">
        <f t="shared" si="8"/>
        <v>0.97408946467856272</v>
      </c>
    </row>
    <row r="146" spans="1:15" x14ac:dyDescent="0.2">
      <c r="A146" s="57" t="s">
        <v>197</v>
      </c>
      <c r="B146" s="57" t="s">
        <v>602</v>
      </c>
      <c r="C146" s="57" t="s">
        <v>198</v>
      </c>
      <c r="D146" s="54">
        <f>IF(ISERROR(VLOOKUP($A146,'[1]October data'!$A:$F,4,FALSE)),"",VLOOKUP($A146,'[1]October data'!$A:$F,4,FALSE))</f>
        <v>1061</v>
      </c>
      <c r="E146" s="54">
        <f>IF(ISERROR(VLOOKUP($A146,'[1]October data'!$A:$F,5,FALSE)),"",VLOOKUP($A146,'[1]October data'!$A:$F,5,FALSE))</f>
        <v>1116</v>
      </c>
      <c r="F146" s="55">
        <f>IF(ISERROR(VLOOKUP($A146,'[1]October data'!$A:$F,6,FALSE)),"",VLOOKUP($A146,'[1]October data'!$A:$F,6,FALSE))</f>
        <v>0.95071684587813599</v>
      </c>
      <c r="G146" s="54">
        <f>IF(ISERROR(VLOOKUP($A146,'[1]November data'!$A:$F,4,FALSE)),"",VLOOKUP($A146,'[1]November data'!$A:$F,4,FALSE))</f>
        <v>1074</v>
      </c>
      <c r="H146" s="54">
        <f>IF(ISERROR(VLOOKUP($A146,'[1]November data'!$A:$F,5,FALSE)),"",VLOOKUP($A146,'[1]November data'!$A:$F,5,FALSE))</f>
        <v>1102</v>
      </c>
      <c r="I146" s="55">
        <f>IF(ISERROR(VLOOKUP($A146,'[1]November data'!$A:$F,6,FALSE)),"",VLOOKUP($A146,'[1]November data'!$A:$F,6,FALSE))</f>
        <v>0.97459165154265004</v>
      </c>
      <c r="J146" s="56">
        <f>IF(ISERROR(VLOOKUP($A146,'[1]December data '!$A:$F,4,FALSE)),"",VLOOKUP($A146,'[1]December data '!$A:$F,4,FALSE))</f>
        <v>1010</v>
      </c>
      <c r="K146" s="56">
        <f>IF(ISERROR(VLOOKUP($A146,'[1]December data '!$A:$F,5,FALSE)),"",VLOOKUP($A146,'[1]December data '!$A:$F,5,FALSE))</f>
        <v>1016</v>
      </c>
      <c r="L146" s="56">
        <f>IF(ISERROR(VLOOKUP($A146,'[1]December data '!$A:$F,6,FALSE)),"",VLOOKUP($A146,'[1]December data '!$A:$F,6,FALSE))</f>
        <v>0.99409448818897594</v>
      </c>
      <c r="M146" s="57">
        <f t="shared" si="6"/>
        <v>3145</v>
      </c>
      <c r="N146" s="57">
        <f t="shared" si="7"/>
        <v>3234</v>
      </c>
      <c r="O146" s="58">
        <f t="shared" si="8"/>
        <v>0.97247990105132964</v>
      </c>
    </row>
    <row r="147" spans="1:15" x14ac:dyDescent="0.2">
      <c r="A147" s="57" t="s">
        <v>191</v>
      </c>
      <c r="B147" s="57" t="s">
        <v>602</v>
      </c>
      <c r="C147" s="57" t="s">
        <v>613</v>
      </c>
      <c r="D147" s="54">
        <f>IF(ISERROR(VLOOKUP($A147,'[1]October data'!$A:$F,4,FALSE)),"",VLOOKUP($A147,'[1]October data'!$A:$F,4,FALSE))</f>
        <v>9679</v>
      </c>
      <c r="E147" s="54">
        <f>IF(ISERROR(VLOOKUP($A147,'[1]October data'!$A:$F,5,FALSE)),"",VLOOKUP($A147,'[1]October data'!$A:$F,5,FALSE))</f>
        <v>9951</v>
      </c>
      <c r="F147" s="55">
        <f>IF(ISERROR(VLOOKUP($A147,'[1]October data'!$A:$F,6,FALSE)),"",VLOOKUP($A147,'[1]October data'!$A:$F,6,FALSE))</f>
        <v>0.97266606371219</v>
      </c>
      <c r="G147" s="54">
        <f>IF(ISERROR(VLOOKUP($A147,'[1]November data'!$A:$F,4,FALSE)),"",VLOOKUP($A147,'[1]November data'!$A:$F,4,FALSE))</f>
        <v>9951</v>
      </c>
      <c r="H147" s="54">
        <f>IF(ISERROR(VLOOKUP($A147,'[1]November data'!$A:$F,5,FALSE)),"",VLOOKUP($A147,'[1]November data'!$A:$F,5,FALSE))</f>
        <v>10279</v>
      </c>
      <c r="I147" s="55">
        <f>IF(ISERROR(VLOOKUP($A147,'[1]November data'!$A:$F,6,FALSE)),"",VLOOKUP($A147,'[1]November data'!$A:$F,6,FALSE))</f>
        <v>0.96809028115575391</v>
      </c>
      <c r="J147" s="56">
        <f>IF(ISERROR(VLOOKUP($A147,'[1]December data '!$A:$F,4,FALSE)),"",VLOOKUP($A147,'[1]December data '!$A:$F,4,FALSE))</f>
        <v>9960</v>
      </c>
      <c r="K147" s="56">
        <f>IF(ISERROR(VLOOKUP($A147,'[1]December data '!$A:$F,5,FALSE)),"",VLOOKUP($A147,'[1]December data '!$A:$F,5,FALSE))</f>
        <v>10284</v>
      </c>
      <c r="L147" s="56">
        <f>IF(ISERROR(VLOOKUP($A147,'[1]December data '!$A:$F,6,FALSE)),"",VLOOKUP($A147,'[1]December data '!$A:$F,6,FALSE))</f>
        <v>0.968494749124854</v>
      </c>
      <c r="M147" s="57">
        <f t="shared" si="6"/>
        <v>29590</v>
      </c>
      <c r="N147" s="57">
        <f t="shared" si="7"/>
        <v>30514</v>
      </c>
      <c r="O147" s="58">
        <f t="shared" si="8"/>
        <v>0.96971881759192502</v>
      </c>
    </row>
    <row r="148" spans="1:15" x14ac:dyDescent="0.2">
      <c r="A148" s="57" t="s">
        <v>90</v>
      </c>
      <c r="B148" s="57" t="s">
        <v>599</v>
      </c>
      <c r="C148" s="57" t="s">
        <v>91</v>
      </c>
      <c r="D148" s="54">
        <f>IF(ISERROR(VLOOKUP($A148,'[1]October data'!$A:$F,4,FALSE)),"",VLOOKUP($A148,'[1]October data'!$A:$F,4,FALSE))</f>
        <v>509</v>
      </c>
      <c r="E148" s="54">
        <f>IF(ISERROR(VLOOKUP($A148,'[1]October data'!$A:$F,5,FALSE)),"",VLOOKUP($A148,'[1]October data'!$A:$F,5,FALSE))</f>
        <v>517</v>
      </c>
      <c r="F148" s="55">
        <f>IF(ISERROR(VLOOKUP($A148,'[1]October data'!$A:$F,6,FALSE)),"",VLOOKUP($A148,'[1]October data'!$A:$F,6,FALSE))</f>
        <v>0.98452611218568709</v>
      </c>
      <c r="G148" s="54">
        <f>IF(ISERROR(VLOOKUP($A148,'[1]November data'!$A:$F,4,FALSE)),"",VLOOKUP($A148,'[1]November data'!$A:$F,4,FALSE))</f>
        <v>450</v>
      </c>
      <c r="H148" s="54">
        <f>IF(ISERROR(VLOOKUP($A148,'[1]November data'!$A:$F,5,FALSE)),"",VLOOKUP($A148,'[1]November data'!$A:$F,5,FALSE))</f>
        <v>459</v>
      </c>
      <c r="I148" s="55">
        <f>IF(ISERROR(VLOOKUP($A148,'[1]November data'!$A:$F,6,FALSE)),"",VLOOKUP($A148,'[1]November data'!$A:$F,6,FALSE))</f>
        <v>0.98039215686274506</v>
      </c>
      <c r="J148" s="56">
        <f>IF(ISERROR(VLOOKUP($A148,'[1]December data '!$A:$F,4,FALSE)),"",VLOOKUP($A148,'[1]December data '!$A:$F,4,FALSE))</f>
        <v>419</v>
      </c>
      <c r="K148" s="56">
        <f>IF(ISERROR(VLOOKUP($A148,'[1]December data '!$A:$F,5,FALSE)),"",VLOOKUP($A148,'[1]December data '!$A:$F,5,FALSE))</f>
        <v>420</v>
      </c>
      <c r="L148" s="56">
        <f>IF(ISERROR(VLOOKUP($A148,'[1]December data '!$A:$F,6,FALSE)),"",VLOOKUP($A148,'[1]December data '!$A:$F,6,FALSE))</f>
        <v>0.99761904761904807</v>
      </c>
      <c r="M148" s="57">
        <f t="shared" si="6"/>
        <v>1378</v>
      </c>
      <c r="N148" s="57">
        <f t="shared" si="7"/>
        <v>1396</v>
      </c>
      <c r="O148" s="58">
        <f t="shared" si="8"/>
        <v>0.9871060171919771</v>
      </c>
    </row>
    <row r="149" spans="1:15" x14ac:dyDescent="0.2">
      <c r="A149" s="53" t="s">
        <v>572</v>
      </c>
      <c r="B149" s="53" t="s">
        <v>601</v>
      </c>
      <c r="C149" s="53" t="s">
        <v>573</v>
      </c>
      <c r="D149" s="54">
        <f>IF(ISERROR(VLOOKUP($A149,'[1]October data'!$A:$F,4,FALSE)),"",VLOOKUP($A149,'[1]October data'!$A:$F,4,FALSE))</f>
        <v>3825</v>
      </c>
      <c r="E149" s="54">
        <f>IF(ISERROR(VLOOKUP($A149,'[1]October data'!$A:$F,5,FALSE)),"",VLOOKUP($A149,'[1]October data'!$A:$F,5,FALSE))</f>
        <v>4022</v>
      </c>
      <c r="F149" s="55">
        <f>IF(ISERROR(VLOOKUP($A149,'[1]October data'!$A:$F,6,FALSE)),"",VLOOKUP($A149,'[1]October data'!$A:$F,6,FALSE))</f>
        <v>0.95101939333664798</v>
      </c>
      <c r="G149" s="54">
        <f>IF(ISERROR(VLOOKUP($A149,'[1]November data'!$A:$F,4,FALSE)),"",VLOOKUP($A149,'[1]November data'!$A:$F,4,FALSE))</f>
        <v>3686</v>
      </c>
      <c r="H149" s="54">
        <f>IF(ISERROR(VLOOKUP($A149,'[1]November data'!$A:$F,5,FALSE)),"",VLOOKUP($A149,'[1]November data'!$A:$F,5,FALSE))</f>
        <v>3876</v>
      </c>
      <c r="I149" s="55">
        <f>IF(ISERROR(VLOOKUP($A149,'[1]November data'!$A:$F,6,FALSE)),"",VLOOKUP($A149,'[1]November data'!$A:$F,6,FALSE))</f>
        <v>0.95098039215686303</v>
      </c>
      <c r="J149" s="56">
        <f>IF(ISERROR(VLOOKUP($A149,'[1]December data '!$A:$F,4,FALSE)),"",VLOOKUP($A149,'[1]December data '!$A:$F,4,FALSE))</f>
        <v>3557</v>
      </c>
      <c r="K149" s="56">
        <f>IF(ISERROR(VLOOKUP($A149,'[1]December data '!$A:$F,5,FALSE)),"",VLOOKUP($A149,'[1]December data '!$A:$F,5,FALSE))</f>
        <v>3729</v>
      </c>
      <c r="L149" s="56">
        <f>IF(ISERROR(VLOOKUP($A149,'[1]December data '!$A:$F,6,FALSE)),"",VLOOKUP($A149,'[1]December data '!$A:$F,6,FALSE))</f>
        <v>0.95387503352105107</v>
      </c>
      <c r="M149" s="57">
        <f t="shared" si="6"/>
        <v>11068</v>
      </c>
      <c r="N149" s="57">
        <f t="shared" si="7"/>
        <v>11627</v>
      </c>
      <c r="O149" s="58">
        <f t="shared" si="8"/>
        <v>0.95192224993549501</v>
      </c>
    </row>
    <row r="150" spans="1:15" x14ac:dyDescent="0.2">
      <c r="A150" s="53" t="s">
        <v>321</v>
      </c>
      <c r="B150" s="53" t="s">
        <v>602</v>
      </c>
      <c r="C150" s="53" t="s">
        <v>322</v>
      </c>
      <c r="D150" s="54" t="str">
        <f>IF(ISERROR(VLOOKUP($A150,'[1]October data'!$A:$F,4,FALSE)),"",VLOOKUP($A150,'[1]October data'!$A:$F,4,FALSE))</f>
        <v>No Data</v>
      </c>
      <c r="E150" s="54" t="str">
        <f>IF(ISERROR(VLOOKUP($A150,'[1]October data'!$A:$F,5,FALSE)),"",VLOOKUP($A150,'[1]October data'!$A:$F,5,FALSE))</f>
        <v>No Data</v>
      </c>
      <c r="F150" s="55" t="str">
        <f>IF(ISERROR(VLOOKUP($A150,'[1]October data'!$A:$F,6,FALSE)),"",VLOOKUP($A150,'[1]October data'!$A:$F,6,FALSE))</f>
        <v>No Data</v>
      </c>
      <c r="G150" s="54" t="str">
        <f>IF(ISERROR(VLOOKUP($A150,'[1]November data'!$A:$F,4,FALSE)),"",VLOOKUP($A150,'[1]November data'!$A:$F,4,FALSE))</f>
        <v>No Data</v>
      </c>
      <c r="H150" s="54" t="str">
        <f>IF(ISERROR(VLOOKUP($A150,'[1]November data'!$A:$F,5,FALSE)),"",VLOOKUP($A150,'[1]November data'!$A:$F,5,FALSE))</f>
        <v>No Data</v>
      </c>
      <c r="I150" s="55" t="str">
        <f>IF(ISERROR(VLOOKUP($A150,'[1]November data'!$A:$F,6,FALSE)),"",VLOOKUP($A150,'[1]November data'!$A:$F,6,FALSE))</f>
        <v>No Data</v>
      </c>
      <c r="J150" s="56" t="str">
        <f>IF(ISERROR(VLOOKUP($A150,'[1]December data '!$A:$F,4,FALSE)),"",VLOOKUP($A150,'[1]December data '!$A:$F,4,FALSE))</f>
        <v>No Data</v>
      </c>
      <c r="K150" s="56" t="str">
        <f>IF(ISERROR(VLOOKUP($A150,'[1]December data '!$A:$F,5,FALSE)),"",VLOOKUP($A150,'[1]December data '!$A:$F,5,FALSE))</f>
        <v>No Data</v>
      </c>
      <c r="L150" s="56" t="str">
        <f>IF(ISERROR(VLOOKUP($A150,'[1]December data '!$A:$F,6,FALSE)),"",VLOOKUP($A150,'[1]December data '!$A:$F,6,FALSE))</f>
        <v>No Data</v>
      </c>
      <c r="M150" s="57" t="str">
        <f>IF(ISNUMBER(D150),IF(ISNUMBER(G150),IF(ISNUMBER(J150),SUM(D150+G150+J150), SUM(D150+G150)),IF(ISNUMBER(J150),D150+J150,D150)),IF(ISNUMBER(G150),IF(ISNUMBER(J150),G150+J150,G150),IF(ISNUMBER(J150),J150,"-")))</f>
        <v>-</v>
      </c>
      <c r="N150" s="57" t="str">
        <f t="shared" si="7"/>
        <v>-</v>
      </c>
      <c r="O150" s="58" t="str">
        <f t="shared" si="8"/>
        <v>-</v>
      </c>
    </row>
    <row r="151" spans="1:15" x14ac:dyDescent="0.2">
      <c r="A151" s="53" t="s">
        <v>582</v>
      </c>
      <c r="B151" s="53" t="s">
        <v>601</v>
      </c>
      <c r="C151" s="53" t="s">
        <v>583</v>
      </c>
      <c r="D151" s="57">
        <f>IF(ISERROR(VLOOKUP($A151,'[1]October data'!$A:$F,4,FALSE)),"",VLOOKUP($A151,'[1]October data'!$A:$F,4,FALSE))</f>
        <v>12639</v>
      </c>
      <c r="E151" s="57">
        <f>IF(ISERROR(VLOOKUP($A151,'[1]October data'!$A:$F,5,FALSE)),"",VLOOKUP($A151,'[1]October data'!$A:$F,5,FALSE))</f>
        <v>13267</v>
      </c>
      <c r="F151" s="64">
        <f>IF(ISERROR(VLOOKUP($A151,'[1]October data'!$A:$F,6,FALSE)),"",VLOOKUP($A151,'[1]October data'!$A:$F,6,FALSE))</f>
        <v>0.95266450591693708</v>
      </c>
      <c r="G151" s="57">
        <f>IF(ISERROR(VLOOKUP($A151,'[1]November data'!$A:$F,4,FALSE)),"",VLOOKUP($A151,'[1]November data'!$A:$F,4,FALSE))</f>
        <v>11408</v>
      </c>
      <c r="H151" s="57">
        <f>IF(ISERROR(VLOOKUP($A151,'[1]November data'!$A:$F,5,FALSE)),"",VLOOKUP($A151,'[1]November data'!$A:$F,5,FALSE))</f>
        <v>11989</v>
      </c>
      <c r="I151" s="64">
        <f>IF(ISERROR(VLOOKUP($A151,'[1]November data'!$A:$F,6,FALSE)),"",VLOOKUP($A151,'[1]November data'!$A:$F,6,FALSE))</f>
        <v>0.95153891066811203</v>
      </c>
      <c r="J151" s="63">
        <f>IF(ISERROR(VLOOKUP($A151,'[1]December data '!$A:$F,4,FALSE)),"",VLOOKUP($A151,'[1]December data '!$A:$F,4,FALSE))</f>
        <v>10934</v>
      </c>
      <c r="K151" s="63">
        <f>IF(ISERROR(VLOOKUP($A151,'[1]December data '!$A:$F,5,FALSE)),"",VLOOKUP($A151,'[1]December data '!$A:$F,5,FALSE))</f>
        <v>11533</v>
      </c>
      <c r="L151" s="63">
        <f>IF(ISERROR(VLOOKUP($A151,'[1]December data '!$A:$F,6,FALSE)),"",VLOOKUP($A151,'[1]December data '!$A:$F,6,FALSE))</f>
        <v>0.94806208271915404</v>
      </c>
      <c r="M151" s="57">
        <f t="shared" si="6"/>
        <v>34981</v>
      </c>
      <c r="N151" s="57">
        <f t="shared" si="7"/>
        <v>36789</v>
      </c>
      <c r="O151" s="58">
        <f t="shared" si="8"/>
        <v>0.95085487509853484</v>
      </c>
    </row>
    <row r="152" spans="1:15" x14ac:dyDescent="0.2">
      <c r="A152" s="53" t="s">
        <v>339</v>
      </c>
      <c r="B152" s="53" t="s">
        <v>602</v>
      </c>
      <c r="C152" s="66" t="s">
        <v>685</v>
      </c>
      <c r="D152" s="54">
        <f>IF(ISERROR(VLOOKUP($A152,'[1]October data'!$A:$F,4,FALSE)),"",VLOOKUP($A152,'[1]October data'!$A:$F,4,FALSE))</f>
        <v>13448</v>
      </c>
      <c r="E152" s="54">
        <f>IF(ISERROR(VLOOKUP($A152,'[1]October data'!$A:$F,5,FALSE)),"",VLOOKUP($A152,'[1]October data'!$A:$F,5,FALSE))</f>
        <v>13632</v>
      </c>
      <c r="F152" s="55">
        <f>IF(ISERROR(VLOOKUP($A152,'[1]October data'!$A:$F,6,FALSE)),"",VLOOKUP($A152,'[1]October data'!$A:$F,6,FALSE))</f>
        <v>0.98650234741784004</v>
      </c>
      <c r="G152" s="54">
        <f>IF(ISERROR(VLOOKUP($A152,'[1]November data'!$A:$F,4,FALSE)),"",VLOOKUP($A152,'[1]November data'!$A:$F,4,FALSE))</f>
        <v>14785</v>
      </c>
      <c r="H152" s="54">
        <f>IF(ISERROR(VLOOKUP($A152,'[1]November data'!$A:$F,5,FALSE)),"",VLOOKUP($A152,'[1]November data'!$A:$F,5,FALSE))</f>
        <v>15133</v>
      </c>
      <c r="I152" s="55">
        <f>IF(ISERROR(VLOOKUP($A152,'[1]November data'!$A:$F,6,FALSE)),"",VLOOKUP($A152,'[1]November data'!$A:$F,6,FALSE))</f>
        <v>0.97700389876428995</v>
      </c>
      <c r="J152" s="56">
        <f>IF(ISERROR(VLOOKUP($A152,'[1]December data '!$A:$F,4,FALSE)),"",VLOOKUP($A152,'[1]December data '!$A:$F,4,FALSE))</f>
        <v>14668</v>
      </c>
      <c r="K152" s="56">
        <f>IF(ISERROR(VLOOKUP($A152,'[1]December data '!$A:$F,5,FALSE)),"",VLOOKUP($A152,'[1]December data '!$A:$F,5,FALSE))</f>
        <v>15142</v>
      </c>
      <c r="L152" s="56">
        <f>IF(ISERROR(VLOOKUP($A152,'[1]December data '!$A:$F,6,FALSE)),"",VLOOKUP($A152,'[1]December data '!$A:$F,6,FALSE))</f>
        <v>0.96869634130233806</v>
      </c>
      <c r="M152" s="57">
        <f t="shared" si="6"/>
        <v>42901</v>
      </c>
      <c r="N152" s="57">
        <f t="shared" si="7"/>
        <v>43907</v>
      </c>
      <c r="O152" s="58">
        <f t="shared" si="8"/>
        <v>0.97708793586444076</v>
      </c>
    </row>
    <row r="153" spans="1:15" x14ac:dyDescent="0.2">
      <c r="A153" s="53" t="s">
        <v>45</v>
      </c>
      <c r="B153" s="53" t="s">
        <v>599</v>
      </c>
      <c r="C153" s="53" t="s">
        <v>46</v>
      </c>
      <c r="D153" s="54">
        <f>IF(ISERROR(VLOOKUP($A153,'[1]October data'!$A:$F,4,FALSE)),"",VLOOKUP($A153,'[1]October data'!$A:$F,4,FALSE))</f>
        <v>7219</v>
      </c>
      <c r="E153" s="54">
        <f>IF(ISERROR(VLOOKUP($A153,'[1]October data'!$A:$F,5,FALSE)),"",VLOOKUP($A153,'[1]October data'!$A:$F,5,FALSE))</f>
        <v>7499</v>
      </c>
      <c r="F153" s="55">
        <f>IF(ISERROR(VLOOKUP($A153,'[1]October data'!$A:$F,6,FALSE)),"",VLOOKUP($A153,'[1]October data'!$A:$F,6,FALSE))</f>
        <v>0.96266168822509712</v>
      </c>
      <c r="G153" s="54">
        <f>IF(ISERROR(VLOOKUP($A153,'[1]November data'!$A:$F,4,FALSE)),"",VLOOKUP($A153,'[1]November data'!$A:$F,4,FALSE))</f>
        <v>6980</v>
      </c>
      <c r="H153" s="54">
        <f>IF(ISERROR(VLOOKUP($A153,'[1]November data'!$A:$F,5,FALSE)),"",VLOOKUP($A153,'[1]November data'!$A:$F,5,FALSE))</f>
        <v>7290</v>
      </c>
      <c r="I153" s="55">
        <f>IF(ISERROR(VLOOKUP($A153,'[1]November data'!$A:$F,6,FALSE)),"",VLOOKUP($A153,'[1]November data'!$A:$F,6,FALSE))</f>
        <v>0.95747599451303211</v>
      </c>
      <c r="J153" s="56">
        <f>IF(ISERROR(VLOOKUP($A153,'[1]December data '!$A:$F,4,FALSE)),"",VLOOKUP($A153,'[1]December data '!$A:$F,4,FALSE))</f>
        <v>6642</v>
      </c>
      <c r="K153" s="56">
        <f>IF(ISERROR(VLOOKUP($A153,'[1]December data '!$A:$F,5,FALSE)),"",VLOOKUP($A153,'[1]December data '!$A:$F,5,FALSE))</f>
        <v>6931</v>
      </c>
      <c r="L153" s="56">
        <f>IF(ISERROR(VLOOKUP($A153,'[1]December data '!$A:$F,6,FALSE)),"",VLOOKUP($A153,'[1]December data '!$A:$F,6,FALSE))</f>
        <v>0.95830327514067204</v>
      </c>
      <c r="M153" s="57">
        <f t="shared" si="6"/>
        <v>20841</v>
      </c>
      <c r="N153" s="57">
        <f t="shared" si="7"/>
        <v>21720</v>
      </c>
      <c r="O153" s="58">
        <f t="shared" si="8"/>
        <v>0.95953038674033153</v>
      </c>
    </row>
    <row r="154" spans="1:15" x14ac:dyDescent="0.2">
      <c r="A154" s="53" t="s">
        <v>520</v>
      </c>
      <c r="B154" s="53" t="s">
        <v>600</v>
      </c>
      <c r="C154" s="53" t="s">
        <v>521</v>
      </c>
      <c r="D154" s="54">
        <f>IF(ISERROR(VLOOKUP($A154,'[1]October data'!$A:$F,4,FALSE)),"",VLOOKUP($A154,'[1]October data'!$A:$F,4,FALSE))</f>
        <v>10048</v>
      </c>
      <c r="E154" s="54">
        <f>IF(ISERROR(VLOOKUP($A154,'[1]October data'!$A:$F,5,FALSE)),"",VLOOKUP($A154,'[1]October data'!$A:$F,5,FALSE))</f>
        <v>10548</v>
      </c>
      <c r="F154" s="55">
        <f>IF(ISERROR(VLOOKUP($A154,'[1]October data'!$A:$F,6,FALSE)),"",VLOOKUP($A154,'[1]October data'!$A:$F,6,FALSE))</f>
        <v>0.95259764884338305</v>
      </c>
      <c r="G154" s="54">
        <f>IF(ISERROR(VLOOKUP($A154,'[1]November data'!$A:$F,4,FALSE)),"",VLOOKUP($A154,'[1]November data'!$A:$F,4,FALSE))</f>
        <v>9492</v>
      </c>
      <c r="H154" s="54">
        <f>IF(ISERROR(VLOOKUP($A154,'[1]November data'!$A:$F,5,FALSE)),"",VLOOKUP($A154,'[1]November data'!$A:$F,5,FALSE))</f>
        <v>9956</v>
      </c>
      <c r="I154" s="55">
        <f>IF(ISERROR(VLOOKUP($A154,'[1]November data'!$A:$F,6,FALSE)),"",VLOOKUP($A154,'[1]November data'!$A:$F,6,FALSE))</f>
        <v>0.95339493772599393</v>
      </c>
      <c r="J154" s="56">
        <f>IF(ISERROR(VLOOKUP($A154,'[1]December data '!$A:$F,4,FALSE)),"",VLOOKUP($A154,'[1]December data '!$A:$F,4,FALSE))</f>
        <v>9148</v>
      </c>
      <c r="K154" s="56">
        <f>IF(ISERROR(VLOOKUP($A154,'[1]December data '!$A:$F,5,FALSE)),"",VLOOKUP($A154,'[1]December data '!$A:$F,5,FALSE))</f>
        <v>9622</v>
      </c>
      <c r="L154" s="56">
        <f>IF(ISERROR(VLOOKUP($A154,'[1]December data '!$A:$F,6,FALSE)),"",VLOOKUP($A154,'[1]December data '!$A:$F,6,FALSE))</f>
        <v>0.95073789233007699</v>
      </c>
      <c r="M154" s="57">
        <f t="shared" si="6"/>
        <v>28688</v>
      </c>
      <c r="N154" s="57">
        <f t="shared" si="7"/>
        <v>30126</v>
      </c>
      <c r="O154" s="58">
        <f t="shared" si="8"/>
        <v>0.95226714465909845</v>
      </c>
    </row>
    <row r="155" spans="1:15" x14ac:dyDescent="0.2">
      <c r="A155" s="53" t="s">
        <v>199</v>
      </c>
      <c r="B155" s="53" t="s">
        <v>602</v>
      </c>
      <c r="C155" s="53" t="s">
        <v>200</v>
      </c>
      <c r="D155" s="54">
        <f>IF(ISERROR(VLOOKUP($A155,'[1]October data'!$A:$F,4,FALSE)),"",VLOOKUP($A155,'[1]October data'!$A:$F,4,FALSE))</f>
        <v>8988</v>
      </c>
      <c r="E155" s="54">
        <f>IF(ISERROR(VLOOKUP($A155,'[1]October data'!$A:$F,5,FALSE)),"",VLOOKUP($A155,'[1]October data'!$A:$F,5,FALSE))</f>
        <v>9035</v>
      </c>
      <c r="F155" s="55">
        <f>IF(ISERROR(VLOOKUP($A155,'[1]October data'!$A:$F,6,FALSE)),"",VLOOKUP($A155,'[1]October data'!$A:$F,6,FALSE))</f>
        <v>0.99479800774764804</v>
      </c>
      <c r="G155" s="54">
        <f>IF(ISERROR(VLOOKUP($A155,'[1]November data'!$A:$F,4,FALSE)),"",VLOOKUP($A155,'[1]November data'!$A:$F,4,FALSE))</f>
        <v>8487</v>
      </c>
      <c r="H155" s="54">
        <f>IF(ISERROR(VLOOKUP($A155,'[1]November data'!$A:$F,5,FALSE)),"",VLOOKUP($A155,'[1]November data'!$A:$F,5,FALSE))</f>
        <v>8555</v>
      </c>
      <c r="I155" s="55">
        <f>IF(ISERROR(VLOOKUP($A155,'[1]November data'!$A:$F,6,FALSE)),"",VLOOKUP($A155,'[1]November data'!$A:$F,6,FALSE))</f>
        <v>0.99205143191116307</v>
      </c>
      <c r="J155" s="56">
        <f>IF(ISERROR(VLOOKUP($A155,'[1]December data '!$A:$F,4,FALSE)),"",VLOOKUP($A155,'[1]December data '!$A:$F,4,FALSE))</f>
        <v>8522</v>
      </c>
      <c r="K155" s="56">
        <f>IF(ISERROR(VLOOKUP($A155,'[1]December data '!$A:$F,5,FALSE)),"",VLOOKUP($A155,'[1]December data '!$A:$F,5,FALSE))</f>
        <v>8581</v>
      </c>
      <c r="L155" s="56">
        <f>IF(ISERROR(VLOOKUP($A155,'[1]December data '!$A:$F,6,FALSE)),"",VLOOKUP($A155,'[1]December data '!$A:$F,6,FALSE))</f>
        <v>0.99312434448199505</v>
      </c>
      <c r="M155" s="57">
        <f t="shared" si="6"/>
        <v>25997</v>
      </c>
      <c r="N155" s="57">
        <f t="shared" si="7"/>
        <v>26171</v>
      </c>
      <c r="O155" s="58">
        <f t="shared" si="8"/>
        <v>0.99335141951014483</v>
      </c>
    </row>
    <row r="156" spans="1:15" x14ac:dyDescent="0.2">
      <c r="A156" s="53" t="s">
        <v>379</v>
      </c>
      <c r="B156" s="53" t="s">
        <v>600</v>
      </c>
      <c r="C156" s="53" t="s">
        <v>380</v>
      </c>
      <c r="D156" s="54">
        <f>IF(ISERROR(VLOOKUP($A156,'[1]October data'!$A:$F,4,FALSE)),"",VLOOKUP($A156,'[1]October data'!$A:$F,4,FALSE))</f>
        <v>8985</v>
      </c>
      <c r="E156" s="54">
        <f>IF(ISERROR(VLOOKUP($A156,'[1]October data'!$A:$F,5,FALSE)),"",VLOOKUP($A156,'[1]October data'!$A:$F,5,FALSE))</f>
        <v>9100</v>
      </c>
      <c r="F156" s="55">
        <f>IF(ISERROR(VLOOKUP($A156,'[1]October data'!$A:$F,6,FALSE)),"",VLOOKUP($A156,'[1]October data'!$A:$F,6,FALSE))</f>
        <v>0.98736263736263696</v>
      </c>
      <c r="G156" s="54">
        <f>IF(ISERROR(VLOOKUP($A156,'[1]November data'!$A:$F,4,FALSE)),"",VLOOKUP($A156,'[1]November data'!$A:$F,4,FALSE))</f>
        <v>8212</v>
      </c>
      <c r="H156" s="54">
        <f>IF(ISERROR(VLOOKUP($A156,'[1]November data'!$A:$F,5,FALSE)),"",VLOOKUP($A156,'[1]November data'!$A:$F,5,FALSE))</f>
        <v>8297</v>
      </c>
      <c r="I156" s="55">
        <f>IF(ISERROR(VLOOKUP($A156,'[1]November data'!$A:$F,6,FALSE)),"",VLOOKUP($A156,'[1]November data'!$A:$F,6,FALSE))</f>
        <v>0.98975533325298304</v>
      </c>
      <c r="J156" s="56">
        <f>IF(ISERROR(VLOOKUP($A156,'[1]December data '!$A:$F,4,FALSE)),"",VLOOKUP($A156,'[1]December data '!$A:$F,4,FALSE))</f>
        <v>8539</v>
      </c>
      <c r="K156" s="56">
        <f>IF(ISERROR(VLOOKUP($A156,'[1]December data '!$A:$F,5,FALSE)),"",VLOOKUP($A156,'[1]December data '!$A:$F,5,FALSE))</f>
        <v>8623</v>
      </c>
      <c r="L156" s="56">
        <f>IF(ISERROR(VLOOKUP($A156,'[1]December data '!$A:$F,6,FALSE)),"",VLOOKUP($A156,'[1]December data '!$A:$F,6,FALSE))</f>
        <v>0.99025861069233401</v>
      </c>
      <c r="M156" s="57">
        <f t="shared" si="6"/>
        <v>25736</v>
      </c>
      <c r="N156" s="57">
        <f t="shared" si="7"/>
        <v>26020</v>
      </c>
      <c r="O156" s="58">
        <f t="shared" si="8"/>
        <v>0.98908531898539587</v>
      </c>
    </row>
    <row r="157" spans="1:15" x14ac:dyDescent="0.2">
      <c r="A157" s="53" t="s">
        <v>172</v>
      </c>
      <c r="B157" s="53" t="s">
        <v>602</v>
      </c>
      <c r="C157" s="53" t="s">
        <v>173</v>
      </c>
      <c r="D157" s="54">
        <f>IF(ISERROR(VLOOKUP($A157,'[1]October data'!$A:$F,4,FALSE)),"",VLOOKUP($A157,'[1]October data'!$A:$F,4,FALSE))</f>
        <v>11223</v>
      </c>
      <c r="E157" s="54">
        <f>IF(ISERROR(VLOOKUP($A157,'[1]October data'!$A:$F,5,FALSE)),"",VLOOKUP($A157,'[1]October data'!$A:$F,5,FALSE))</f>
        <v>11630</v>
      </c>
      <c r="F157" s="55">
        <f>IF(ISERROR(VLOOKUP($A157,'[1]October data'!$A:$F,6,FALSE)),"",VLOOKUP($A157,'[1]October data'!$A:$F,6,FALSE))</f>
        <v>0.96500429922613895</v>
      </c>
      <c r="G157" s="54">
        <f>IF(ISERROR(VLOOKUP($A157,'[1]November data'!$A:$F,4,FALSE)),"",VLOOKUP($A157,'[1]November data'!$A:$F,4,FALSE))</f>
        <v>10553</v>
      </c>
      <c r="H157" s="54">
        <f>IF(ISERROR(VLOOKUP($A157,'[1]November data'!$A:$F,5,FALSE)),"",VLOOKUP($A157,'[1]November data'!$A:$F,5,FALSE))</f>
        <v>10969</v>
      </c>
      <c r="I157" s="55">
        <f>IF(ISERROR(VLOOKUP($A157,'[1]November data'!$A:$F,6,FALSE)),"",VLOOKUP($A157,'[1]November data'!$A:$F,6,FALSE))</f>
        <v>0.96207493846294101</v>
      </c>
      <c r="J157" s="56">
        <f>IF(ISERROR(VLOOKUP($A157,'[1]December data '!$A:$F,4,FALSE)),"",VLOOKUP($A157,'[1]December data '!$A:$F,4,FALSE))</f>
        <v>10512</v>
      </c>
      <c r="K157" s="56">
        <f>IF(ISERROR(VLOOKUP($A157,'[1]December data '!$A:$F,5,FALSE)),"",VLOOKUP($A157,'[1]December data '!$A:$F,5,FALSE))</f>
        <v>10899</v>
      </c>
      <c r="L157" s="56">
        <f>IF(ISERROR(VLOOKUP($A157,'[1]December data '!$A:$F,6,FALSE)),"",VLOOKUP($A157,'[1]December data '!$A:$F,6,FALSE))</f>
        <v>0.96449215524359999</v>
      </c>
      <c r="M157" s="57">
        <f t="shared" si="6"/>
        <v>32288</v>
      </c>
      <c r="N157" s="57">
        <f t="shared" si="7"/>
        <v>33498</v>
      </c>
      <c r="O157" s="58">
        <f t="shared" si="8"/>
        <v>0.96387844050391069</v>
      </c>
    </row>
    <row r="158" spans="1:15" x14ac:dyDescent="0.2">
      <c r="A158" s="53" t="s">
        <v>323</v>
      </c>
      <c r="B158" s="53" t="s">
        <v>602</v>
      </c>
      <c r="C158" s="53" t="s">
        <v>324</v>
      </c>
      <c r="D158" s="54">
        <f>IF(ISERROR(VLOOKUP($A158,'[1]October data'!$A:$F,4,FALSE)),"",VLOOKUP($A158,'[1]October data'!$A:$F,4,FALSE))</f>
        <v>28058</v>
      </c>
      <c r="E158" s="54">
        <f>IF(ISERROR(VLOOKUP($A158,'[1]October data'!$A:$F,5,FALSE)),"",VLOOKUP($A158,'[1]October data'!$A:$F,5,FALSE))</f>
        <v>29412</v>
      </c>
      <c r="F158" s="55">
        <f>IF(ISERROR(VLOOKUP($A158,'[1]October data'!$A:$F,6,FALSE)),"",VLOOKUP($A158,'[1]October data'!$A:$F,6,FALSE))</f>
        <v>0.95396436828505415</v>
      </c>
      <c r="G158" s="54">
        <f>IF(ISERROR(VLOOKUP($A158,'[1]November data'!$A:$F,4,FALSE)),"",VLOOKUP($A158,'[1]November data'!$A:$F,4,FALSE))</f>
        <v>26768</v>
      </c>
      <c r="H158" s="54">
        <f>IF(ISERROR(VLOOKUP($A158,'[1]November data'!$A:$F,5,FALSE)),"",VLOOKUP($A158,'[1]November data'!$A:$F,5,FALSE))</f>
        <v>28043</v>
      </c>
      <c r="I158" s="55">
        <f>IF(ISERROR(VLOOKUP($A158,'[1]November data'!$A:$F,6,FALSE)),"",VLOOKUP($A158,'[1]November data'!$A:$F,6,FALSE))</f>
        <v>0.95453410833363006</v>
      </c>
      <c r="J158" s="56">
        <f>IF(ISERROR(VLOOKUP($A158,'[1]December data '!$A:$F,4,FALSE)),"",VLOOKUP($A158,'[1]December data '!$A:$F,4,FALSE))</f>
        <v>26946</v>
      </c>
      <c r="K158" s="56">
        <f>IF(ISERROR(VLOOKUP($A158,'[1]December data '!$A:$F,5,FALSE)),"",VLOOKUP($A158,'[1]December data '!$A:$F,5,FALSE))</f>
        <v>28351</v>
      </c>
      <c r="L158" s="56">
        <f>IF(ISERROR(VLOOKUP($A158,'[1]December data '!$A:$F,6,FALSE)),"",VLOOKUP($A158,'[1]December data '!$A:$F,6,FALSE))</f>
        <v>0.95044266516172304</v>
      </c>
      <c r="M158" s="57">
        <f t="shared" si="6"/>
        <v>81772</v>
      </c>
      <c r="N158" s="57">
        <f t="shared" si="7"/>
        <v>85806</v>
      </c>
      <c r="O158" s="58">
        <f t="shared" si="8"/>
        <v>0.95298697060811599</v>
      </c>
    </row>
    <row r="159" spans="1:15" x14ac:dyDescent="0.2">
      <c r="A159" s="53" t="s">
        <v>111</v>
      </c>
      <c r="B159" s="53" t="s">
        <v>599</v>
      </c>
      <c r="C159" s="53" t="s">
        <v>112</v>
      </c>
      <c r="D159" s="54">
        <f>IF(ISERROR(VLOOKUP($A159,'[1]October data'!$A:$F,4,FALSE)),"",VLOOKUP($A159,'[1]October data'!$A:$F,4,FALSE))</f>
        <v>7393</v>
      </c>
      <c r="E159" s="54">
        <f>IF(ISERROR(VLOOKUP($A159,'[1]October data'!$A:$F,5,FALSE)),"",VLOOKUP($A159,'[1]October data'!$A:$F,5,FALSE))</f>
        <v>7741</v>
      </c>
      <c r="F159" s="55">
        <f>IF(ISERROR(VLOOKUP($A159,'[1]October data'!$A:$F,6,FALSE)),"",VLOOKUP($A159,'[1]October data'!$A:$F,6,FALSE))</f>
        <v>0.95504456788528602</v>
      </c>
      <c r="G159" s="54">
        <f>IF(ISERROR(VLOOKUP($A159,'[1]November data'!$A:$F,4,FALSE)),"",VLOOKUP($A159,'[1]November data'!$A:$F,4,FALSE))</f>
        <v>6793</v>
      </c>
      <c r="H159" s="54">
        <f>IF(ISERROR(VLOOKUP($A159,'[1]November data'!$A:$F,5,FALSE)),"",VLOOKUP($A159,'[1]November data'!$A:$F,5,FALSE))</f>
        <v>7064</v>
      </c>
      <c r="I159" s="55">
        <f>IF(ISERROR(VLOOKUP($A159,'[1]November data'!$A:$F,6,FALSE)),"",VLOOKUP($A159,'[1]November data'!$A:$F,6,FALSE))</f>
        <v>0.96163646659116597</v>
      </c>
      <c r="J159" s="56">
        <f>IF(ISERROR(VLOOKUP($A159,'[1]December data '!$A:$F,4,FALSE)),"",VLOOKUP($A159,'[1]December data '!$A:$F,4,FALSE))</f>
        <v>6791</v>
      </c>
      <c r="K159" s="56">
        <f>IF(ISERROR(VLOOKUP($A159,'[1]December data '!$A:$F,5,FALSE)),"",VLOOKUP($A159,'[1]December data '!$A:$F,5,FALSE))</f>
        <v>7077</v>
      </c>
      <c r="L159" s="56">
        <f>IF(ISERROR(VLOOKUP($A159,'[1]December data '!$A:$F,6,FALSE)),"",VLOOKUP($A159,'[1]December data '!$A:$F,6,FALSE))</f>
        <v>0.95958739578917607</v>
      </c>
      <c r="M159" s="57">
        <f t="shared" si="6"/>
        <v>20977</v>
      </c>
      <c r="N159" s="57">
        <f t="shared" si="7"/>
        <v>21882</v>
      </c>
      <c r="O159" s="58">
        <f t="shared" si="8"/>
        <v>0.9586418060506352</v>
      </c>
    </row>
    <row r="160" spans="1:15" x14ac:dyDescent="0.2">
      <c r="A160" s="53" t="s">
        <v>189</v>
      </c>
      <c r="B160" s="53" t="s">
        <v>602</v>
      </c>
      <c r="C160" s="53" t="s">
        <v>190</v>
      </c>
      <c r="D160" s="54">
        <f>IF(ISERROR(VLOOKUP($A160,'[1]October data'!$A:$F,4,FALSE)),"",VLOOKUP($A160,'[1]October data'!$A:$F,4,FALSE))</f>
        <v>4799</v>
      </c>
      <c r="E160" s="54">
        <f>IF(ISERROR(VLOOKUP($A160,'[1]October data'!$A:$F,5,FALSE)),"",VLOOKUP($A160,'[1]October data'!$A:$F,5,FALSE))</f>
        <v>5039</v>
      </c>
      <c r="F160" s="55">
        <f>IF(ISERROR(VLOOKUP($A160,'[1]October data'!$A:$F,6,FALSE)),"",VLOOKUP($A160,'[1]October data'!$A:$F,6,FALSE))</f>
        <v>0.95237150228219902</v>
      </c>
      <c r="G160" s="54">
        <f>IF(ISERROR(VLOOKUP($A160,'[1]November data'!$A:$F,4,FALSE)),"",VLOOKUP($A160,'[1]November data'!$A:$F,4,FALSE))</f>
        <v>4579</v>
      </c>
      <c r="H160" s="54">
        <f>IF(ISERROR(VLOOKUP($A160,'[1]November data'!$A:$F,5,FALSE)),"",VLOOKUP($A160,'[1]November data'!$A:$F,5,FALSE))</f>
        <v>4753</v>
      </c>
      <c r="I160" s="55">
        <f>IF(ISERROR(VLOOKUP($A160,'[1]November data'!$A:$F,6,FALSE)),"",VLOOKUP($A160,'[1]November data'!$A:$F,6,FALSE))</f>
        <v>0.96339154218388412</v>
      </c>
      <c r="J160" s="56">
        <f>IF(ISERROR(VLOOKUP($A160,'[1]December data '!$A:$F,4,FALSE)),"",VLOOKUP($A160,'[1]December data '!$A:$F,4,FALSE))</f>
        <v>4611</v>
      </c>
      <c r="K160" s="56">
        <f>IF(ISERROR(VLOOKUP($A160,'[1]December data '!$A:$F,5,FALSE)),"",VLOOKUP($A160,'[1]December data '!$A:$F,5,FALSE))</f>
        <v>4761</v>
      </c>
      <c r="L160" s="56">
        <f>IF(ISERROR(VLOOKUP($A160,'[1]December data '!$A:$F,6,FALSE)),"",VLOOKUP($A160,'[1]December data '!$A:$F,6,FALSE))</f>
        <v>0.96849401386263401</v>
      </c>
      <c r="M160" s="57">
        <f t="shared" si="6"/>
        <v>13989</v>
      </c>
      <c r="N160" s="57">
        <f t="shared" si="7"/>
        <v>14553</v>
      </c>
      <c r="O160" s="58">
        <f t="shared" si="8"/>
        <v>0.96124510410224695</v>
      </c>
    </row>
    <row r="161" spans="1:15" x14ac:dyDescent="0.2">
      <c r="A161" s="53" t="s">
        <v>20</v>
      </c>
      <c r="B161" s="53" t="s">
        <v>599</v>
      </c>
      <c r="C161" s="53" t="s">
        <v>21</v>
      </c>
      <c r="D161" s="54">
        <f>IF(ISERROR(VLOOKUP($A161,'[1]October data'!$A:$F,4,FALSE)),"",VLOOKUP($A161,'[1]October data'!$A:$F,4,FALSE))</f>
        <v>5787</v>
      </c>
      <c r="E161" s="54">
        <f>IF(ISERROR(VLOOKUP($A161,'[1]October data'!$A:$F,5,FALSE)),"",VLOOKUP($A161,'[1]October data'!$A:$F,5,FALSE))</f>
        <v>6064</v>
      </c>
      <c r="F161" s="55">
        <f>IF(ISERROR(VLOOKUP($A161,'[1]October data'!$A:$F,6,FALSE)),"",VLOOKUP($A161,'[1]October data'!$A:$F,6,FALSE))</f>
        <v>0.95432058047493395</v>
      </c>
      <c r="G161" s="54">
        <f>IF(ISERROR(VLOOKUP($A161,'[1]November data'!$A:$F,4,FALSE)),"",VLOOKUP($A161,'[1]November data'!$A:$F,4,FALSE))</f>
        <v>5717</v>
      </c>
      <c r="H161" s="54">
        <f>IF(ISERROR(VLOOKUP($A161,'[1]November data'!$A:$F,5,FALSE)),"",VLOOKUP($A161,'[1]November data'!$A:$F,5,FALSE))</f>
        <v>6012</v>
      </c>
      <c r="I161" s="55">
        <f>IF(ISERROR(VLOOKUP($A161,'[1]November data'!$A:$F,6,FALSE)),"",VLOOKUP($A161,'[1]November data'!$A:$F,6,FALSE))</f>
        <v>0.950931470392548</v>
      </c>
      <c r="J161" s="56">
        <f>IF(ISERROR(VLOOKUP($A161,'[1]December data '!$A:$F,4,FALSE)),"",VLOOKUP($A161,'[1]December data '!$A:$F,4,FALSE))</f>
        <v>5409</v>
      </c>
      <c r="K161" s="56">
        <f>IF(ISERROR(VLOOKUP($A161,'[1]December data '!$A:$F,5,FALSE)),"",VLOOKUP($A161,'[1]December data '!$A:$F,5,FALSE))</f>
        <v>5649</v>
      </c>
      <c r="L161" s="56">
        <f>IF(ISERROR(VLOOKUP($A161,'[1]December data '!$A:$F,6,FALSE)),"",VLOOKUP($A161,'[1]December data '!$A:$F,6,FALSE))</f>
        <v>0.957514604354753</v>
      </c>
      <c r="M161" s="57">
        <f t="shared" si="6"/>
        <v>16913</v>
      </c>
      <c r="N161" s="57">
        <f t="shared" si="7"/>
        <v>17725</v>
      </c>
      <c r="O161" s="58">
        <f t="shared" si="8"/>
        <v>0.95418899858956274</v>
      </c>
    </row>
    <row r="162" spans="1:15" x14ac:dyDescent="0.2">
      <c r="A162" s="53" t="s">
        <v>311</v>
      </c>
      <c r="B162" s="53" t="s">
        <v>602</v>
      </c>
      <c r="C162" s="53" t="s">
        <v>312</v>
      </c>
      <c r="D162" s="54">
        <f>IF(ISERROR(VLOOKUP($A162,'[1]October data'!$A:$F,4,FALSE)),"",VLOOKUP($A162,'[1]October data'!$A:$F,4,FALSE))</f>
        <v>6519</v>
      </c>
      <c r="E162" s="54">
        <f>IF(ISERROR(VLOOKUP($A162,'[1]October data'!$A:$F,5,FALSE)),"",VLOOKUP($A162,'[1]October data'!$A:$F,5,FALSE))</f>
        <v>6760</v>
      </c>
      <c r="F162" s="55">
        <f>IF(ISERROR(VLOOKUP($A162,'[1]October data'!$A:$F,6,FALSE)),"",VLOOKUP($A162,'[1]October data'!$A:$F,6,FALSE))</f>
        <v>0.96434911242603605</v>
      </c>
      <c r="G162" s="54">
        <f>IF(ISERROR(VLOOKUP($A162,'[1]November data'!$A:$F,4,FALSE)),"",VLOOKUP($A162,'[1]November data'!$A:$F,4,FALSE))</f>
        <v>6210</v>
      </c>
      <c r="H162" s="54">
        <f>IF(ISERROR(VLOOKUP($A162,'[1]November data'!$A:$F,5,FALSE)),"",VLOOKUP($A162,'[1]November data'!$A:$F,5,FALSE))</f>
        <v>6493</v>
      </c>
      <c r="I162" s="55">
        <f>IF(ISERROR(VLOOKUP($A162,'[1]November data'!$A:$F,6,FALSE)),"",VLOOKUP($A162,'[1]November data'!$A:$F,6,FALSE))</f>
        <v>0.95641460033882597</v>
      </c>
      <c r="J162" s="56">
        <f>IF(ISERROR(VLOOKUP($A162,'[1]December data '!$A:$F,4,FALSE)),"",VLOOKUP($A162,'[1]December data '!$A:$F,4,FALSE))</f>
        <v>6096</v>
      </c>
      <c r="K162" s="56">
        <f>IF(ISERROR(VLOOKUP($A162,'[1]December data '!$A:$F,5,FALSE)),"",VLOOKUP($A162,'[1]December data '!$A:$F,5,FALSE))</f>
        <v>6434</v>
      </c>
      <c r="L162" s="56">
        <f>IF(ISERROR(VLOOKUP($A162,'[1]December data '!$A:$F,6,FALSE)),"",VLOOKUP($A162,'[1]December data '!$A:$F,6,FALSE))</f>
        <v>0.94746658377370208</v>
      </c>
      <c r="M162" s="57">
        <f t="shared" si="6"/>
        <v>18825</v>
      </c>
      <c r="N162" s="57">
        <f t="shared" si="7"/>
        <v>19687</v>
      </c>
      <c r="O162" s="58">
        <f t="shared" si="8"/>
        <v>0.9562147610098034</v>
      </c>
    </row>
    <row r="163" spans="1:15" x14ac:dyDescent="0.2">
      <c r="A163" s="53" t="s">
        <v>561</v>
      </c>
      <c r="B163" s="53" t="s">
        <v>601</v>
      </c>
      <c r="C163" s="53" t="s">
        <v>562</v>
      </c>
      <c r="D163" s="54">
        <f>IF(ISERROR(VLOOKUP($A163,'[1]October data'!$A:$F,4,FALSE)),"",VLOOKUP($A163,'[1]October data'!$A:$F,4,FALSE))</f>
        <v>3605</v>
      </c>
      <c r="E163" s="54">
        <f>IF(ISERROR(VLOOKUP($A163,'[1]October data'!$A:$F,5,FALSE)),"",VLOOKUP($A163,'[1]October data'!$A:$F,5,FALSE))</f>
        <v>3776</v>
      </c>
      <c r="F163" s="55">
        <f>IF(ISERROR(VLOOKUP($A163,'[1]October data'!$A:$F,6,FALSE)),"",VLOOKUP($A163,'[1]October data'!$A:$F,6,FALSE))</f>
        <v>0.95471398305084698</v>
      </c>
      <c r="G163" s="54">
        <f>IF(ISERROR(VLOOKUP($A163,'[1]November data'!$A:$F,4,FALSE)),"",VLOOKUP($A163,'[1]November data'!$A:$F,4,FALSE))</f>
        <v>3398</v>
      </c>
      <c r="H163" s="54">
        <f>IF(ISERROR(VLOOKUP($A163,'[1]November data'!$A:$F,5,FALSE)),"",VLOOKUP($A163,'[1]November data'!$A:$F,5,FALSE))</f>
        <v>3546</v>
      </c>
      <c r="I163" s="55">
        <f>IF(ISERROR(VLOOKUP($A163,'[1]November data'!$A:$F,6,FALSE)),"",VLOOKUP($A163,'[1]November data'!$A:$F,6,FALSE))</f>
        <v>0.95826283135927803</v>
      </c>
      <c r="J163" s="56">
        <f>IF(ISERROR(VLOOKUP($A163,'[1]December data '!$A:$F,4,FALSE)),"",VLOOKUP($A163,'[1]December data '!$A:$F,4,FALSE))</f>
        <v>3318</v>
      </c>
      <c r="K163" s="56">
        <f>IF(ISERROR(VLOOKUP($A163,'[1]December data '!$A:$F,5,FALSE)),"",VLOOKUP($A163,'[1]December data '!$A:$F,5,FALSE))</f>
        <v>3506</v>
      </c>
      <c r="L163" s="56">
        <f>IF(ISERROR(VLOOKUP($A163,'[1]December data '!$A:$F,6,FALSE)),"",VLOOKUP($A163,'[1]December data '!$A:$F,6,FALSE))</f>
        <v>0.94637763833428401</v>
      </c>
      <c r="M163" s="57">
        <f t="shared" si="6"/>
        <v>10321</v>
      </c>
      <c r="N163" s="57">
        <f t="shared" si="7"/>
        <v>10828</v>
      </c>
      <c r="O163" s="58">
        <f t="shared" si="8"/>
        <v>0.95317694865164393</v>
      </c>
    </row>
    <row r="164" spans="1:15" x14ac:dyDescent="0.2">
      <c r="A164" s="53" t="s">
        <v>245</v>
      </c>
      <c r="B164" s="53" t="s">
        <v>602</v>
      </c>
      <c r="C164" s="53" t="s">
        <v>246</v>
      </c>
      <c r="D164" s="54">
        <f>IF(ISERROR(VLOOKUP($A164,'[1]October data'!$A:$F,4,FALSE)),"",VLOOKUP($A164,'[1]October data'!$A:$F,4,FALSE))</f>
        <v>4558</v>
      </c>
      <c r="E164" s="54">
        <f>IF(ISERROR(VLOOKUP($A164,'[1]October data'!$A:$F,5,FALSE)),"",VLOOKUP($A164,'[1]October data'!$A:$F,5,FALSE))</f>
        <v>4635</v>
      </c>
      <c r="F164" s="55">
        <f>IF(ISERROR(VLOOKUP($A164,'[1]October data'!$A:$F,6,FALSE)),"",VLOOKUP($A164,'[1]October data'!$A:$F,6,FALSE))</f>
        <v>0.98338727076591204</v>
      </c>
      <c r="G164" s="54">
        <f>IF(ISERROR(VLOOKUP($A164,'[1]November data'!$A:$F,4,FALSE)),"",VLOOKUP($A164,'[1]November data'!$A:$F,4,FALSE))</f>
        <v>4271</v>
      </c>
      <c r="H164" s="54">
        <f>IF(ISERROR(VLOOKUP($A164,'[1]November data'!$A:$F,5,FALSE)),"",VLOOKUP($A164,'[1]November data'!$A:$F,5,FALSE))</f>
        <v>4295</v>
      </c>
      <c r="I164" s="55">
        <f>IF(ISERROR(VLOOKUP($A164,'[1]November data'!$A:$F,6,FALSE)),"",VLOOKUP($A164,'[1]November data'!$A:$F,6,FALSE))</f>
        <v>0.99441210710128103</v>
      </c>
      <c r="J164" s="56">
        <f>IF(ISERROR(VLOOKUP($A164,'[1]December data '!$A:$F,4,FALSE)),"",VLOOKUP($A164,'[1]December data '!$A:$F,4,FALSE))</f>
        <v>4257</v>
      </c>
      <c r="K164" s="56">
        <f>IF(ISERROR(VLOOKUP($A164,'[1]December data '!$A:$F,5,FALSE)),"",VLOOKUP($A164,'[1]December data '!$A:$F,5,FALSE))</f>
        <v>4302</v>
      </c>
      <c r="L164" s="56">
        <f>IF(ISERROR(VLOOKUP($A164,'[1]December data '!$A:$F,6,FALSE)),"",VLOOKUP($A164,'[1]December data '!$A:$F,6,FALSE))</f>
        <v>0.98953974895397501</v>
      </c>
      <c r="M164" s="57">
        <f t="shared" si="6"/>
        <v>13086</v>
      </c>
      <c r="N164" s="57">
        <f t="shared" si="7"/>
        <v>13232</v>
      </c>
      <c r="O164" s="58">
        <f t="shared" si="8"/>
        <v>0.98896614268440142</v>
      </c>
    </row>
    <row r="165" spans="1:15" x14ac:dyDescent="0.2">
      <c r="A165" s="53" t="s">
        <v>468</v>
      </c>
      <c r="B165" s="53" t="s">
        <v>600</v>
      </c>
      <c r="C165" s="53" t="s">
        <v>614</v>
      </c>
      <c r="D165" s="54">
        <f>IF(ISERROR(VLOOKUP($A165,'[1]October data'!$A:$F,4,FALSE)),"",VLOOKUP($A165,'[1]October data'!$A:$F,4,FALSE))</f>
        <v>9303</v>
      </c>
      <c r="E165" s="54">
        <f>IF(ISERROR(VLOOKUP($A165,'[1]October data'!$A:$F,5,FALSE)),"",VLOOKUP($A165,'[1]October data'!$A:$F,5,FALSE))</f>
        <v>9730</v>
      </c>
      <c r="F165" s="55">
        <f>IF(ISERROR(VLOOKUP($A165,'[1]October data'!$A:$F,6,FALSE)),"",VLOOKUP($A165,'[1]October data'!$A:$F,6,FALSE))</f>
        <v>0.95611510791366905</v>
      </c>
      <c r="G165" s="54">
        <f>IF(ISERROR(VLOOKUP($A165,'[1]November data'!$A:$F,4,FALSE)),"",VLOOKUP($A165,'[1]November data'!$A:$F,4,FALSE))</f>
        <v>8920</v>
      </c>
      <c r="H165" s="54">
        <f>IF(ISERROR(VLOOKUP($A165,'[1]November data'!$A:$F,5,FALSE)),"",VLOOKUP($A165,'[1]November data'!$A:$F,5,FALSE))</f>
        <v>9257</v>
      </c>
      <c r="I165" s="55">
        <f>IF(ISERROR(VLOOKUP($A165,'[1]November data'!$A:$F,6,FALSE)),"",VLOOKUP($A165,'[1]November data'!$A:$F,6,FALSE))</f>
        <v>0.96359511720859903</v>
      </c>
      <c r="J165" s="56">
        <f>IF(ISERROR(VLOOKUP($A165,'[1]December data '!$A:$F,4,FALSE)),"",VLOOKUP($A165,'[1]December data '!$A:$F,4,FALSE))</f>
        <v>9033</v>
      </c>
      <c r="K165" s="56">
        <f>IF(ISERROR(VLOOKUP($A165,'[1]December data '!$A:$F,5,FALSE)),"",VLOOKUP($A165,'[1]December data '!$A:$F,5,FALSE))</f>
        <v>9475</v>
      </c>
      <c r="L165" s="56">
        <f>IF(ISERROR(VLOOKUP($A165,'[1]December data '!$A:$F,6,FALSE)),"",VLOOKUP($A165,'[1]December data '!$A:$F,6,FALSE))</f>
        <v>0.95335092348285</v>
      </c>
      <c r="M165" s="57">
        <f t="shared" si="6"/>
        <v>27256</v>
      </c>
      <c r="N165" s="57">
        <f t="shared" si="7"/>
        <v>28462</v>
      </c>
      <c r="O165" s="58">
        <f t="shared" si="8"/>
        <v>0.957627714145176</v>
      </c>
    </row>
    <row r="166" spans="1:15" x14ac:dyDescent="0.2">
      <c r="A166" s="57" t="s">
        <v>375</v>
      </c>
      <c r="B166" s="57" t="s">
        <v>600</v>
      </c>
      <c r="C166" s="57" t="s">
        <v>376</v>
      </c>
      <c r="D166" s="54">
        <f>IF(ISERROR(VLOOKUP($A166,'[1]October data'!$A:$F,4,FALSE)),"",VLOOKUP($A166,'[1]October data'!$A:$F,4,FALSE))</f>
        <v>2532</v>
      </c>
      <c r="E166" s="54">
        <f>IF(ISERROR(VLOOKUP($A166,'[1]October data'!$A:$F,5,FALSE)),"",VLOOKUP($A166,'[1]October data'!$A:$F,5,FALSE))</f>
        <v>2590</v>
      </c>
      <c r="F166" s="55">
        <f>IF(ISERROR(VLOOKUP($A166,'[1]October data'!$A:$F,6,FALSE)),"",VLOOKUP($A166,'[1]October data'!$A:$F,6,FALSE))</f>
        <v>0.97760617760617807</v>
      </c>
      <c r="G166" s="54">
        <f>IF(ISERROR(VLOOKUP($A166,'[1]November data'!$A:$F,4,FALSE)),"",VLOOKUP($A166,'[1]November data'!$A:$F,4,FALSE))</f>
        <v>2349</v>
      </c>
      <c r="H166" s="54">
        <f>IF(ISERROR(VLOOKUP($A166,'[1]November data'!$A:$F,5,FALSE)),"",VLOOKUP($A166,'[1]November data'!$A:$F,5,FALSE))</f>
        <v>2403</v>
      </c>
      <c r="I166" s="55">
        <f>IF(ISERROR(VLOOKUP($A166,'[1]November data'!$A:$F,6,FALSE)),"",VLOOKUP($A166,'[1]November data'!$A:$F,6,FALSE))</f>
        <v>0.97752808988763995</v>
      </c>
      <c r="J166" s="56">
        <f>IF(ISERROR(VLOOKUP($A166,'[1]December data '!$A:$F,4,FALSE)),"",VLOOKUP($A166,'[1]December data '!$A:$F,4,FALSE))</f>
        <v>2288</v>
      </c>
      <c r="K166" s="56">
        <f>IF(ISERROR(VLOOKUP($A166,'[1]December data '!$A:$F,5,FALSE)),"",VLOOKUP($A166,'[1]December data '!$A:$F,5,FALSE))</f>
        <v>2315</v>
      </c>
      <c r="L166" s="56">
        <f>IF(ISERROR(VLOOKUP($A166,'[1]December data '!$A:$F,6,FALSE)),"",VLOOKUP($A166,'[1]December data '!$A:$F,6,FALSE))</f>
        <v>0.98833693304535597</v>
      </c>
      <c r="M166" s="57">
        <f t="shared" si="6"/>
        <v>7169</v>
      </c>
      <c r="N166" s="57">
        <f t="shared" si="7"/>
        <v>7308</v>
      </c>
      <c r="O166" s="58">
        <f t="shared" si="8"/>
        <v>0.98097974822112755</v>
      </c>
    </row>
    <row r="167" spans="1:15" x14ac:dyDescent="0.2">
      <c r="A167" s="53" t="s">
        <v>10</v>
      </c>
      <c r="B167" s="53" t="s">
        <v>599</v>
      </c>
      <c r="C167" s="53" t="s">
        <v>11</v>
      </c>
      <c r="D167" s="54">
        <f>IF(ISERROR(VLOOKUP($A167,'[1]October data'!$A:$F,4,FALSE)),"",VLOOKUP($A167,'[1]October data'!$A:$F,4,FALSE))</f>
        <v>9397</v>
      </c>
      <c r="E167" s="54">
        <f>IF(ISERROR(VLOOKUP($A167,'[1]October data'!$A:$F,5,FALSE)),"",VLOOKUP($A167,'[1]October data'!$A:$F,5,FALSE))</f>
        <v>9970</v>
      </c>
      <c r="F167" s="55">
        <f>IF(ISERROR(VLOOKUP($A167,'[1]October data'!$A:$F,6,FALSE)),"",VLOOKUP($A167,'[1]October data'!$A:$F,6,FALSE))</f>
        <v>0.94252758274824511</v>
      </c>
      <c r="G167" s="54">
        <f>IF(ISERROR(VLOOKUP($A167,'[1]November data'!$A:$F,4,FALSE)),"",VLOOKUP($A167,'[1]November data'!$A:$F,4,FALSE))</f>
        <v>8719</v>
      </c>
      <c r="H167" s="54">
        <f>IF(ISERROR(VLOOKUP($A167,'[1]November data'!$A:$F,5,FALSE)),"",VLOOKUP($A167,'[1]November data'!$A:$F,5,FALSE))</f>
        <v>9376</v>
      </c>
      <c r="I167" s="55">
        <f>IF(ISERROR(VLOOKUP($A167,'[1]November data'!$A:$F,6,FALSE)),"",VLOOKUP($A167,'[1]November data'!$A:$F,6,FALSE))</f>
        <v>0.92992747440272994</v>
      </c>
      <c r="J167" s="56">
        <f>IF(ISERROR(VLOOKUP($A167,'[1]December data '!$A:$F,4,FALSE)),"",VLOOKUP($A167,'[1]December data '!$A:$F,4,FALSE))</f>
        <v>8799</v>
      </c>
      <c r="K167" s="56">
        <f>IF(ISERROR(VLOOKUP($A167,'[1]December data '!$A:$F,5,FALSE)),"",VLOOKUP($A167,'[1]December data '!$A:$F,5,FALSE))</f>
        <v>9528</v>
      </c>
      <c r="L167" s="56">
        <f>IF(ISERROR(VLOOKUP($A167,'[1]December data '!$A:$F,6,FALSE)),"",VLOOKUP($A167,'[1]December data '!$A:$F,6,FALSE))</f>
        <v>0.92348866498740612</v>
      </c>
      <c r="M167" s="57">
        <f t="shared" si="6"/>
        <v>26915</v>
      </c>
      <c r="N167" s="57">
        <f t="shared" si="7"/>
        <v>28874</v>
      </c>
      <c r="O167" s="58">
        <f t="shared" si="8"/>
        <v>0.93215349449331575</v>
      </c>
    </row>
    <row r="168" spans="1:15" x14ac:dyDescent="0.2">
      <c r="A168" s="53" t="s">
        <v>178</v>
      </c>
      <c r="B168" s="53" t="s">
        <v>602</v>
      </c>
      <c r="C168" s="53" t="s">
        <v>179</v>
      </c>
      <c r="D168" s="54">
        <f>IF(ISERROR(VLOOKUP($A168,'[1]October data'!$A:$F,4,FALSE)),"",VLOOKUP($A168,'[1]October data'!$A:$F,4,FALSE))</f>
        <v>10307</v>
      </c>
      <c r="E168" s="54">
        <f>IF(ISERROR(VLOOKUP($A168,'[1]October data'!$A:$F,5,FALSE)),"",VLOOKUP($A168,'[1]October data'!$A:$F,5,FALSE))</f>
        <v>10800</v>
      </c>
      <c r="F168" s="55">
        <f>IF(ISERROR(VLOOKUP($A168,'[1]October data'!$A:$F,6,FALSE)),"",VLOOKUP($A168,'[1]October data'!$A:$F,6,FALSE))</f>
        <v>0.95435185185185201</v>
      </c>
      <c r="G168" s="54">
        <f>IF(ISERROR(VLOOKUP($A168,'[1]November data'!$A:$F,4,FALSE)),"",VLOOKUP($A168,'[1]November data'!$A:$F,4,FALSE))</f>
        <v>9646</v>
      </c>
      <c r="H168" s="54">
        <f>IF(ISERROR(VLOOKUP($A168,'[1]November data'!$A:$F,5,FALSE)),"",VLOOKUP($A168,'[1]November data'!$A:$F,5,FALSE))</f>
        <v>10086</v>
      </c>
      <c r="I168" s="55">
        <f>IF(ISERROR(VLOOKUP($A168,'[1]November data'!$A:$F,6,FALSE)),"",VLOOKUP($A168,'[1]November data'!$A:$F,6,FALSE))</f>
        <v>0.95637517350783308</v>
      </c>
      <c r="J168" s="56">
        <f>IF(ISERROR(VLOOKUP($A168,'[1]December data '!$A:$F,4,FALSE)),"",VLOOKUP($A168,'[1]December data '!$A:$F,4,FALSE))</f>
        <v>9555</v>
      </c>
      <c r="K168" s="56">
        <f>IF(ISERROR(VLOOKUP($A168,'[1]December data '!$A:$F,5,FALSE)),"",VLOOKUP($A168,'[1]December data '!$A:$F,5,FALSE))</f>
        <v>10112</v>
      </c>
      <c r="L168" s="56">
        <f>IF(ISERROR(VLOOKUP($A168,'[1]December data '!$A:$F,6,FALSE)),"",VLOOKUP($A168,'[1]December data '!$A:$F,6,FALSE))</f>
        <v>0.944916930379747</v>
      </c>
      <c r="M168" s="57">
        <f t="shared" si="6"/>
        <v>29508</v>
      </c>
      <c r="N168" s="57">
        <f t="shared" si="7"/>
        <v>30998</v>
      </c>
      <c r="O168" s="58">
        <f t="shared" si="8"/>
        <v>0.95193238273436998</v>
      </c>
    </row>
    <row r="169" spans="1:15" x14ac:dyDescent="0.2">
      <c r="A169" s="53" t="s">
        <v>51</v>
      </c>
      <c r="B169" s="53" t="s">
        <v>599</v>
      </c>
      <c r="C169" s="53" t="s">
        <v>52</v>
      </c>
      <c r="D169" s="54">
        <f>IF(ISERROR(VLOOKUP($A169,'[1]October data'!$A:$F,4,FALSE)),"",VLOOKUP($A169,'[1]October data'!$A:$F,4,FALSE))</f>
        <v>5905</v>
      </c>
      <c r="E169" s="54">
        <f>IF(ISERROR(VLOOKUP($A169,'[1]October data'!$A:$F,5,FALSE)),"",VLOOKUP($A169,'[1]October data'!$A:$F,5,FALSE))</f>
        <v>6136</v>
      </c>
      <c r="F169" s="55">
        <f>IF(ISERROR(VLOOKUP($A169,'[1]October data'!$A:$F,6,FALSE)),"",VLOOKUP($A169,'[1]October data'!$A:$F,6,FALSE))</f>
        <v>0.96235332464146006</v>
      </c>
      <c r="G169" s="54">
        <f>IF(ISERROR(VLOOKUP($A169,'[1]November data'!$A:$F,4,FALSE)),"",VLOOKUP($A169,'[1]November data'!$A:$F,4,FALSE))</f>
        <v>5352</v>
      </c>
      <c r="H169" s="54">
        <f>IF(ISERROR(VLOOKUP($A169,'[1]November data'!$A:$F,5,FALSE)),"",VLOOKUP($A169,'[1]November data'!$A:$F,5,FALSE))</f>
        <v>5606</v>
      </c>
      <c r="I169" s="55">
        <f>IF(ISERROR(VLOOKUP($A169,'[1]November data'!$A:$F,6,FALSE)),"",VLOOKUP($A169,'[1]November data'!$A:$F,6,FALSE))</f>
        <v>0.95469140206921199</v>
      </c>
      <c r="J169" s="56">
        <f>IF(ISERROR(VLOOKUP($A169,'[1]December data '!$A:$F,4,FALSE)),"",VLOOKUP($A169,'[1]December data '!$A:$F,4,FALSE))</f>
        <v>5456</v>
      </c>
      <c r="K169" s="56">
        <f>IF(ISERROR(VLOOKUP($A169,'[1]December data '!$A:$F,5,FALSE)),"",VLOOKUP($A169,'[1]December data '!$A:$F,5,FALSE))</f>
        <v>5729</v>
      </c>
      <c r="L169" s="56">
        <f>IF(ISERROR(VLOOKUP($A169,'[1]December data '!$A:$F,6,FALSE)),"",VLOOKUP($A169,'[1]December data '!$A:$F,6,FALSE))</f>
        <v>0.95234770466049901</v>
      </c>
      <c r="M169" s="57">
        <f t="shared" si="6"/>
        <v>16713</v>
      </c>
      <c r="N169" s="57">
        <f t="shared" si="7"/>
        <v>17471</v>
      </c>
      <c r="O169" s="58">
        <f t="shared" si="8"/>
        <v>0.95661381718275995</v>
      </c>
    </row>
    <row r="170" spans="1:15" x14ac:dyDescent="0.2">
      <c r="A170" s="53" t="s">
        <v>174</v>
      </c>
      <c r="B170" s="53" t="s">
        <v>602</v>
      </c>
      <c r="C170" s="53" t="s">
        <v>175</v>
      </c>
      <c r="D170" s="54">
        <f>IF(ISERROR(VLOOKUP($A170,'[1]October data'!$A:$F,4,FALSE)),"",VLOOKUP($A170,'[1]October data'!$A:$F,4,FALSE))</f>
        <v>2779</v>
      </c>
      <c r="E170" s="54">
        <f>IF(ISERROR(VLOOKUP($A170,'[1]October data'!$A:$F,5,FALSE)),"",VLOOKUP($A170,'[1]October data'!$A:$F,5,FALSE))</f>
        <v>2916</v>
      </c>
      <c r="F170" s="55">
        <f>IF(ISERROR(VLOOKUP($A170,'[1]October data'!$A:$F,6,FALSE)),"",VLOOKUP($A170,'[1]October data'!$A:$F,6,FALSE))</f>
        <v>0.95301783264746209</v>
      </c>
      <c r="G170" s="54">
        <f>IF(ISERROR(VLOOKUP($A170,'[1]November data'!$A:$F,4,FALSE)),"",VLOOKUP($A170,'[1]November data'!$A:$F,4,FALSE))</f>
        <v>2535</v>
      </c>
      <c r="H170" s="54">
        <f>IF(ISERROR(VLOOKUP($A170,'[1]November data'!$A:$F,5,FALSE)),"",VLOOKUP($A170,'[1]November data'!$A:$F,5,FALSE))</f>
        <v>2667</v>
      </c>
      <c r="I170" s="55">
        <f>IF(ISERROR(VLOOKUP($A170,'[1]November data'!$A:$F,6,FALSE)),"",VLOOKUP($A170,'[1]November data'!$A:$F,6,FALSE))</f>
        <v>0.95050618672665899</v>
      </c>
      <c r="J170" s="56">
        <f>IF(ISERROR(VLOOKUP($A170,'[1]December data '!$A:$F,4,FALSE)),"",VLOOKUP($A170,'[1]December data '!$A:$F,4,FALSE))</f>
        <v>2453</v>
      </c>
      <c r="K170" s="56">
        <f>IF(ISERROR(VLOOKUP($A170,'[1]December data '!$A:$F,5,FALSE)),"",VLOOKUP($A170,'[1]December data '!$A:$F,5,FALSE))</f>
        <v>2581</v>
      </c>
      <c r="L170" s="56">
        <f>IF(ISERROR(VLOOKUP($A170,'[1]December data '!$A:$F,6,FALSE)),"",VLOOKUP($A170,'[1]December data '!$A:$F,6,FALSE))</f>
        <v>0.950406819062379</v>
      </c>
      <c r="M170" s="57">
        <f t="shared" si="6"/>
        <v>7767</v>
      </c>
      <c r="N170" s="57">
        <f t="shared" si="7"/>
        <v>8164</v>
      </c>
      <c r="O170" s="58">
        <f t="shared" si="8"/>
        <v>0.95137187653111221</v>
      </c>
    </row>
    <row r="171" spans="1:15" x14ac:dyDescent="0.2">
      <c r="A171" s="53" t="s">
        <v>377</v>
      </c>
      <c r="B171" s="53" t="s">
        <v>600</v>
      </c>
      <c r="C171" s="53" t="s">
        <v>378</v>
      </c>
      <c r="D171" s="54">
        <f>IF(ISERROR(VLOOKUP($A171,'[1]October data'!$A:$F,4,FALSE)),"",VLOOKUP($A171,'[1]October data'!$A:$F,4,FALSE))</f>
        <v>3098</v>
      </c>
      <c r="E171" s="54">
        <f>IF(ISERROR(VLOOKUP($A171,'[1]October data'!$A:$F,5,FALSE)),"",VLOOKUP($A171,'[1]October data'!$A:$F,5,FALSE))</f>
        <v>3181</v>
      </c>
      <c r="F171" s="55">
        <f>IF(ISERROR(VLOOKUP($A171,'[1]October data'!$A:$F,6,FALSE)),"",VLOOKUP($A171,'[1]October data'!$A:$F,6,FALSE))</f>
        <v>0.97390757623388913</v>
      </c>
      <c r="G171" s="54">
        <f>IF(ISERROR(VLOOKUP($A171,'[1]November data'!$A:$F,4,FALSE)),"",VLOOKUP($A171,'[1]November data'!$A:$F,4,FALSE))</f>
        <v>2939</v>
      </c>
      <c r="H171" s="54">
        <f>IF(ISERROR(VLOOKUP($A171,'[1]November data'!$A:$F,5,FALSE)),"",VLOOKUP($A171,'[1]November data'!$A:$F,5,FALSE))</f>
        <v>3046</v>
      </c>
      <c r="I171" s="55">
        <f>IF(ISERROR(VLOOKUP($A171,'[1]November data'!$A:$F,6,FALSE)),"",VLOOKUP($A171,'[1]November data'!$A:$F,6,FALSE))</f>
        <v>0.96487196323046598</v>
      </c>
      <c r="J171" s="56">
        <f>IF(ISERROR(VLOOKUP($A171,'[1]December data '!$A:$F,4,FALSE)),"",VLOOKUP($A171,'[1]December data '!$A:$F,4,FALSE))</f>
        <v>2981</v>
      </c>
      <c r="K171" s="56">
        <f>IF(ISERROR(VLOOKUP($A171,'[1]December data '!$A:$F,5,FALSE)),"",VLOOKUP($A171,'[1]December data '!$A:$F,5,FALSE))</f>
        <v>3100</v>
      </c>
      <c r="L171" s="56">
        <f>IF(ISERROR(VLOOKUP($A171,'[1]December data '!$A:$F,6,FALSE)),"",VLOOKUP($A171,'[1]December data '!$A:$F,6,FALSE))</f>
        <v>0.96161290322580595</v>
      </c>
      <c r="M171" s="57">
        <f t="shared" ref="M171:M172" si="9">IF(ISNUMBER(D171),IF(ISNUMBER(G171),IF(ISNUMBER(J171),SUM(D171+G171+J171), SUM(D171+G171)),IF(ISNUMBER(J171),D171+J171,D171)),IF(ISNUMBER(G171),IF(ISNUMBER(J171),G171+J171,G171),IF(ISNUMBER(J171),J171,"-")))</f>
        <v>9018</v>
      </c>
      <c r="N171" s="57">
        <f t="shared" si="7"/>
        <v>9327</v>
      </c>
      <c r="O171" s="58">
        <f t="shared" si="8"/>
        <v>0.96687037632679318</v>
      </c>
    </row>
    <row r="172" spans="1:15" x14ac:dyDescent="0.2">
      <c r="A172" s="53" t="s">
        <v>119</v>
      </c>
      <c r="B172" s="53" t="s">
        <v>599</v>
      </c>
      <c r="C172" s="53" t="s">
        <v>120</v>
      </c>
      <c r="D172" s="54">
        <f>IF(ISERROR(VLOOKUP($A172,'[1]October data'!$A:$F,4,FALSE)),"",VLOOKUP($A172,'[1]October data'!$A:$F,4,FALSE))</f>
        <v>10734</v>
      </c>
      <c r="E172" s="54">
        <f>IF(ISERROR(VLOOKUP($A172,'[1]October data'!$A:$F,5,FALSE)),"",VLOOKUP($A172,'[1]October data'!$A:$F,5,FALSE))</f>
        <v>11024</v>
      </c>
      <c r="F172" s="55">
        <f>IF(ISERROR(VLOOKUP($A172,'[1]October data'!$A:$F,6,FALSE)),"",VLOOKUP($A172,'[1]October data'!$A:$F,6,FALSE))</f>
        <v>0.9736937590711181</v>
      </c>
      <c r="G172" s="54">
        <f>IF(ISERROR(VLOOKUP($A172,'[1]November data'!$A:$F,4,FALSE)),"",VLOOKUP($A172,'[1]November data'!$A:$F,4,FALSE))</f>
        <v>10395</v>
      </c>
      <c r="H172" s="54">
        <f>IF(ISERROR(VLOOKUP($A172,'[1]November data'!$A:$F,5,FALSE)),"",VLOOKUP($A172,'[1]November data'!$A:$F,5,FALSE))</f>
        <v>10678</v>
      </c>
      <c r="I172" s="55">
        <f>IF(ISERROR(VLOOKUP($A172,'[1]November data'!$A:$F,6,FALSE)),"",VLOOKUP($A172,'[1]November data'!$A:$F,6,FALSE))</f>
        <v>0.973496909533621</v>
      </c>
      <c r="J172" s="56">
        <f>IF(ISERROR(VLOOKUP($A172,'[1]December data '!$A:$F,4,FALSE)),"",VLOOKUP($A172,'[1]December data '!$A:$F,4,FALSE))</f>
        <v>10046</v>
      </c>
      <c r="K172" s="56">
        <f>IF(ISERROR(VLOOKUP($A172,'[1]December data '!$A:$F,5,FALSE)),"",VLOOKUP($A172,'[1]December data '!$A:$F,5,FALSE))</f>
        <v>10369</v>
      </c>
      <c r="L172" s="56">
        <f>IF(ISERROR(VLOOKUP($A172,'[1]December data '!$A:$F,6,FALSE)),"",VLOOKUP($A172,'[1]December data '!$A:$F,6,FALSE))</f>
        <v>0.96884945510656806</v>
      </c>
      <c r="M172" s="57">
        <f t="shared" si="9"/>
        <v>31175</v>
      </c>
      <c r="N172" s="57">
        <f t="shared" si="7"/>
        <v>32071</v>
      </c>
      <c r="O172" s="58">
        <f t="shared" si="8"/>
        <v>0.97206198746531136</v>
      </c>
    </row>
    <row r="173" spans="1:15" ht="15" x14ac:dyDescent="0.2">
      <c r="A173" s="87" t="s">
        <v>622</v>
      </c>
      <c r="B173" s="88"/>
      <c r="C173" s="89"/>
      <c r="D173" s="45">
        <v>1166629</v>
      </c>
      <c r="E173" s="45">
        <v>1213811</v>
      </c>
      <c r="F173" s="46">
        <v>0.96112903903490743</v>
      </c>
      <c r="G173" s="45">
        <v>1091507</v>
      </c>
      <c r="H173" s="45">
        <v>1137534</v>
      </c>
      <c r="I173" s="46">
        <v>0.95953791271293865</v>
      </c>
      <c r="J173" s="45">
        <v>1086549</v>
      </c>
      <c r="K173" s="45">
        <v>1135588</v>
      </c>
      <c r="L173" s="46">
        <v>0.956816204468522</v>
      </c>
      <c r="M173" s="45">
        <v>3344685</v>
      </c>
      <c r="N173" s="45">
        <v>3486933</v>
      </c>
      <c r="O173" s="47">
        <v>0.95920541060008901</v>
      </c>
    </row>
    <row r="176" spans="1:15" ht="15" x14ac:dyDescent="0.25">
      <c r="A176" s="90" t="s">
        <v>641</v>
      </c>
      <c r="B176" s="91"/>
      <c r="C176" s="92"/>
      <c r="D176" s="83">
        <f>D4</f>
        <v>0</v>
      </c>
      <c r="E176" s="84"/>
      <c r="F176" s="85"/>
      <c r="G176" s="83">
        <f>G4</f>
        <v>0</v>
      </c>
      <c r="H176" s="84"/>
      <c r="I176" s="85"/>
      <c r="J176" s="83">
        <f>J4</f>
        <v>0</v>
      </c>
      <c r="K176" s="84"/>
      <c r="L176" s="85"/>
      <c r="M176" s="83">
        <f>M4</f>
        <v>0</v>
      </c>
      <c r="N176" s="84"/>
      <c r="O176" s="85"/>
    </row>
    <row r="177" spans="1:15" ht="75" x14ac:dyDescent="0.25">
      <c r="A177" s="67" t="s">
        <v>617</v>
      </c>
      <c r="B177" s="68" t="s">
        <v>597</v>
      </c>
      <c r="C177" s="67" t="s">
        <v>598</v>
      </c>
      <c r="D177" s="49" t="s">
        <v>621</v>
      </c>
      <c r="E177" s="49" t="s">
        <v>596</v>
      </c>
      <c r="F177" s="69" t="s">
        <v>620</v>
      </c>
      <c r="G177" s="49" t="s">
        <v>621</v>
      </c>
      <c r="H177" s="49" t="s">
        <v>596</v>
      </c>
      <c r="I177" s="69" t="s">
        <v>620</v>
      </c>
      <c r="J177" s="49" t="s">
        <v>621</v>
      </c>
      <c r="K177" s="49" t="s">
        <v>596</v>
      </c>
      <c r="L177" s="42" t="s">
        <v>620</v>
      </c>
      <c r="M177" s="49" t="s">
        <v>621</v>
      </c>
      <c r="N177" s="49" t="s">
        <v>596</v>
      </c>
      <c r="O177" s="69" t="s">
        <v>620</v>
      </c>
    </row>
    <row r="178" spans="1:15" x14ac:dyDescent="0.2">
      <c r="A178" s="70" t="s">
        <v>257</v>
      </c>
      <c r="B178" s="70" t="str">
        <f>VLOOKUP(A178,[2]regions!$A$2:$B$235,2,FALSE)</f>
        <v>Midlands and East of England</v>
      </c>
      <c r="C178" s="70" t="s">
        <v>258</v>
      </c>
      <c r="D178" s="71">
        <f>IF(ISERROR(VLOOKUP($A178,'[1]October data'!$A:$F,4,FALSE)),"No Data",(VLOOKUP($A178,'[1]October data'!$A:$F,4,FALSE)))</f>
        <v>83</v>
      </c>
      <c r="E178" s="54">
        <f>IF(ISERROR(VLOOKUP($A178,'[1]October data'!$A:$F,5,FALSE)),"No Data",(VLOOKUP($A178,'[1]October data'!$A:$F,5,FALSE)))</f>
        <v>83</v>
      </c>
      <c r="F178" s="55">
        <f>IF(ISERROR(VLOOKUP($A178,'[1]October data'!$A:$F,6,FALSE)),"No Data",(VLOOKUP($A178,'[1]October data'!$A:$F,6,FALSE)))</f>
        <v>1</v>
      </c>
      <c r="G178" s="54">
        <f>IF(ISERROR(VLOOKUP($A178,'[1]November data'!$A:$F,4,FALSE)),"No Data",(VLOOKUP($A178,'[1]November data'!$A:$F,4,FALSE)))</f>
        <v>95</v>
      </c>
      <c r="H178" s="54">
        <f>IF(ISERROR(VLOOKUP($A178,'[1]November data'!$A:$F,5,FALSE)),"No Data",(VLOOKUP($A178,'[1]November data'!$A:$F,5,FALSE)))</f>
        <v>95</v>
      </c>
      <c r="I178" s="55">
        <f>IF(ISERROR(VLOOKUP($A178,'[1]November data'!$A:$F,6,FALSE)),"No Data",(VLOOKUP($A178,'[1]November data'!$A:$F,6,FALSE)))</f>
        <v>1</v>
      </c>
      <c r="J178" s="54">
        <f>IF(ISERROR(VLOOKUP($A178,'[1]December data '!$A:$F,4,FALSE)),"No Data",VLOOKUP($A178,'[1]December data '!$A:$F,4,FALSE))</f>
        <v>95</v>
      </c>
      <c r="K178" s="54">
        <f>IF(ISERROR(VLOOKUP($A178,'[1]December data '!$A:$F,5,FALSE)),"No Data",VLOOKUP($A178,'[1]December data '!$A:$F,5,FALSE))</f>
        <v>95</v>
      </c>
      <c r="L178" s="55">
        <f>IF(ISERROR(VLOOKUP($A178,'[1]December data '!$A:$F,6,FALSE)),"No Data",VLOOKUP($A178,'[1]December data '!$A:$F,6,FALSE))</f>
        <v>1</v>
      </c>
      <c r="M178" s="57">
        <f t="shared" ref="M178:M218" si="10">IF(ISNUMBER(D178),IF(ISNUMBER(G178),IF(ISNUMBER(J178),SUM(D178+G178+J178), SUM(D178+G178)),IF(ISNUMBER(J178),D178+J178,D178)),IF(ISNUMBER(G178),IF(ISNUMBER(J178),G178+J178,G178),IF(ISNUMBER(J178),J178,"-")))</f>
        <v>273</v>
      </c>
      <c r="N178" s="57">
        <f t="shared" ref="N178:N241" si="11">IF(ISNUMBER(E178),IF(ISNUMBER(H178),IF(ISNUMBER(K178),SUM(E178+H178+K178), SUM(E178+H178)),IF(ISNUMBER(K178),E178+K178,E178)),IF(ISNUMBER(H178),IF(ISNUMBER(K178),H178+K178,H178),IF(ISNUMBER(K178),K178,"-")))</f>
        <v>273</v>
      </c>
      <c r="O178" s="72">
        <f t="shared" ref="O178:O241" si="12">IF(ISERROR(IF(N178&gt;0,M178/N178,"-")),"-",(IF(N178&gt;0,M178/N178,"-")))</f>
        <v>1</v>
      </c>
    </row>
    <row r="179" spans="1:15" x14ac:dyDescent="0.2">
      <c r="A179" s="70" t="s">
        <v>448</v>
      </c>
      <c r="B179" s="70" t="str">
        <f>VLOOKUP(A179,[2]regions!$A$2:$B$235,2,FALSE)</f>
        <v>South of England</v>
      </c>
      <c r="C179" s="70" t="s">
        <v>449</v>
      </c>
      <c r="D179" s="71">
        <f>IF(ISERROR(VLOOKUP($A179,'[1]October data'!$A:$F,4,FALSE)),"No Data",(VLOOKUP($A179,'[1]October data'!$A:$F,4,FALSE)))</f>
        <v>330</v>
      </c>
      <c r="E179" s="54">
        <f>IF(ISERROR(VLOOKUP($A179,'[1]October data'!$A:$F,5,FALSE)),"No Data",(VLOOKUP($A179,'[1]October data'!$A:$F,5,FALSE)))</f>
        <v>334</v>
      </c>
      <c r="F179" s="55">
        <f>IF(ISERROR(VLOOKUP($A179,'[1]October data'!$A:$F,6,FALSE)),"No Data",(VLOOKUP($A179,'[1]October data'!$A:$F,6,FALSE)))</f>
        <v>0.98802395209580796</v>
      </c>
      <c r="G179" s="54">
        <f>IF(ISERROR(VLOOKUP($A179,'[1]November data'!$A:$F,4,FALSE)),"No Data",(VLOOKUP($A179,'[1]November data'!$A:$F,4,FALSE)))</f>
        <v>370</v>
      </c>
      <c r="H179" s="54">
        <f>IF(ISERROR(VLOOKUP($A179,'[1]November data'!$A:$F,5,FALSE)),"No Data",(VLOOKUP($A179,'[1]November data'!$A:$F,5,FALSE)))</f>
        <v>372</v>
      </c>
      <c r="I179" s="55">
        <f>IF(ISERROR(VLOOKUP($A179,'[1]November data'!$A:$F,6,FALSE)),"No Data",(VLOOKUP($A179,'[1]November data'!$A:$F,6,FALSE)))</f>
        <v>0.99462365591397794</v>
      </c>
      <c r="J179" s="54">
        <f>IF(ISERROR(VLOOKUP($A179,'[1]December data '!$A:$F,4,FALSE)),"No Data",VLOOKUP($A179,'[1]December data '!$A:$F,4,FALSE))</f>
        <v>292</v>
      </c>
      <c r="K179" s="54">
        <f>IF(ISERROR(VLOOKUP($A179,'[1]December data '!$A:$F,5,FALSE)),"No Data",VLOOKUP($A179,'[1]December data '!$A:$F,5,FALSE))</f>
        <v>307</v>
      </c>
      <c r="L179" s="55">
        <f>IF(ISERROR(VLOOKUP($A179,'[1]December data '!$A:$F,6,FALSE)),"No Data",VLOOKUP($A179,'[1]December data '!$A:$F,6,FALSE))</f>
        <v>0.95114006514658012</v>
      </c>
      <c r="M179" s="57">
        <f t="shared" si="10"/>
        <v>992</v>
      </c>
      <c r="N179" s="57">
        <f t="shared" si="11"/>
        <v>1013</v>
      </c>
      <c r="O179" s="72">
        <f t="shared" si="12"/>
        <v>0.97926949654491613</v>
      </c>
    </row>
    <row r="180" spans="1:15" x14ac:dyDescent="0.2">
      <c r="A180" s="70" t="s">
        <v>271</v>
      </c>
      <c r="B180" s="70" t="str">
        <f>VLOOKUP(A180,[2]regions!$A$2:$B$235,2,FALSE)</f>
        <v>Midlands and East of England</v>
      </c>
      <c r="C180" s="70" t="s">
        <v>272</v>
      </c>
      <c r="D180" s="71">
        <f>IF(ISERROR(VLOOKUP($A180,'[1]October data'!$A:$F,4,FALSE)),"No Data",(VLOOKUP($A180,'[1]October data'!$A:$F,4,FALSE)))</f>
        <v>308</v>
      </c>
      <c r="E180" s="54">
        <f>IF(ISERROR(VLOOKUP($A180,'[1]October data'!$A:$F,5,FALSE)),"No Data",(VLOOKUP($A180,'[1]October data'!$A:$F,5,FALSE)))</f>
        <v>308</v>
      </c>
      <c r="F180" s="55">
        <f>IF(ISERROR(VLOOKUP($A180,'[1]October data'!$A:$F,6,FALSE)),"No Data",(VLOOKUP($A180,'[1]October data'!$A:$F,6,FALSE)))</f>
        <v>1</v>
      </c>
      <c r="G180" s="54">
        <f>IF(ISERROR(VLOOKUP($A180,'[1]November data'!$A:$F,4,FALSE)),"No Data",(VLOOKUP($A180,'[1]November data'!$A:$F,4,FALSE)))</f>
        <v>376</v>
      </c>
      <c r="H180" s="54">
        <f>IF(ISERROR(VLOOKUP($A180,'[1]November data'!$A:$F,5,FALSE)),"No Data",(VLOOKUP($A180,'[1]November data'!$A:$F,5,FALSE)))</f>
        <v>376</v>
      </c>
      <c r="I180" s="55">
        <f>IF(ISERROR(VLOOKUP($A180,'[1]November data'!$A:$F,6,FALSE)),"No Data",(VLOOKUP($A180,'[1]November data'!$A:$F,6,FALSE)))</f>
        <v>1</v>
      </c>
      <c r="J180" s="54">
        <f>IF(ISERROR(VLOOKUP($A180,'[1]December data '!$A:$F,4,FALSE)),"No Data",VLOOKUP($A180,'[1]December data '!$A:$F,4,FALSE))</f>
        <v>343</v>
      </c>
      <c r="K180" s="54">
        <f>IF(ISERROR(VLOOKUP($A180,'[1]December data '!$A:$F,5,FALSE)),"No Data",VLOOKUP($A180,'[1]December data '!$A:$F,5,FALSE))</f>
        <v>343</v>
      </c>
      <c r="L180" s="55">
        <f>IF(ISERROR(VLOOKUP($A180,'[1]December data '!$A:$F,6,FALSE)),"No Data",VLOOKUP($A180,'[1]December data '!$A:$F,6,FALSE))</f>
        <v>1</v>
      </c>
      <c r="M180" s="57">
        <f t="shared" si="10"/>
        <v>1027</v>
      </c>
      <c r="N180" s="57">
        <f t="shared" si="11"/>
        <v>1027</v>
      </c>
      <c r="O180" s="72">
        <f t="shared" si="12"/>
        <v>1</v>
      </c>
    </row>
    <row r="181" spans="1:15" x14ac:dyDescent="0.2">
      <c r="A181" s="70" t="s">
        <v>205</v>
      </c>
      <c r="B181" s="70" t="str">
        <f>VLOOKUP(A181,[2]regions!$A$2:$B$235,2,FALSE)</f>
        <v>Midlands and East of England</v>
      </c>
      <c r="C181" s="70" t="s">
        <v>206</v>
      </c>
      <c r="D181" s="71">
        <f>IF(ISERROR(VLOOKUP($A181,'[1]October data'!$A:$F,4,FALSE)),"No Data",(VLOOKUP($A181,'[1]October data'!$A:$F,4,FALSE)))</f>
        <v>219</v>
      </c>
      <c r="E181" s="54">
        <f>IF(ISERROR(VLOOKUP($A181,'[1]October data'!$A:$F,5,FALSE)),"No Data",(VLOOKUP($A181,'[1]October data'!$A:$F,5,FALSE)))</f>
        <v>232</v>
      </c>
      <c r="F181" s="55">
        <f>IF(ISERROR(VLOOKUP($A181,'[1]October data'!$A:$F,6,FALSE)),"No Data",(VLOOKUP($A181,'[1]October data'!$A:$F,6,FALSE)))</f>
        <v>0.943965517241379</v>
      </c>
      <c r="G181" s="54">
        <f>IF(ISERROR(VLOOKUP($A181,'[1]November data'!$A:$F,4,FALSE)),"No Data",(VLOOKUP($A181,'[1]November data'!$A:$F,4,FALSE)))</f>
        <v>231</v>
      </c>
      <c r="H181" s="54">
        <f>IF(ISERROR(VLOOKUP($A181,'[1]November data'!$A:$F,5,FALSE)),"No Data",(VLOOKUP($A181,'[1]November data'!$A:$F,5,FALSE)))</f>
        <v>242</v>
      </c>
      <c r="I181" s="55">
        <f>IF(ISERROR(VLOOKUP($A181,'[1]November data'!$A:$F,6,FALSE)),"No Data",(VLOOKUP($A181,'[1]November data'!$A:$F,6,FALSE)))</f>
        <v>0.95454545454545503</v>
      </c>
      <c r="J181" s="54">
        <f>IF(ISERROR(VLOOKUP($A181,'[1]December data '!$A:$F,4,FALSE)),"No Data",VLOOKUP($A181,'[1]December data '!$A:$F,4,FALSE))</f>
        <v>202</v>
      </c>
      <c r="K181" s="54">
        <f>IF(ISERROR(VLOOKUP($A181,'[1]December data '!$A:$F,5,FALSE)),"No Data",VLOOKUP($A181,'[1]December data '!$A:$F,5,FALSE))</f>
        <v>207</v>
      </c>
      <c r="L181" s="55">
        <f>IF(ISERROR(VLOOKUP($A181,'[1]December data '!$A:$F,6,FALSE)),"No Data",VLOOKUP($A181,'[1]December data '!$A:$F,6,FALSE))</f>
        <v>0.97584541062801899</v>
      </c>
      <c r="M181" s="57">
        <f t="shared" si="10"/>
        <v>652</v>
      </c>
      <c r="N181" s="57">
        <f t="shared" si="11"/>
        <v>681</v>
      </c>
      <c r="O181" s="72">
        <f t="shared" si="12"/>
        <v>0.95741556534508077</v>
      </c>
    </row>
    <row r="182" spans="1:15" x14ac:dyDescent="0.2">
      <c r="A182" s="70" t="s">
        <v>420</v>
      </c>
      <c r="B182" s="70" t="str">
        <f>VLOOKUP(A182,[2]regions!$A$2:$B$235,2,FALSE)</f>
        <v>South of England</v>
      </c>
      <c r="C182" s="70" t="s">
        <v>421</v>
      </c>
      <c r="D182" s="71">
        <f>IF(ISERROR(VLOOKUP($A182,'[1]October data'!$A:$F,4,FALSE)),"No Data",(VLOOKUP($A182,'[1]October data'!$A:$F,4,FALSE)))</f>
        <v>521</v>
      </c>
      <c r="E182" s="54">
        <f>IF(ISERROR(VLOOKUP($A182,'[1]October data'!$A:$F,5,FALSE)),"No Data",(VLOOKUP($A182,'[1]October data'!$A:$F,5,FALSE)))</f>
        <v>554</v>
      </c>
      <c r="F182" s="55">
        <f>IF(ISERROR(VLOOKUP($A182,'[1]October data'!$A:$F,6,FALSE)),"No Data",(VLOOKUP($A182,'[1]October data'!$A:$F,6,FALSE)))</f>
        <v>0.94043321299639004</v>
      </c>
      <c r="G182" s="54">
        <f>IF(ISERROR(VLOOKUP($A182,'[1]November data'!$A:$F,4,FALSE)),"No Data",(VLOOKUP($A182,'[1]November data'!$A:$F,4,FALSE)))</f>
        <v>541</v>
      </c>
      <c r="H182" s="54">
        <f>IF(ISERROR(VLOOKUP($A182,'[1]November data'!$A:$F,5,FALSE)),"No Data",(VLOOKUP($A182,'[1]November data'!$A:$F,5,FALSE)))</f>
        <v>555</v>
      </c>
      <c r="I182" s="55">
        <f>IF(ISERROR(VLOOKUP($A182,'[1]November data'!$A:$F,6,FALSE)),"No Data",(VLOOKUP($A182,'[1]November data'!$A:$F,6,FALSE)))</f>
        <v>0.97477477477477503</v>
      </c>
      <c r="J182" s="54">
        <f>IF(ISERROR(VLOOKUP($A182,'[1]December data '!$A:$F,4,FALSE)),"No Data",VLOOKUP($A182,'[1]December data '!$A:$F,4,FALSE))</f>
        <v>418</v>
      </c>
      <c r="K182" s="54">
        <f>IF(ISERROR(VLOOKUP($A182,'[1]December data '!$A:$F,5,FALSE)),"No Data",VLOOKUP($A182,'[1]December data '!$A:$F,5,FALSE))</f>
        <v>442</v>
      </c>
      <c r="L182" s="55">
        <f>IF(ISERROR(VLOOKUP($A182,'[1]December data '!$A:$F,6,FALSE)),"No Data",VLOOKUP($A182,'[1]December data '!$A:$F,6,FALSE))</f>
        <v>0.94570135746606299</v>
      </c>
      <c r="M182" s="57">
        <f t="shared" si="10"/>
        <v>1480</v>
      </c>
      <c r="N182" s="57">
        <f t="shared" si="11"/>
        <v>1551</v>
      </c>
      <c r="O182" s="72">
        <f t="shared" si="12"/>
        <v>0.95422308188265637</v>
      </c>
    </row>
    <row r="183" spans="1:15" x14ac:dyDescent="0.2">
      <c r="A183" s="70" t="s">
        <v>301</v>
      </c>
      <c r="B183" s="70" t="str">
        <f>VLOOKUP(A183,[2]regions!$A$2:$B$235,2,FALSE)</f>
        <v>South of England</v>
      </c>
      <c r="C183" s="70" t="s">
        <v>652</v>
      </c>
      <c r="D183" s="71">
        <f>IF(ISERROR(VLOOKUP($A183,'[1]October data'!$A:$F,4,FALSE)),"No Data",(VLOOKUP($A183,'[1]October data'!$A:$F,4,FALSE)))</f>
        <v>264</v>
      </c>
      <c r="E183" s="54">
        <f>IF(ISERROR(VLOOKUP($A183,'[1]October data'!$A:$F,5,FALSE)),"No Data",(VLOOKUP($A183,'[1]October data'!$A:$F,5,FALSE)))</f>
        <v>264</v>
      </c>
      <c r="F183" s="55">
        <f>IF(ISERROR(VLOOKUP($A183,'[1]October data'!$A:$F,6,FALSE)),"No Data",(VLOOKUP($A183,'[1]October data'!$A:$F,6,FALSE)))</f>
        <v>1</v>
      </c>
      <c r="G183" s="54">
        <f>IF(ISERROR(VLOOKUP($A183,'[1]November data'!$A:$F,4,FALSE)),"No Data",(VLOOKUP($A183,'[1]November data'!$A:$F,4,FALSE)))</f>
        <v>257</v>
      </c>
      <c r="H183" s="54">
        <f>IF(ISERROR(VLOOKUP($A183,'[1]November data'!$A:$F,5,FALSE)),"No Data",(VLOOKUP($A183,'[1]November data'!$A:$F,5,FALSE)))</f>
        <v>257</v>
      </c>
      <c r="I183" s="55">
        <f>IF(ISERROR(VLOOKUP($A183,'[1]November data'!$A:$F,6,FALSE)),"No Data",(VLOOKUP($A183,'[1]November data'!$A:$F,6,FALSE)))</f>
        <v>1</v>
      </c>
      <c r="J183" s="54">
        <f>IF(ISERROR(VLOOKUP($A183,'[1]December data '!$A:$F,4,FALSE)),"No Data",VLOOKUP($A183,'[1]December data '!$A:$F,4,FALSE))</f>
        <v>280</v>
      </c>
      <c r="K183" s="54">
        <f>IF(ISERROR(VLOOKUP($A183,'[1]December data '!$A:$F,5,FALSE)),"No Data",VLOOKUP($A183,'[1]December data '!$A:$F,5,FALSE))</f>
        <v>280</v>
      </c>
      <c r="L183" s="55">
        <f>IF(ISERROR(VLOOKUP($A183,'[1]December data '!$A:$F,6,FALSE)),"No Data",VLOOKUP($A183,'[1]December data '!$A:$F,6,FALSE))</f>
        <v>1</v>
      </c>
      <c r="M183" s="57">
        <f t="shared" si="10"/>
        <v>801</v>
      </c>
      <c r="N183" s="57">
        <f t="shared" si="11"/>
        <v>801</v>
      </c>
      <c r="O183" s="72">
        <f t="shared" si="12"/>
        <v>1</v>
      </c>
    </row>
    <row r="184" spans="1:15" x14ac:dyDescent="0.2">
      <c r="A184" s="70" t="s">
        <v>348</v>
      </c>
      <c r="B184" s="70" t="str">
        <f>VLOOKUP(A184,[2]regions!$A$2:$B$235,2,FALSE)</f>
        <v>South of England</v>
      </c>
      <c r="C184" s="70" t="s">
        <v>349</v>
      </c>
      <c r="D184" s="71">
        <f>IF(ISERROR(VLOOKUP($A184,'[1]October data'!$A:$F,4,FALSE)),"No Data",(VLOOKUP($A184,'[1]October data'!$A:$F,4,FALSE)))</f>
        <v>253</v>
      </c>
      <c r="E184" s="54">
        <f>IF(ISERROR(VLOOKUP($A184,'[1]October data'!$A:$F,5,FALSE)),"No Data",(VLOOKUP($A184,'[1]October data'!$A:$F,5,FALSE)))</f>
        <v>253</v>
      </c>
      <c r="F184" s="55">
        <f>IF(ISERROR(VLOOKUP($A184,'[1]October data'!$A:$F,6,FALSE)),"No Data",(VLOOKUP($A184,'[1]October data'!$A:$F,6,FALSE)))</f>
        <v>1</v>
      </c>
      <c r="G184" s="54">
        <f>IF(ISERROR(VLOOKUP($A184,'[1]November data'!$A:$F,4,FALSE)),"No Data",(VLOOKUP($A184,'[1]November data'!$A:$F,4,FALSE)))</f>
        <v>217</v>
      </c>
      <c r="H184" s="54">
        <f>IF(ISERROR(VLOOKUP($A184,'[1]November data'!$A:$F,5,FALSE)),"No Data",(VLOOKUP($A184,'[1]November data'!$A:$F,5,FALSE)))</f>
        <v>217</v>
      </c>
      <c r="I184" s="55">
        <f>IF(ISERROR(VLOOKUP($A184,'[1]November data'!$A:$F,6,FALSE)),"No Data",(VLOOKUP($A184,'[1]November data'!$A:$F,6,FALSE)))</f>
        <v>1</v>
      </c>
      <c r="J184" s="54">
        <f>IF(ISERROR(VLOOKUP($A184,'[1]December data '!$A:$F,4,FALSE)),"No Data",VLOOKUP($A184,'[1]December data '!$A:$F,4,FALSE))</f>
        <v>191</v>
      </c>
      <c r="K184" s="54">
        <f>IF(ISERROR(VLOOKUP($A184,'[1]December data '!$A:$F,5,FALSE)),"No Data",VLOOKUP($A184,'[1]December data '!$A:$F,5,FALSE))</f>
        <v>191</v>
      </c>
      <c r="L184" s="55">
        <f>IF(ISERROR(VLOOKUP($A184,'[1]December data '!$A:$F,6,FALSE)),"No Data",VLOOKUP($A184,'[1]December data '!$A:$F,6,FALSE))</f>
        <v>1</v>
      </c>
      <c r="M184" s="57">
        <f t="shared" si="10"/>
        <v>661</v>
      </c>
      <c r="N184" s="57">
        <f t="shared" si="11"/>
        <v>661</v>
      </c>
      <c r="O184" s="72">
        <f t="shared" si="12"/>
        <v>1</v>
      </c>
    </row>
    <row r="185" spans="1:15" x14ac:dyDescent="0.2">
      <c r="A185" s="70" t="s">
        <v>530</v>
      </c>
      <c r="B185" s="70" t="str">
        <f>VLOOKUP(A185,[2]regions!$A$2:$B$235,2,FALSE)</f>
        <v>London</v>
      </c>
      <c r="C185" s="70" t="s">
        <v>531</v>
      </c>
      <c r="D185" s="71">
        <f>IF(ISERROR(VLOOKUP($A185,'[1]October data'!$A:$F,4,FALSE)),"No Data",(VLOOKUP($A185,'[1]October data'!$A:$F,4,FALSE)))</f>
        <v>226</v>
      </c>
      <c r="E185" s="54">
        <f>IF(ISERROR(VLOOKUP($A185,'[1]October data'!$A:$F,5,FALSE)),"No Data",(VLOOKUP($A185,'[1]October data'!$A:$F,5,FALSE)))</f>
        <v>226</v>
      </c>
      <c r="F185" s="55">
        <f>IF(ISERROR(VLOOKUP($A185,'[1]October data'!$A:$F,6,FALSE)),"No Data",(VLOOKUP($A185,'[1]October data'!$A:$F,6,FALSE)))</f>
        <v>1</v>
      </c>
      <c r="G185" s="54">
        <f>IF(ISERROR(VLOOKUP($A185,'[1]November data'!$A:$F,4,FALSE)),"No Data",(VLOOKUP($A185,'[1]November data'!$A:$F,4,FALSE)))</f>
        <v>162</v>
      </c>
      <c r="H185" s="54">
        <f>IF(ISERROR(VLOOKUP($A185,'[1]November data'!$A:$F,5,FALSE)),"No Data",(VLOOKUP($A185,'[1]November data'!$A:$F,5,FALSE)))</f>
        <v>162</v>
      </c>
      <c r="I185" s="55">
        <f>IF(ISERROR(VLOOKUP($A185,'[1]November data'!$A:$F,6,FALSE)),"No Data",(VLOOKUP($A185,'[1]November data'!$A:$F,6,FALSE)))</f>
        <v>1</v>
      </c>
      <c r="J185" s="54">
        <f>IF(ISERROR(VLOOKUP($A185,'[1]December data '!$A:$F,4,FALSE)),"No Data",VLOOKUP($A185,'[1]December data '!$A:$F,4,FALSE))</f>
        <v>161</v>
      </c>
      <c r="K185" s="54">
        <f>IF(ISERROR(VLOOKUP($A185,'[1]December data '!$A:$F,5,FALSE)),"No Data",VLOOKUP($A185,'[1]December data '!$A:$F,5,FALSE))</f>
        <v>161</v>
      </c>
      <c r="L185" s="55">
        <f>IF(ISERROR(VLOOKUP($A185,'[1]December data '!$A:$F,6,FALSE)),"No Data",VLOOKUP($A185,'[1]December data '!$A:$F,6,FALSE))</f>
        <v>1</v>
      </c>
      <c r="M185" s="57">
        <f t="shared" si="10"/>
        <v>549</v>
      </c>
      <c r="N185" s="57">
        <f t="shared" si="11"/>
        <v>549</v>
      </c>
      <c r="O185" s="72">
        <f t="shared" si="12"/>
        <v>1</v>
      </c>
    </row>
    <row r="186" spans="1:15" x14ac:dyDescent="0.2">
      <c r="A186" s="70" t="s">
        <v>534</v>
      </c>
      <c r="B186" s="70" t="str">
        <f>VLOOKUP(A186,[2]regions!$A$2:$B$235,2,FALSE)</f>
        <v>South of England</v>
      </c>
      <c r="C186" s="70" t="s">
        <v>535</v>
      </c>
      <c r="D186" s="71">
        <f>IF(ISERROR(VLOOKUP($A186,'[1]October data'!$A:$F,4,FALSE)),"No Data",(VLOOKUP($A186,'[1]October data'!$A:$F,4,FALSE)))</f>
        <v>34</v>
      </c>
      <c r="E186" s="54">
        <f>IF(ISERROR(VLOOKUP($A186,'[1]October data'!$A:$F,5,FALSE)),"No Data",(VLOOKUP($A186,'[1]October data'!$A:$F,5,FALSE)))</f>
        <v>34</v>
      </c>
      <c r="F186" s="55">
        <f>IF(ISERROR(VLOOKUP($A186,'[1]October data'!$A:$F,6,FALSE)),"No Data",(VLOOKUP($A186,'[1]October data'!$A:$F,6,FALSE)))</f>
        <v>1</v>
      </c>
      <c r="G186" s="54">
        <f>IF(ISERROR(VLOOKUP($A186,'[1]November data'!$A:$F,4,FALSE)),"No Data",(VLOOKUP($A186,'[1]November data'!$A:$F,4,FALSE)))</f>
        <v>15</v>
      </c>
      <c r="H186" s="54">
        <f>IF(ISERROR(VLOOKUP($A186,'[1]November data'!$A:$F,5,FALSE)),"No Data",(VLOOKUP($A186,'[1]November data'!$A:$F,5,FALSE)))</f>
        <v>15</v>
      </c>
      <c r="I186" s="55">
        <f>IF(ISERROR(VLOOKUP($A186,'[1]November data'!$A:$F,6,FALSE)),"No Data",(VLOOKUP($A186,'[1]November data'!$A:$F,6,FALSE)))</f>
        <v>1</v>
      </c>
      <c r="J186" s="54">
        <f>IF(ISERROR(VLOOKUP($A186,'[1]December data '!$A:$F,4,FALSE)),"No Data",VLOOKUP($A186,'[1]December data '!$A:$F,4,FALSE))</f>
        <v>13</v>
      </c>
      <c r="K186" s="54">
        <f>IF(ISERROR(VLOOKUP($A186,'[1]December data '!$A:$F,5,FALSE)),"No Data",VLOOKUP($A186,'[1]December data '!$A:$F,5,FALSE))</f>
        <v>13</v>
      </c>
      <c r="L186" s="55">
        <f>IF(ISERROR(VLOOKUP($A186,'[1]December data '!$A:$F,6,FALSE)),"No Data",VLOOKUP($A186,'[1]December data '!$A:$F,6,FALSE))</f>
        <v>1</v>
      </c>
      <c r="M186" s="57">
        <f t="shared" si="10"/>
        <v>62</v>
      </c>
      <c r="N186" s="57">
        <f t="shared" si="11"/>
        <v>62</v>
      </c>
      <c r="O186" s="72">
        <f t="shared" si="12"/>
        <v>1</v>
      </c>
    </row>
    <row r="187" spans="1:15" x14ac:dyDescent="0.2">
      <c r="A187" s="70" t="s">
        <v>414</v>
      </c>
      <c r="B187" s="70" t="str">
        <f>VLOOKUP(A187,[2]regions!$A$2:$B$235,2,FALSE)</f>
        <v>South of England</v>
      </c>
      <c r="C187" s="70" t="s">
        <v>415</v>
      </c>
      <c r="D187" s="71">
        <f>IF(ISERROR(VLOOKUP($A187,'[1]October data'!$A:$F,4,FALSE)),"No Data",(VLOOKUP($A187,'[1]October data'!$A:$F,4,FALSE)))</f>
        <v>129</v>
      </c>
      <c r="E187" s="54">
        <f>IF(ISERROR(VLOOKUP($A187,'[1]October data'!$A:$F,5,FALSE)),"No Data",(VLOOKUP($A187,'[1]October data'!$A:$F,5,FALSE)))</f>
        <v>129</v>
      </c>
      <c r="F187" s="55">
        <f>IF(ISERROR(VLOOKUP($A187,'[1]October data'!$A:$F,6,FALSE)),"No Data",(VLOOKUP($A187,'[1]October data'!$A:$F,6,FALSE)))</f>
        <v>1</v>
      </c>
      <c r="G187" s="54">
        <f>IF(ISERROR(VLOOKUP($A187,'[1]November data'!$A:$F,4,FALSE)),"No Data",(VLOOKUP($A187,'[1]November data'!$A:$F,4,FALSE)))</f>
        <v>131</v>
      </c>
      <c r="H187" s="54">
        <f>IF(ISERROR(VLOOKUP($A187,'[1]November data'!$A:$F,5,FALSE)),"No Data",(VLOOKUP($A187,'[1]November data'!$A:$F,5,FALSE)))</f>
        <v>131</v>
      </c>
      <c r="I187" s="55">
        <f>IF(ISERROR(VLOOKUP($A187,'[1]November data'!$A:$F,6,FALSE)),"No Data",(VLOOKUP($A187,'[1]November data'!$A:$F,6,FALSE)))</f>
        <v>1</v>
      </c>
      <c r="J187" s="54">
        <f>IF(ISERROR(VLOOKUP($A187,'[1]December data '!$A:$F,4,FALSE)),"No Data",VLOOKUP($A187,'[1]December data '!$A:$F,4,FALSE))</f>
        <v>95</v>
      </c>
      <c r="K187" s="54">
        <f>IF(ISERROR(VLOOKUP($A187,'[1]December data '!$A:$F,5,FALSE)),"No Data",VLOOKUP($A187,'[1]December data '!$A:$F,5,FALSE))</f>
        <v>95</v>
      </c>
      <c r="L187" s="55">
        <f>IF(ISERROR(VLOOKUP($A187,'[1]December data '!$A:$F,6,FALSE)),"No Data",VLOOKUP($A187,'[1]December data '!$A:$F,6,FALSE))</f>
        <v>1</v>
      </c>
      <c r="M187" s="57">
        <f t="shared" si="10"/>
        <v>355</v>
      </c>
      <c r="N187" s="57">
        <f t="shared" si="11"/>
        <v>355</v>
      </c>
      <c r="O187" s="72">
        <f t="shared" si="12"/>
        <v>1</v>
      </c>
    </row>
    <row r="188" spans="1:15" x14ac:dyDescent="0.2">
      <c r="A188" s="70" t="s">
        <v>66</v>
      </c>
      <c r="B188" s="70" t="str">
        <f>VLOOKUP(A188,[2]regions!$A$2:$B$235,2,FALSE)</f>
        <v xml:space="preserve">North of England </v>
      </c>
      <c r="C188" s="70" t="s">
        <v>653</v>
      </c>
      <c r="D188" s="71">
        <f>IF(ISERROR(VLOOKUP($A188,'[1]October data'!$A:$F,4,FALSE)),"No Data",(VLOOKUP($A188,'[1]October data'!$A:$F,4,FALSE)))</f>
        <v>339</v>
      </c>
      <c r="E188" s="54">
        <f>IF(ISERROR(VLOOKUP($A188,'[1]October data'!$A:$F,5,FALSE)),"No Data",(VLOOKUP($A188,'[1]October data'!$A:$F,5,FALSE)))</f>
        <v>339</v>
      </c>
      <c r="F188" s="55">
        <f>IF(ISERROR(VLOOKUP($A188,'[1]October data'!$A:$F,6,FALSE)),"No Data",(VLOOKUP($A188,'[1]October data'!$A:$F,6,FALSE)))</f>
        <v>1</v>
      </c>
      <c r="G188" s="54">
        <f>IF(ISERROR(VLOOKUP($A188,'[1]November data'!$A:$F,4,FALSE)),"No Data",(VLOOKUP($A188,'[1]November data'!$A:$F,4,FALSE)))</f>
        <v>255</v>
      </c>
      <c r="H188" s="54">
        <f>IF(ISERROR(VLOOKUP($A188,'[1]November data'!$A:$F,5,FALSE)),"No Data",(VLOOKUP($A188,'[1]November data'!$A:$F,5,FALSE)))</f>
        <v>283</v>
      </c>
      <c r="I188" s="55">
        <f>IF(ISERROR(VLOOKUP($A188,'[1]November data'!$A:$F,6,FALSE)),"No Data",(VLOOKUP($A188,'[1]November data'!$A:$F,6,FALSE)))</f>
        <v>0.90106007067137794</v>
      </c>
      <c r="J188" s="54">
        <f>IF(ISERROR(VLOOKUP($A188,'[1]December data '!$A:$F,4,FALSE)),"No Data",VLOOKUP($A188,'[1]December data '!$A:$F,4,FALSE))</f>
        <v>180</v>
      </c>
      <c r="K188" s="54">
        <f>IF(ISERROR(VLOOKUP($A188,'[1]December data '!$A:$F,5,FALSE)),"No Data",VLOOKUP($A188,'[1]December data '!$A:$F,5,FALSE))</f>
        <v>180</v>
      </c>
      <c r="L188" s="55">
        <f>IF(ISERROR(VLOOKUP($A188,'[1]December data '!$A:$F,6,FALSE)),"No Data",VLOOKUP($A188,'[1]December data '!$A:$F,6,FALSE))</f>
        <v>1</v>
      </c>
      <c r="M188" s="57">
        <f t="shared" si="10"/>
        <v>774</v>
      </c>
      <c r="N188" s="57">
        <f t="shared" si="11"/>
        <v>802</v>
      </c>
      <c r="O188" s="72">
        <f t="shared" si="12"/>
        <v>0.96508728179551118</v>
      </c>
    </row>
    <row r="189" spans="1:15" x14ac:dyDescent="0.2">
      <c r="A189" s="70" t="s">
        <v>444</v>
      </c>
      <c r="B189" s="70" t="str">
        <f>VLOOKUP(A189,[2]regions!$A$2:$B$235,2,FALSE)</f>
        <v>South of England</v>
      </c>
      <c r="C189" s="70" t="s">
        <v>445</v>
      </c>
      <c r="D189" s="71">
        <f>IF(ISERROR(VLOOKUP($A189,'[1]October data'!$A:$F,4,FALSE)),"No Data",(VLOOKUP($A189,'[1]October data'!$A:$F,4,FALSE)))</f>
        <v>188</v>
      </c>
      <c r="E189" s="54">
        <f>IF(ISERROR(VLOOKUP($A189,'[1]October data'!$A:$F,5,FALSE)),"No Data",(VLOOKUP($A189,'[1]October data'!$A:$F,5,FALSE)))</f>
        <v>188</v>
      </c>
      <c r="F189" s="55">
        <f>IF(ISERROR(VLOOKUP($A189,'[1]October data'!$A:$F,6,FALSE)),"No Data",(VLOOKUP($A189,'[1]October data'!$A:$F,6,FALSE)))</f>
        <v>1</v>
      </c>
      <c r="G189" s="54">
        <f>IF(ISERROR(VLOOKUP($A189,'[1]November data'!$A:$F,4,FALSE)),"No Data",(VLOOKUP($A189,'[1]November data'!$A:$F,4,FALSE)))</f>
        <v>164</v>
      </c>
      <c r="H189" s="54">
        <f>IF(ISERROR(VLOOKUP($A189,'[1]November data'!$A:$F,5,FALSE)),"No Data",(VLOOKUP($A189,'[1]November data'!$A:$F,5,FALSE)))</f>
        <v>164</v>
      </c>
      <c r="I189" s="55">
        <f>IF(ISERROR(VLOOKUP($A189,'[1]November data'!$A:$F,6,FALSE)),"No Data",(VLOOKUP($A189,'[1]November data'!$A:$F,6,FALSE)))</f>
        <v>1</v>
      </c>
      <c r="J189" s="54">
        <f>IF(ISERROR(VLOOKUP($A189,'[1]December data '!$A:$F,4,FALSE)),"No Data",VLOOKUP($A189,'[1]December data '!$A:$F,4,FALSE))</f>
        <v>67</v>
      </c>
      <c r="K189" s="54">
        <f>IF(ISERROR(VLOOKUP($A189,'[1]December data '!$A:$F,5,FALSE)),"No Data",VLOOKUP($A189,'[1]December data '!$A:$F,5,FALSE))</f>
        <v>67</v>
      </c>
      <c r="L189" s="55">
        <f>IF(ISERROR(VLOOKUP($A189,'[1]December data '!$A:$F,6,FALSE)),"No Data",VLOOKUP($A189,'[1]December data '!$A:$F,6,FALSE))</f>
        <v>1</v>
      </c>
      <c r="M189" s="57">
        <f t="shared" si="10"/>
        <v>419</v>
      </c>
      <c r="N189" s="57">
        <f t="shared" si="11"/>
        <v>419</v>
      </c>
      <c r="O189" s="72">
        <f t="shared" si="12"/>
        <v>1</v>
      </c>
    </row>
    <row r="190" spans="1:15" x14ac:dyDescent="0.2">
      <c r="A190" s="70" t="s">
        <v>538</v>
      </c>
      <c r="B190" s="70" t="str">
        <f>VLOOKUP(A190,[2]regions!$A$2:$B$235,2,FALSE)</f>
        <v>London</v>
      </c>
      <c r="C190" s="70" t="s">
        <v>654</v>
      </c>
      <c r="D190" s="71">
        <f>IF(ISERROR(VLOOKUP($A190,'[1]October data'!$A:$F,4,FALSE)),"No Data",(VLOOKUP($A190,'[1]October data'!$A:$F,4,FALSE)))</f>
        <v>49</v>
      </c>
      <c r="E190" s="54">
        <f>IF(ISERROR(VLOOKUP($A190,'[1]October data'!$A:$F,5,FALSE)),"No Data",(VLOOKUP($A190,'[1]October data'!$A:$F,5,FALSE)))</f>
        <v>49</v>
      </c>
      <c r="F190" s="55">
        <f>IF(ISERROR(VLOOKUP($A190,'[1]October data'!$A:$F,6,FALSE)),"No Data",(VLOOKUP($A190,'[1]October data'!$A:$F,6,FALSE)))</f>
        <v>1</v>
      </c>
      <c r="G190" s="54">
        <f>IF(ISERROR(VLOOKUP($A190,'[1]November data'!$A:$F,4,FALSE)),"No Data",(VLOOKUP($A190,'[1]November data'!$A:$F,4,FALSE)))</f>
        <v>34</v>
      </c>
      <c r="H190" s="54">
        <f>IF(ISERROR(VLOOKUP($A190,'[1]November data'!$A:$F,5,FALSE)),"No Data",(VLOOKUP($A190,'[1]November data'!$A:$F,5,FALSE)))</f>
        <v>34</v>
      </c>
      <c r="I190" s="55">
        <f>IF(ISERROR(VLOOKUP($A190,'[1]November data'!$A:$F,6,FALSE)),"No Data",(VLOOKUP($A190,'[1]November data'!$A:$F,6,FALSE)))</f>
        <v>1</v>
      </c>
      <c r="J190" s="54">
        <f>IF(ISERROR(VLOOKUP($A190,'[1]December data '!$A:$F,4,FALSE)),"No Data",VLOOKUP($A190,'[1]December data '!$A:$F,4,FALSE))</f>
        <v>21</v>
      </c>
      <c r="K190" s="54">
        <f>IF(ISERROR(VLOOKUP($A190,'[1]December data '!$A:$F,5,FALSE)),"No Data",VLOOKUP($A190,'[1]December data '!$A:$F,5,FALSE))</f>
        <v>21</v>
      </c>
      <c r="L190" s="55">
        <f>IF(ISERROR(VLOOKUP($A190,'[1]December data '!$A:$F,6,FALSE)),"No Data",VLOOKUP($A190,'[1]December data '!$A:$F,6,FALSE))</f>
        <v>1</v>
      </c>
      <c r="M190" s="57">
        <f t="shared" si="10"/>
        <v>104</v>
      </c>
      <c r="N190" s="57">
        <f t="shared" si="11"/>
        <v>104</v>
      </c>
      <c r="O190" s="72">
        <f t="shared" si="12"/>
        <v>1</v>
      </c>
    </row>
    <row r="191" spans="1:15" x14ac:dyDescent="0.2">
      <c r="A191" s="70" t="s">
        <v>623</v>
      </c>
      <c r="B191" s="70" t="str">
        <f>VLOOKUP(A191,[2]regions!$A$2:$B$235,2,FALSE)</f>
        <v>South of England</v>
      </c>
      <c r="C191" s="70" t="s">
        <v>655</v>
      </c>
      <c r="D191" s="71">
        <f>IF(ISERROR(VLOOKUP($A191,'[1]October data'!$A:$F,4,FALSE)),"No Data",(VLOOKUP($A191,'[1]October data'!$A:$F,4,FALSE)))</f>
        <v>27</v>
      </c>
      <c r="E191" s="54">
        <f>IF(ISERROR(VLOOKUP($A191,'[1]October data'!$A:$F,5,FALSE)),"No Data",(VLOOKUP($A191,'[1]October data'!$A:$F,5,FALSE)))</f>
        <v>27</v>
      </c>
      <c r="F191" s="55">
        <f>IF(ISERROR(VLOOKUP($A191,'[1]October data'!$A:$F,6,FALSE)),"No Data",(VLOOKUP($A191,'[1]October data'!$A:$F,6,FALSE)))</f>
        <v>1</v>
      </c>
      <c r="G191" s="54">
        <f>IF(ISERROR(VLOOKUP($A191,'[1]November data'!$A:$F,4,FALSE)),"No Data",(VLOOKUP($A191,'[1]November data'!$A:$F,4,FALSE)))</f>
        <v>25</v>
      </c>
      <c r="H191" s="54">
        <f>IF(ISERROR(VLOOKUP($A191,'[1]November data'!$A:$F,5,FALSE)),"No Data",(VLOOKUP($A191,'[1]November data'!$A:$F,5,FALSE)))</f>
        <v>25</v>
      </c>
      <c r="I191" s="55">
        <f>IF(ISERROR(VLOOKUP($A191,'[1]November data'!$A:$F,6,FALSE)),"No Data",(VLOOKUP($A191,'[1]November data'!$A:$F,6,FALSE)))</f>
        <v>1</v>
      </c>
      <c r="J191" s="54">
        <f>IF(ISERROR(VLOOKUP($A191,'[1]December data '!$A:$F,4,FALSE)),"No Data",VLOOKUP($A191,'[1]December data '!$A:$F,4,FALSE))</f>
        <v>14</v>
      </c>
      <c r="K191" s="54">
        <f>IF(ISERROR(VLOOKUP($A191,'[1]December data '!$A:$F,5,FALSE)),"No Data",VLOOKUP($A191,'[1]December data '!$A:$F,5,FALSE))</f>
        <v>14</v>
      </c>
      <c r="L191" s="55">
        <f>IF(ISERROR(VLOOKUP($A191,'[1]December data '!$A:$F,6,FALSE)),"No Data",VLOOKUP($A191,'[1]December data '!$A:$F,6,FALSE))</f>
        <v>1</v>
      </c>
      <c r="M191" s="57">
        <f t="shared" si="10"/>
        <v>66</v>
      </c>
      <c r="N191" s="57">
        <f t="shared" si="11"/>
        <v>66</v>
      </c>
      <c r="O191" s="72">
        <f t="shared" si="12"/>
        <v>1</v>
      </c>
    </row>
    <row r="192" spans="1:15" x14ac:dyDescent="0.2">
      <c r="A192" s="70" t="s">
        <v>504</v>
      </c>
      <c r="B192" s="70" t="str">
        <f>VLOOKUP(A192,[2]regions!$A$2:$B$235,2,FALSE)</f>
        <v>South of England</v>
      </c>
      <c r="C192" s="70" t="s">
        <v>505</v>
      </c>
      <c r="D192" s="71">
        <f>IF(ISERROR(VLOOKUP($A192,'[1]October data'!$A:$F,4,FALSE)),"No Data",(VLOOKUP($A192,'[1]October data'!$A:$F,4,FALSE)))</f>
        <v>118</v>
      </c>
      <c r="E192" s="54">
        <f>IF(ISERROR(VLOOKUP($A192,'[1]October data'!$A:$F,5,FALSE)),"No Data",(VLOOKUP($A192,'[1]October data'!$A:$F,5,FALSE)))</f>
        <v>118</v>
      </c>
      <c r="F192" s="55">
        <f>IF(ISERROR(VLOOKUP($A192,'[1]October data'!$A:$F,6,FALSE)),"No Data",(VLOOKUP($A192,'[1]October data'!$A:$F,6,FALSE)))</f>
        <v>1</v>
      </c>
      <c r="G192" s="54">
        <f>IF(ISERROR(VLOOKUP($A192,'[1]November data'!$A:$F,4,FALSE)),"No Data",(VLOOKUP($A192,'[1]November data'!$A:$F,4,FALSE)))</f>
        <v>81</v>
      </c>
      <c r="H192" s="54">
        <f>IF(ISERROR(VLOOKUP($A192,'[1]November data'!$A:$F,5,FALSE)),"No Data",(VLOOKUP($A192,'[1]November data'!$A:$F,5,FALSE)))</f>
        <v>81</v>
      </c>
      <c r="I192" s="55">
        <f>IF(ISERROR(VLOOKUP($A192,'[1]November data'!$A:$F,6,FALSE)),"No Data",(VLOOKUP($A192,'[1]November data'!$A:$F,6,FALSE)))</f>
        <v>1</v>
      </c>
      <c r="J192" s="54">
        <f>IF(ISERROR(VLOOKUP($A192,'[1]December data '!$A:$F,4,FALSE)),"No Data",VLOOKUP($A192,'[1]December data '!$A:$F,4,FALSE))</f>
        <v>45</v>
      </c>
      <c r="K192" s="54">
        <f>IF(ISERROR(VLOOKUP($A192,'[1]December data '!$A:$F,5,FALSE)),"No Data",VLOOKUP($A192,'[1]December data '!$A:$F,5,FALSE))</f>
        <v>45</v>
      </c>
      <c r="L192" s="55">
        <f>IF(ISERROR(VLOOKUP($A192,'[1]December data '!$A:$F,6,FALSE)),"No Data",VLOOKUP($A192,'[1]December data '!$A:$F,6,FALSE))</f>
        <v>1</v>
      </c>
      <c r="M192" s="57">
        <f t="shared" si="10"/>
        <v>244</v>
      </c>
      <c r="N192" s="57">
        <f t="shared" si="11"/>
        <v>244</v>
      </c>
      <c r="O192" s="72">
        <f t="shared" si="12"/>
        <v>1</v>
      </c>
    </row>
    <row r="193" spans="1:15" x14ac:dyDescent="0.2">
      <c r="A193" s="70" t="s">
        <v>543</v>
      </c>
      <c r="B193" s="70" t="str">
        <f>VLOOKUP(A193,[2]regions!$A$2:$B$235,2,FALSE)</f>
        <v>London</v>
      </c>
      <c r="C193" s="70" t="s">
        <v>544</v>
      </c>
      <c r="D193" s="71">
        <f>IF(ISERROR(VLOOKUP($A193,'[1]October data'!$A:$F,4,FALSE)),"No Data",(VLOOKUP($A193,'[1]October data'!$A:$F,4,FALSE)))</f>
        <v>209</v>
      </c>
      <c r="E193" s="54">
        <f>IF(ISERROR(VLOOKUP($A193,'[1]October data'!$A:$F,5,FALSE)),"No Data",(VLOOKUP($A193,'[1]October data'!$A:$F,5,FALSE)))</f>
        <v>209</v>
      </c>
      <c r="F193" s="55">
        <f>IF(ISERROR(VLOOKUP($A193,'[1]October data'!$A:$F,6,FALSE)),"No Data",(VLOOKUP($A193,'[1]October data'!$A:$F,6,FALSE)))</f>
        <v>1</v>
      </c>
      <c r="G193" s="54">
        <f>IF(ISERROR(VLOOKUP($A193,'[1]November data'!$A:$F,4,FALSE)),"No Data",(VLOOKUP($A193,'[1]November data'!$A:$F,4,FALSE)))</f>
        <v>215</v>
      </c>
      <c r="H193" s="54">
        <f>IF(ISERROR(VLOOKUP($A193,'[1]November data'!$A:$F,5,FALSE)),"No Data",(VLOOKUP($A193,'[1]November data'!$A:$F,5,FALSE)))</f>
        <v>215</v>
      </c>
      <c r="I193" s="55">
        <f>IF(ISERROR(VLOOKUP($A193,'[1]November data'!$A:$F,6,FALSE)),"No Data",(VLOOKUP($A193,'[1]November data'!$A:$F,6,FALSE)))</f>
        <v>1</v>
      </c>
      <c r="J193" s="54">
        <f>IF(ISERROR(VLOOKUP($A193,'[1]December data '!$A:$F,4,FALSE)),"No Data",VLOOKUP($A193,'[1]December data '!$A:$F,4,FALSE))</f>
        <v>171</v>
      </c>
      <c r="K193" s="54">
        <f>IF(ISERROR(VLOOKUP($A193,'[1]December data '!$A:$F,5,FALSE)),"No Data",VLOOKUP($A193,'[1]December data '!$A:$F,5,FALSE))</f>
        <v>171</v>
      </c>
      <c r="L193" s="55">
        <f>IF(ISERROR(VLOOKUP($A193,'[1]December data '!$A:$F,6,FALSE)),"No Data",VLOOKUP($A193,'[1]December data '!$A:$F,6,FALSE))</f>
        <v>1</v>
      </c>
      <c r="M193" s="57">
        <f t="shared" si="10"/>
        <v>595</v>
      </c>
      <c r="N193" s="57">
        <f t="shared" si="11"/>
        <v>595</v>
      </c>
      <c r="O193" s="72">
        <f t="shared" si="12"/>
        <v>1</v>
      </c>
    </row>
    <row r="194" spans="1:15" x14ac:dyDescent="0.2">
      <c r="A194" s="70" t="s">
        <v>686</v>
      </c>
      <c r="B194" s="70" t="s">
        <v>602</v>
      </c>
      <c r="C194" s="70" t="s">
        <v>687</v>
      </c>
      <c r="D194" s="71" t="str">
        <f>IF(ISERROR(VLOOKUP($A194,'[1]October data'!$A:$F,4,FALSE)),"No Data",(VLOOKUP($A194,'[1]October data'!$A:$F,4,FALSE)))</f>
        <v>No Data</v>
      </c>
      <c r="E194" s="54" t="str">
        <f>IF(ISERROR(VLOOKUP($A194,'[1]October data'!$A:$F,5,FALSE)),"No Data",(VLOOKUP($A194,'[1]October data'!$A:$F,5,FALSE)))</f>
        <v>No Data</v>
      </c>
      <c r="F194" s="55" t="str">
        <f>IF(ISERROR(VLOOKUP($A194,'[1]October data'!$A:$F,6,FALSE)),"No Data",(VLOOKUP($A194,'[1]October data'!$A:$F,6,FALSE)))</f>
        <v>No Data</v>
      </c>
      <c r="G194" s="54" t="str">
        <f>IF(ISERROR(VLOOKUP($A194,'[1]November data'!$A:$F,4,FALSE)),"No Data",(VLOOKUP($A194,'[1]November data'!$A:$F,4,FALSE)))</f>
        <v>No Data</v>
      </c>
      <c r="H194" s="54" t="str">
        <f>IF(ISERROR(VLOOKUP($A194,'[1]November data'!$A:$F,5,FALSE)),"No Data",(VLOOKUP($A194,'[1]November data'!$A:$F,5,FALSE)))</f>
        <v>No Data</v>
      </c>
      <c r="I194" s="55" t="str">
        <f>IF(ISERROR(VLOOKUP($A194,'[1]November data'!$A:$F,6,FALSE)),"No Data",(VLOOKUP($A194,'[1]November data'!$A:$F,6,FALSE)))</f>
        <v>No Data</v>
      </c>
      <c r="J194" s="54">
        <f>IF(ISERROR(VLOOKUP($A194,'[1]December data '!$A:$F,4,FALSE)),"No Data",VLOOKUP($A194,'[1]December data '!$A:$F,4,FALSE))</f>
        <v>67</v>
      </c>
      <c r="K194" s="54">
        <f>IF(ISERROR(VLOOKUP($A194,'[1]December data '!$A:$F,5,FALSE)),"No Data",VLOOKUP($A194,'[1]December data '!$A:$F,5,FALSE))</f>
        <v>67</v>
      </c>
      <c r="L194" s="55">
        <f>IF(ISERROR(VLOOKUP($A194,'[1]December data '!$A:$F,6,FALSE)),"No Data",VLOOKUP($A194,'[1]December data '!$A:$F,6,FALSE))</f>
        <v>1</v>
      </c>
      <c r="M194" s="57">
        <f t="shared" si="10"/>
        <v>67</v>
      </c>
      <c r="N194" s="57">
        <f t="shared" si="11"/>
        <v>67</v>
      </c>
      <c r="O194" s="72">
        <f t="shared" si="12"/>
        <v>1</v>
      </c>
    </row>
    <row r="195" spans="1:15" x14ac:dyDescent="0.2">
      <c r="A195" s="70" t="s">
        <v>233</v>
      </c>
      <c r="B195" s="70" t="str">
        <f>VLOOKUP(A195,[2]regions!$A$2:$B$235,2,FALSE)</f>
        <v>Midlands and East of England</v>
      </c>
      <c r="C195" s="70" t="s">
        <v>656</v>
      </c>
      <c r="D195" s="71">
        <f>IF(ISERROR(VLOOKUP($A195,'[1]October data'!$A:$F,4,FALSE)),"No Data",(VLOOKUP($A195,'[1]October data'!$A:$F,4,FALSE)))</f>
        <v>102</v>
      </c>
      <c r="E195" s="54">
        <f>IF(ISERROR(VLOOKUP($A195,'[1]October data'!$A:$F,5,FALSE)),"No Data",(VLOOKUP($A195,'[1]October data'!$A:$F,5,FALSE)))</f>
        <v>102</v>
      </c>
      <c r="F195" s="55">
        <f>IF(ISERROR(VLOOKUP($A195,'[1]October data'!$A:$F,6,FALSE)),"No Data",(VLOOKUP($A195,'[1]October data'!$A:$F,6,FALSE)))</f>
        <v>1</v>
      </c>
      <c r="G195" s="54">
        <f>IF(ISERROR(VLOOKUP($A195,'[1]November data'!$A:$F,4,FALSE)),"No Data",(VLOOKUP($A195,'[1]November data'!$A:$F,4,FALSE)))</f>
        <v>87</v>
      </c>
      <c r="H195" s="54">
        <f>IF(ISERROR(VLOOKUP($A195,'[1]November data'!$A:$F,5,FALSE)),"No Data",(VLOOKUP($A195,'[1]November data'!$A:$F,5,FALSE)))</f>
        <v>87</v>
      </c>
      <c r="I195" s="55">
        <f>IF(ISERROR(VLOOKUP($A195,'[1]November data'!$A:$F,6,FALSE)),"No Data",(VLOOKUP($A195,'[1]November data'!$A:$F,6,FALSE)))</f>
        <v>1</v>
      </c>
      <c r="J195" s="54">
        <f>IF(ISERROR(VLOOKUP($A195,'[1]December data '!$A:$F,4,FALSE)),"No Data",VLOOKUP($A195,'[1]December data '!$A:$F,4,FALSE))</f>
        <v>42</v>
      </c>
      <c r="K195" s="54">
        <f>IF(ISERROR(VLOOKUP($A195,'[1]December data '!$A:$F,5,FALSE)),"No Data",VLOOKUP($A195,'[1]December data '!$A:$F,5,FALSE))</f>
        <v>42</v>
      </c>
      <c r="L195" s="55">
        <f>IF(ISERROR(VLOOKUP($A195,'[1]December data '!$A:$F,6,FALSE)),"No Data",VLOOKUP($A195,'[1]December data '!$A:$F,6,FALSE))</f>
        <v>1</v>
      </c>
      <c r="M195" s="57">
        <f t="shared" si="10"/>
        <v>231</v>
      </c>
      <c r="N195" s="57">
        <f t="shared" si="11"/>
        <v>231</v>
      </c>
      <c r="O195" s="72">
        <f t="shared" si="12"/>
        <v>1</v>
      </c>
    </row>
    <row r="196" spans="1:15" x14ac:dyDescent="0.2">
      <c r="A196" s="70" t="s">
        <v>35</v>
      </c>
      <c r="B196" s="70" t="str">
        <f>VLOOKUP(A196,[2]regions!$A$2:$B$235,2,FALSE)</f>
        <v xml:space="preserve">North of England </v>
      </c>
      <c r="C196" s="70" t="s">
        <v>36</v>
      </c>
      <c r="D196" s="71">
        <f>IF(ISERROR(VLOOKUP($A196,'[1]October data'!$A:$F,4,FALSE)),"No Data",(VLOOKUP($A196,'[1]October data'!$A:$F,4,FALSE)))</f>
        <v>329</v>
      </c>
      <c r="E196" s="54">
        <f>IF(ISERROR(VLOOKUP($A196,'[1]October data'!$A:$F,5,FALSE)),"No Data",(VLOOKUP($A196,'[1]October data'!$A:$F,5,FALSE)))</f>
        <v>329</v>
      </c>
      <c r="F196" s="55">
        <f>IF(ISERROR(VLOOKUP($A196,'[1]October data'!$A:$F,6,FALSE)),"No Data",(VLOOKUP($A196,'[1]October data'!$A:$F,6,FALSE)))</f>
        <v>1</v>
      </c>
      <c r="G196" s="54">
        <f>IF(ISERROR(VLOOKUP($A196,'[1]November data'!$A:$F,4,FALSE)),"No Data",(VLOOKUP($A196,'[1]November data'!$A:$F,4,FALSE)))</f>
        <v>297</v>
      </c>
      <c r="H196" s="54">
        <f>IF(ISERROR(VLOOKUP($A196,'[1]November data'!$A:$F,5,FALSE)),"No Data",(VLOOKUP($A196,'[1]November data'!$A:$F,5,FALSE)))</f>
        <v>297</v>
      </c>
      <c r="I196" s="55">
        <f>IF(ISERROR(VLOOKUP($A196,'[1]November data'!$A:$F,6,FALSE)),"No Data",(VLOOKUP($A196,'[1]November data'!$A:$F,6,FALSE)))</f>
        <v>1</v>
      </c>
      <c r="J196" s="54">
        <f>IF(ISERROR(VLOOKUP($A196,'[1]December data '!$A:$F,4,FALSE)),"No Data",VLOOKUP($A196,'[1]December data '!$A:$F,4,FALSE))</f>
        <v>223</v>
      </c>
      <c r="K196" s="54">
        <f>IF(ISERROR(VLOOKUP($A196,'[1]December data '!$A:$F,5,FALSE)),"No Data",VLOOKUP($A196,'[1]December data '!$A:$F,5,FALSE))</f>
        <v>223</v>
      </c>
      <c r="L196" s="55">
        <f>IF(ISERROR(VLOOKUP($A196,'[1]December data '!$A:$F,6,FALSE)),"No Data",VLOOKUP($A196,'[1]December data '!$A:$F,6,FALSE))</f>
        <v>1</v>
      </c>
      <c r="M196" s="57">
        <f t="shared" si="10"/>
        <v>849</v>
      </c>
      <c r="N196" s="57">
        <f t="shared" si="11"/>
        <v>849</v>
      </c>
      <c r="O196" s="72">
        <f t="shared" si="12"/>
        <v>1</v>
      </c>
    </row>
    <row r="197" spans="1:15" x14ac:dyDescent="0.2">
      <c r="A197" s="70" t="s">
        <v>63</v>
      </c>
      <c r="B197" s="70" t="str">
        <f>VLOOKUP(A197,[2]regions!$A$2:$B$235,2,FALSE)</f>
        <v xml:space="preserve">North of England </v>
      </c>
      <c r="C197" s="70" t="s">
        <v>64</v>
      </c>
      <c r="D197" s="71">
        <f>IF(ISERROR(VLOOKUP($A197,'[1]October data'!$A:$F,4,FALSE)),"No Data",(VLOOKUP($A197,'[1]October data'!$A:$F,4,FALSE)))</f>
        <v>543</v>
      </c>
      <c r="E197" s="54">
        <f>IF(ISERROR(VLOOKUP($A197,'[1]October data'!$A:$F,5,FALSE)),"No Data",(VLOOKUP($A197,'[1]October data'!$A:$F,5,FALSE)))</f>
        <v>543</v>
      </c>
      <c r="F197" s="55">
        <f>IF(ISERROR(VLOOKUP($A197,'[1]October data'!$A:$F,6,FALSE)),"No Data",(VLOOKUP($A197,'[1]October data'!$A:$F,6,FALSE)))</f>
        <v>1</v>
      </c>
      <c r="G197" s="54">
        <f>IF(ISERROR(VLOOKUP($A197,'[1]November data'!$A:$F,4,FALSE)),"No Data",(VLOOKUP($A197,'[1]November data'!$A:$F,4,FALSE)))</f>
        <v>407</v>
      </c>
      <c r="H197" s="54">
        <f>IF(ISERROR(VLOOKUP($A197,'[1]November data'!$A:$F,5,FALSE)),"No Data",(VLOOKUP($A197,'[1]November data'!$A:$F,5,FALSE)))</f>
        <v>407</v>
      </c>
      <c r="I197" s="55">
        <f>IF(ISERROR(VLOOKUP($A197,'[1]November data'!$A:$F,6,FALSE)),"No Data",(VLOOKUP($A197,'[1]November data'!$A:$F,6,FALSE)))</f>
        <v>1</v>
      </c>
      <c r="J197" s="54">
        <f>IF(ISERROR(VLOOKUP($A197,'[1]December data '!$A:$F,4,FALSE)),"No Data",VLOOKUP($A197,'[1]December data '!$A:$F,4,FALSE))</f>
        <v>280</v>
      </c>
      <c r="K197" s="54">
        <f>IF(ISERROR(VLOOKUP($A197,'[1]December data '!$A:$F,5,FALSE)),"No Data",VLOOKUP($A197,'[1]December data '!$A:$F,5,FALSE))</f>
        <v>280</v>
      </c>
      <c r="L197" s="55">
        <f>IF(ISERROR(VLOOKUP($A197,'[1]December data '!$A:$F,6,FALSE)),"No Data",VLOOKUP($A197,'[1]December data '!$A:$F,6,FALSE))</f>
        <v>1</v>
      </c>
      <c r="M197" s="57">
        <f t="shared" si="10"/>
        <v>1230</v>
      </c>
      <c r="N197" s="57">
        <f t="shared" si="11"/>
        <v>1230</v>
      </c>
      <c r="O197" s="72">
        <f t="shared" si="12"/>
        <v>1</v>
      </c>
    </row>
    <row r="198" spans="1:15" x14ac:dyDescent="0.2">
      <c r="A198" s="70" t="s">
        <v>37</v>
      </c>
      <c r="B198" s="70" t="str">
        <f>VLOOKUP(A198,[2]regions!$A$2:$B$235,2,FALSE)</f>
        <v xml:space="preserve">North of England </v>
      </c>
      <c r="C198" s="70" t="s">
        <v>38</v>
      </c>
      <c r="D198" s="71">
        <f>IF(ISERROR(VLOOKUP($A198,'[1]October data'!$A:$F,4,FALSE)),"No Data",(VLOOKUP($A198,'[1]October data'!$A:$F,4,FALSE)))</f>
        <v>487</v>
      </c>
      <c r="E198" s="54">
        <f>IF(ISERROR(VLOOKUP($A198,'[1]October data'!$A:$F,5,FALSE)),"No Data",(VLOOKUP($A198,'[1]October data'!$A:$F,5,FALSE)))</f>
        <v>487</v>
      </c>
      <c r="F198" s="55">
        <f>IF(ISERROR(VLOOKUP($A198,'[1]October data'!$A:$F,6,FALSE)),"No Data",(VLOOKUP($A198,'[1]October data'!$A:$F,6,FALSE)))</f>
        <v>1</v>
      </c>
      <c r="G198" s="54">
        <f>IF(ISERROR(VLOOKUP($A198,'[1]November data'!$A:$F,4,FALSE)),"No Data",(VLOOKUP($A198,'[1]November data'!$A:$F,4,FALSE)))</f>
        <v>365</v>
      </c>
      <c r="H198" s="54">
        <f>IF(ISERROR(VLOOKUP($A198,'[1]November data'!$A:$F,5,FALSE)),"No Data",(VLOOKUP($A198,'[1]November data'!$A:$F,5,FALSE)))</f>
        <v>365</v>
      </c>
      <c r="I198" s="55">
        <f>IF(ISERROR(VLOOKUP($A198,'[1]November data'!$A:$F,6,FALSE)),"No Data",(VLOOKUP($A198,'[1]November data'!$A:$F,6,FALSE)))</f>
        <v>1</v>
      </c>
      <c r="J198" s="54">
        <f>IF(ISERROR(VLOOKUP($A198,'[1]December data '!$A:$F,4,FALSE)),"No Data",VLOOKUP($A198,'[1]December data '!$A:$F,4,FALSE))</f>
        <v>212</v>
      </c>
      <c r="K198" s="54">
        <f>IF(ISERROR(VLOOKUP($A198,'[1]December data '!$A:$F,5,FALSE)),"No Data",VLOOKUP($A198,'[1]December data '!$A:$F,5,FALSE))</f>
        <v>236</v>
      </c>
      <c r="L198" s="55">
        <f>IF(ISERROR(VLOOKUP($A198,'[1]December data '!$A:$F,6,FALSE)),"No Data",VLOOKUP($A198,'[1]December data '!$A:$F,6,FALSE))</f>
        <v>0.89830508474576298</v>
      </c>
      <c r="M198" s="57">
        <f t="shared" si="10"/>
        <v>1064</v>
      </c>
      <c r="N198" s="57">
        <f t="shared" si="11"/>
        <v>1088</v>
      </c>
      <c r="O198" s="72">
        <f t="shared" si="12"/>
        <v>0.9779411764705882</v>
      </c>
    </row>
    <row r="199" spans="1:15" x14ac:dyDescent="0.2">
      <c r="A199" s="70" t="s">
        <v>532</v>
      </c>
      <c r="B199" s="70" t="str">
        <f>VLOOKUP(A199,[2]regions!$A$2:$B$235,2,FALSE)</f>
        <v>London</v>
      </c>
      <c r="C199" s="70" t="s">
        <v>533</v>
      </c>
      <c r="D199" s="71">
        <f>IF(ISERROR(VLOOKUP($A199,'[1]October data'!$A:$F,4,FALSE)),"No Data",(VLOOKUP($A199,'[1]October data'!$A:$F,4,FALSE)))</f>
        <v>113</v>
      </c>
      <c r="E199" s="54">
        <f>IF(ISERROR(VLOOKUP($A199,'[1]October data'!$A:$F,5,FALSE)),"No Data",(VLOOKUP($A199,'[1]October data'!$A:$F,5,FALSE)))</f>
        <v>113</v>
      </c>
      <c r="F199" s="55">
        <f>IF(ISERROR(VLOOKUP($A199,'[1]October data'!$A:$F,6,FALSE)),"No Data",(VLOOKUP($A199,'[1]October data'!$A:$F,6,FALSE)))</f>
        <v>1</v>
      </c>
      <c r="G199" s="54">
        <f>IF(ISERROR(VLOOKUP($A199,'[1]November data'!$A:$F,4,FALSE)),"No Data",(VLOOKUP($A199,'[1]November data'!$A:$F,4,FALSE)))</f>
        <v>70</v>
      </c>
      <c r="H199" s="54">
        <f>IF(ISERROR(VLOOKUP($A199,'[1]November data'!$A:$F,5,FALSE)),"No Data",(VLOOKUP($A199,'[1]November data'!$A:$F,5,FALSE)))</f>
        <v>70</v>
      </c>
      <c r="I199" s="55">
        <f>IF(ISERROR(VLOOKUP($A199,'[1]November data'!$A:$F,6,FALSE)),"No Data",(VLOOKUP($A199,'[1]November data'!$A:$F,6,FALSE)))</f>
        <v>1</v>
      </c>
      <c r="J199" s="54">
        <f>IF(ISERROR(VLOOKUP($A199,'[1]December data '!$A:$F,4,FALSE)),"No Data",VLOOKUP($A199,'[1]December data '!$A:$F,4,FALSE))</f>
        <v>50</v>
      </c>
      <c r="K199" s="54">
        <f>IF(ISERROR(VLOOKUP($A199,'[1]December data '!$A:$F,5,FALSE)),"No Data",VLOOKUP($A199,'[1]December data '!$A:$F,5,FALSE))</f>
        <v>50</v>
      </c>
      <c r="L199" s="55">
        <f>IF(ISERROR(VLOOKUP($A199,'[1]December data '!$A:$F,6,FALSE)),"No Data",VLOOKUP($A199,'[1]December data '!$A:$F,6,FALSE))</f>
        <v>1</v>
      </c>
      <c r="M199" s="57">
        <f t="shared" si="10"/>
        <v>233</v>
      </c>
      <c r="N199" s="57">
        <f t="shared" si="11"/>
        <v>233</v>
      </c>
      <c r="O199" s="72">
        <f t="shared" si="12"/>
        <v>1</v>
      </c>
    </row>
    <row r="200" spans="1:15" x14ac:dyDescent="0.2">
      <c r="A200" s="70" t="s">
        <v>547</v>
      </c>
      <c r="B200" s="70" t="str">
        <f>VLOOKUP(A200,[2]regions!$A$2:$B$235,2,FALSE)</f>
        <v>London</v>
      </c>
      <c r="C200" s="70" t="s">
        <v>657</v>
      </c>
      <c r="D200" s="71">
        <f>IF(ISERROR(VLOOKUP($A200,'[1]October data'!$A:$F,4,FALSE)),"No Data",(VLOOKUP($A200,'[1]October data'!$A:$F,4,FALSE)))</f>
        <v>140</v>
      </c>
      <c r="E200" s="54">
        <f>IF(ISERROR(VLOOKUP($A200,'[1]October data'!$A:$F,5,FALSE)),"No Data",(VLOOKUP($A200,'[1]October data'!$A:$F,5,FALSE)))</f>
        <v>140</v>
      </c>
      <c r="F200" s="55">
        <f>IF(ISERROR(VLOOKUP($A200,'[1]October data'!$A:$F,6,FALSE)),"No Data",(VLOOKUP($A200,'[1]October data'!$A:$F,6,FALSE)))</f>
        <v>1</v>
      </c>
      <c r="G200" s="54">
        <f>IF(ISERROR(VLOOKUP($A200,'[1]November data'!$A:$F,4,FALSE)),"No Data",(VLOOKUP($A200,'[1]November data'!$A:$F,4,FALSE)))</f>
        <v>91</v>
      </c>
      <c r="H200" s="54">
        <f>IF(ISERROR(VLOOKUP($A200,'[1]November data'!$A:$F,5,FALSE)),"No Data",(VLOOKUP($A200,'[1]November data'!$A:$F,5,FALSE)))</f>
        <v>91</v>
      </c>
      <c r="I200" s="55">
        <f>IF(ISERROR(VLOOKUP($A200,'[1]November data'!$A:$F,6,FALSE)),"No Data",(VLOOKUP($A200,'[1]November data'!$A:$F,6,FALSE)))</f>
        <v>1</v>
      </c>
      <c r="J200" s="54">
        <f>IF(ISERROR(VLOOKUP($A200,'[1]December data '!$A:$F,4,FALSE)),"No Data",VLOOKUP($A200,'[1]December data '!$A:$F,4,FALSE))</f>
        <v>74</v>
      </c>
      <c r="K200" s="54">
        <f>IF(ISERROR(VLOOKUP($A200,'[1]December data '!$A:$F,5,FALSE)),"No Data",VLOOKUP($A200,'[1]December data '!$A:$F,5,FALSE))</f>
        <v>74</v>
      </c>
      <c r="L200" s="55">
        <f>IF(ISERROR(VLOOKUP($A200,'[1]December data '!$A:$F,6,FALSE)),"No Data",VLOOKUP($A200,'[1]December data '!$A:$F,6,FALSE))</f>
        <v>1</v>
      </c>
      <c r="M200" s="57">
        <f t="shared" si="10"/>
        <v>305</v>
      </c>
      <c r="N200" s="57">
        <f t="shared" si="11"/>
        <v>305</v>
      </c>
      <c r="O200" s="72">
        <f t="shared" si="12"/>
        <v>1</v>
      </c>
    </row>
    <row r="201" spans="1:15" x14ac:dyDescent="0.2">
      <c r="A201" s="70" t="s">
        <v>412</v>
      </c>
      <c r="B201" s="70" t="str">
        <f>VLOOKUP(A201,[2]regions!$A$2:$B$235,2,FALSE)</f>
        <v>South of England</v>
      </c>
      <c r="C201" s="70" t="s">
        <v>413</v>
      </c>
      <c r="D201" s="71">
        <f>IF(ISERROR(VLOOKUP($A201,'[1]October data'!$A:$F,4,FALSE)),"No Data",(VLOOKUP($A201,'[1]October data'!$A:$F,4,FALSE)))</f>
        <v>146</v>
      </c>
      <c r="E201" s="54">
        <f>IF(ISERROR(VLOOKUP($A201,'[1]October data'!$A:$F,5,FALSE)),"No Data",(VLOOKUP($A201,'[1]October data'!$A:$F,5,FALSE)))</f>
        <v>146</v>
      </c>
      <c r="F201" s="55">
        <f>IF(ISERROR(VLOOKUP($A201,'[1]October data'!$A:$F,6,FALSE)),"No Data",(VLOOKUP($A201,'[1]October data'!$A:$F,6,FALSE)))</f>
        <v>1</v>
      </c>
      <c r="G201" s="54">
        <f>IF(ISERROR(VLOOKUP($A201,'[1]November data'!$A:$F,4,FALSE)),"No Data",(VLOOKUP($A201,'[1]November data'!$A:$F,4,FALSE)))</f>
        <v>115</v>
      </c>
      <c r="H201" s="54">
        <f>IF(ISERROR(VLOOKUP($A201,'[1]November data'!$A:$F,5,FALSE)),"No Data",(VLOOKUP($A201,'[1]November data'!$A:$F,5,FALSE)))</f>
        <v>115</v>
      </c>
      <c r="I201" s="55">
        <f>IF(ISERROR(VLOOKUP($A201,'[1]November data'!$A:$F,6,FALSE)),"No Data",(VLOOKUP($A201,'[1]November data'!$A:$F,6,FALSE)))</f>
        <v>1</v>
      </c>
      <c r="J201" s="54">
        <f>IF(ISERROR(VLOOKUP($A201,'[1]December data '!$A:$F,4,FALSE)),"No Data",VLOOKUP($A201,'[1]December data '!$A:$F,4,FALSE))</f>
        <v>75</v>
      </c>
      <c r="K201" s="54">
        <f>IF(ISERROR(VLOOKUP($A201,'[1]December data '!$A:$F,5,FALSE)),"No Data",VLOOKUP($A201,'[1]December data '!$A:$F,5,FALSE))</f>
        <v>75</v>
      </c>
      <c r="L201" s="55">
        <f>IF(ISERROR(VLOOKUP($A201,'[1]December data '!$A:$F,6,FALSE)),"No Data",VLOOKUP($A201,'[1]December data '!$A:$F,6,FALSE))</f>
        <v>1</v>
      </c>
      <c r="M201" s="57">
        <f t="shared" si="10"/>
        <v>336</v>
      </c>
      <c r="N201" s="57">
        <f t="shared" si="11"/>
        <v>336</v>
      </c>
      <c r="O201" s="72">
        <f t="shared" si="12"/>
        <v>1</v>
      </c>
    </row>
    <row r="202" spans="1:15" x14ac:dyDescent="0.2">
      <c r="A202" s="70" t="s">
        <v>475</v>
      </c>
      <c r="B202" s="70" t="str">
        <f>VLOOKUP(A202,[2]regions!$A$2:$B$235,2,FALSE)</f>
        <v>South of England</v>
      </c>
      <c r="C202" s="70" t="s">
        <v>476</v>
      </c>
      <c r="D202" s="71">
        <f>IF(ISERROR(VLOOKUP($A202,'[1]October data'!$A:$F,4,FALSE)),"No Data",(VLOOKUP($A202,'[1]October data'!$A:$F,4,FALSE)))</f>
        <v>167</v>
      </c>
      <c r="E202" s="54">
        <f>IF(ISERROR(VLOOKUP($A202,'[1]October data'!$A:$F,5,FALSE)),"No Data",(VLOOKUP($A202,'[1]October data'!$A:$F,5,FALSE)))</f>
        <v>167</v>
      </c>
      <c r="F202" s="55">
        <f>IF(ISERROR(VLOOKUP($A202,'[1]October data'!$A:$F,6,FALSE)),"No Data",(VLOOKUP($A202,'[1]October data'!$A:$F,6,FALSE)))</f>
        <v>1</v>
      </c>
      <c r="G202" s="54">
        <f>IF(ISERROR(VLOOKUP($A202,'[1]November data'!$A:$F,4,FALSE)),"No Data",(VLOOKUP($A202,'[1]November data'!$A:$F,4,FALSE)))</f>
        <v>120</v>
      </c>
      <c r="H202" s="54">
        <f>IF(ISERROR(VLOOKUP($A202,'[1]November data'!$A:$F,5,FALSE)),"No Data",(VLOOKUP($A202,'[1]November data'!$A:$F,5,FALSE)))</f>
        <v>120</v>
      </c>
      <c r="I202" s="55">
        <f>IF(ISERROR(VLOOKUP($A202,'[1]November data'!$A:$F,6,FALSE)),"No Data",(VLOOKUP($A202,'[1]November data'!$A:$F,6,FALSE)))</f>
        <v>1</v>
      </c>
      <c r="J202" s="54">
        <f>IF(ISERROR(VLOOKUP($A202,'[1]December data '!$A:$F,4,FALSE)),"No Data",VLOOKUP($A202,'[1]December data '!$A:$F,4,FALSE))</f>
        <v>102</v>
      </c>
      <c r="K202" s="54">
        <f>IF(ISERROR(VLOOKUP($A202,'[1]December data '!$A:$F,5,FALSE)),"No Data",VLOOKUP($A202,'[1]December data '!$A:$F,5,FALSE))</f>
        <v>102</v>
      </c>
      <c r="L202" s="55">
        <f>IF(ISERROR(VLOOKUP($A202,'[1]December data '!$A:$F,6,FALSE)),"No Data",VLOOKUP($A202,'[1]December data '!$A:$F,6,FALSE))</f>
        <v>1</v>
      </c>
      <c r="M202" s="57">
        <f t="shared" si="10"/>
        <v>389</v>
      </c>
      <c r="N202" s="57">
        <f t="shared" si="11"/>
        <v>389</v>
      </c>
      <c r="O202" s="72">
        <f t="shared" si="12"/>
        <v>1</v>
      </c>
    </row>
    <row r="203" spans="1:15" x14ac:dyDescent="0.2">
      <c r="A203" s="70" t="s">
        <v>536</v>
      </c>
      <c r="B203" s="70" t="str">
        <f>VLOOKUP(A203,[2]regions!$A$2:$B$235,2,FALSE)</f>
        <v>London</v>
      </c>
      <c r="C203" s="70" t="s">
        <v>537</v>
      </c>
      <c r="D203" s="71">
        <f>IF(ISERROR(VLOOKUP($A203,'[1]October data'!$A:$F,4,FALSE)),"No Data",(VLOOKUP($A203,'[1]October data'!$A:$F,4,FALSE)))</f>
        <v>161</v>
      </c>
      <c r="E203" s="54">
        <f>IF(ISERROR(VLOOKUP($A203,'[1]October data'!$A:$F,5,FALSE)),"No Data",(VLOOKUP($A203,'[1]October data'!$A:$F,5,FALSE)))</f>
        <v>161</v>
      </c>
      <c r="F203" s="55">
        <f>IF(ISERROR(VLOOKUP($A203,'[1]October data'!$A:$F,6,FALSE)),"No Data",(VLOOKUP($A203,'[1]October data'!$A:$F,6,FALSE)))</f>
        <v>1</v>
      </c>
      <c r="G203" s="54">
        <f>IF(ISERROR(VLOOKUP($A203,'[1]November data'!$A:$F,4,FALSE)),"No Data",(VLOOKUP($A203,'[1]November data'!$A:$F,4,FALSE)))</f>
        <v>140</v>
      </c>
      <c r="H203" s="54">
        <f>IF(ISERROR(VLOOKUP($A203,'[1]November data'!$A:$F,5,FALSE)),"No Data",(VLOOKUP($A203,'[1]November data'!$A:$F,5,FALSE)))</f>
        <v>140</v>
      </c>
      <c r="I203" s="55">
        <f>IF(ISERROR(VLOOKUP($A203,'[1]November data'!$A:$F,6,FALSE)),"No Data",(VLOOKUP($A203,'[1]November data'!$A:$F,6,FALSE)))</f>
        <v>1</v>
      </c>
      <c r="J203" s="54">
        <f>IF(ISERROR(VLOOKUP($A203,'[1]December data '!$A:$F,4,FALSE)),"No Data",VLOOKUP($A203,'[1]December data '!$A:$F,4,FALSE))</f>
        <v>98</v>
      </c>
      <c r="K203" s="54">
        <f>IF(ISERROR(VLOOKUP($A203,'[1]December data '!$A:$F,5,FALSE)),"No Data",VLOOKUP($A203,'[1]December data '!$A:$F,5,FALSE))</f>
        <v>98</v>
      </c>
      <c r="L203" s="55">
        <f>IF(ISERROR(VLOOKUP($A203,'[1]December data '!$A:$F,6,FALSE)),"No Data",VLOOKUP($A203,'[1]December data '!$A:$F,6,FALSE))</f>
        <v>1</v>
      </c>
      <c r="M203" s="57">
        <f t="shared" si="10"/>
        <v>399</v>
      </c>
      <c r="N203" s="57">
        <f t="shared" si="11"/>
        <v>399</v>
      </c>
      <c r="O203" s="72">
        <f t="shared" si="12"/>
        <v>1</v>
      </c>
    </row>
    <row r="204" spans="1:15" x14ac:dyDescent="0.2">
      <c r="A204" s="70" t="s">
        <v>166</v>
      </c>
      <c r="B204" s="70" t="str">
        <f>VLOOKUP(A204,[2]regions!$A$2:$B$235,2,FALSE)</f>
        <v>Midlands and East of England</v>
      </c>
      <c r="C204" s="70" t="s">
        <v>167</v>
      </c>
      <c r="D204" s="71">
        <f>IF(ISERROR(VLOOKUP($A204,'[1]October data'!$A:$F,4,FALSE)),"No Data",(VLOOKUP($A204,'[1]October data'!$A:$F,4,FALSE)))</f>
        <v>192</v>
      </c>
      <c r="E204" s="54">
        <f>IF(ISERROR(VLOOKUP($A204,'[1]October data'!$A:$F,5,FALSE)),"No Data",(VLOOKUP($A204,'[1]October data'!$A:$F,5,FALSE)))</f>
        <v>192</v>
      </c>
      <c r="F204" s="55">
        <f>IF(ISERROR(VLOOKUP($A204,'[1]October data'!$A:$F,6,FALSE)),"No Data",(VLOOKUP($A204,'[1]October data'!$A:$F,6,FALSE)))</f>
        <v>1</v>
      </c>
      <c r="G204" s="54">
        <f>IF(ISERROR(VLOOKUP($A204,'[1]November data'!$A:$F,4,FALSE)),"No Data",(VLOOKUP($A204,'[1]November data'!$A:$F,4,FALSE)))</f>
        <v>145</v>
      </c>
      <c r="H204" s="54">
        <f>IF(ISERROR(VLOOKUP($A204,'[1]November data'!$A:$F,5,FALSE)),"No Data",(VLOOKUP($A204,'[1]November data'!$A:$F,5,FALSE)))</f>
        <v>145</v>
      </c>
      <c r="I204" s="55">
        <f>IF(ISERROR(VLOOKUP($A204,'[1]November data'!$A:$F,6,FALSE)),"No Data",(VLOOKUP($A204,'[1]November data'!$A:$F,6,FALSE)))</f>
        <v>1</v>
      </c>
      <c r="J204" s="54">
        <f>IF(ISERROR(VLOOKUP($A204,'[1]December data '!$A:$F,4,FALSE)),"No Data",VLOOKUP($A204,'[1]December data '!$A:$F,4,FALSE))</f>
        <v>138</v>
      </c>
      <c r="K204" s="54">
        <f>IF(ISERROR(VLOOKUP($A204,'[1]December data '!$A:$F,5,FALSE)),"No Data",VLOOKUP($A204,'[1]December data '!$A:$F,5,FALSE))</f>
        <v>138</v>
      </c>
      <c r="L204" s="55">
        <f>IF(ISERROR(VLOOKUP($A204,'[1]December data '!$A:$F,6,FALSE)),"No Data",VLOOKUP($A204,'[1]December data '!$A:$F,6,FALSE))</f>
        <v>1</v>
      </c>
      <c r="M204" s="57">
        <f t="shared" si="10"/>
        <v>475</v>
      </c>
      <c r="N204" s="57">
        <f t="shared" si="11"/>
        <v>475</v>
      </c>
      <c r="O204" s="72">
        <f t="shared" si="12"/>
        <v>1</v>
      </c>
    </row>
    <row r="205" spans="1:15" x14ac:dyDescent="0.2">
      <c r="A205" s="70" t="s">
        <v>117</v>
      </c>
      <c r="B205" s="70" t="str">
        <f>VLOOKUP(A205,[2]regions!$A$2:$B$235,2,FALSE)</f>
        <v xml:space="preserve">North of England </v>
      </c>
      <c r="C205" s="70" t="s">
        <v>658</v>
      </c>
      <c r="D205" s="71">
        <f>IF(ISERROR(VLOOKUP($A205,'[1]October data'!$A:$F,4,FALSE)),"No Data",(VLOOKUP($A205,'[1]October data'!$A:$F,4,FALSE)))</f>
        <v>58</v>
      </c>
      <c r="E205" s="54">
        <f>IF(ISERROR(VLOOKUP($A205,'[1]October data'!$A:$F,5,FALSE)),"No Data",(VLOOKUP($A205,'[1]October data'!$A:$F,5,FALSE)))</f>
        <v>58</v>
      </c>
      <c r="F205" s="55">
        <f>IF(ISERROR(VLOOKUP($A205,'[1]October data'!$A:$F,6,FALSE)),"No Data",(VLOOKUP($A205,'[1]October data'!$A:$F,6,FALSE)))</f>
        <v>1</v>
      </c>
      <c r="G205" s="54">
        <f>IF(ISERROR(VLOOKUP($A205,'[1]November data'!$A:$F,4,FALSE)),"No Data",(VLOOKUP($A205,'[1]November data'!$A:$F,4,FALSE)))</f>
        <v>48</v>
      </c>
      <c r="H205" s="54">
        <f>IF(ISERROR(VLOOKUP($A205,'[1]November data'!$A:$F,5,FALSE)),"No Data",(VLOOKUP($A205,'[1]November data'!$A:$F,5,FALSE)))</f>
        <v>48</v>
      </c>
      <c r="I205" s="55">
        <f>IF(ISERROR(VLOOKUP($A205,'[1]November data'!$A:$F,6,FALSE)),"No Data",(VLOOKUP($A205,'[1]November data'!$A:$F,6,FALSE)))</f>
        <v>1</v>
      </c>
      <c r="J205" s="54">
        <f>IF(ISERROR(VLOOKUP($A205,'[1]December data '!$A:$F,4,FALSE)),"No Data",VLOOKUP($A205,'[1]December data '!$A:$F,4,FALSE))</f>
        <v>27</v>
      </c>
      <c r="K205" s="54">
        <f>IF(ISERROR(VLOOKUP($A205,'[1]December data '!$A:$F,5,FALSE)),"No Data",VLOOKUP($A205,'[1]December data '!$A:$F,5,FALSE))</f>
        <v>27</v>
      </c>
      <c r="L205" s="55">
        <f>IF(ISERROR(VLOOKUP($A205,'[1]December data '!$A:$F,6,FALSE)),"No Data",VLOOKUP($A205,'[1]December data '!$A:$F,6,FALSE))</f>
        <v>1</v>
      </c>
      <c r="M205" s="57">
        <f t="shared" si="10"/>
        <v>133</v>
      </c>
      <c r="N205" s="57">
        <f t="shared" si="11"/>
        <v>133</v>
      </c>
      <c r="O205" s="72">
        <f t="shared" si="12"/>
        <v>1</v>
      </c>
    </row>
    <row r="206" spans="1:15" x14ac:dyDescent="0.2">
      <c r="A206" s="70" t="s">
        <v>184</v>
      </c>
      <c r="B206" s="70" t="str">
        <f>VLOOKUP(A206,[2]regions!$A$2:$B$235,2,FALSE)</f>
        <v>Midlands and East of England</v>
      </c>
      <c r="C206" s="70" t="s">
        <v>659</v>
      </c>
      <c r="D206" s="71">
        <f>IF(ISERROR(VLOOKUP($A206,'[1]October data'!$A:$F,4,FALSE)),"No Data",(VLOOKUP($A206,'[1]October data'!$A:$F,4,FALSE)))</f>
        <v>189</v>
      </c>
      <c r="E206" s="54">
        <f>IF(ISERROR(VLOOKUP($A206,'[1]October data'!$A:$F,5,FALSE)),"No Data",(VLOOKUP($A206,'[1]October data'!$A:$F,5,FALSE)))</f>
        <v>189</v>
      </c>
      <c r="F206" s="55">
        <f>IF(ISERROR(VLOOKUP($A206,'[1]October data'!$A:$F,6,FALSE)),"No Data",(VLOOKUP($A206,'[1]October data'!$A:$F,6,FALSE)))</f>
        <v>1</v>
      </c>
      <c r="G206" s="54">
        <f>IF(ISERROR(VLOOKUP($A206,'[1]November data'!$A:$F,4,FALSE)),"No Data",(VLOOKUP($A206,'[1]November data'!$A:$F,4,FALSE)))</f>
        <v>187</v>
      </c>
      <c r="H206" s="54">
        <f>IF(ISERROR(VLOOKUP($A206,'[1]November data'!$A:$F,5,FALSE)),"No Data",(VLOOKUP($A206,'[1]November data'!$A:$F,5,FALSE)))</f>
        <v>187</v>
      </c>
      <c r="I206" s="55">
        <f>IF(ISERROR(VLOOKUP($A206,'[1]November data'!$A:$F,6,FALSE)),"No Data",(VLOOKUP($A206,'[1]November data'!$A:$F,6,FALSE)))</f>
        <v>1</v>
      </c>
      <c r="J206" s="54">
        <f>IF(ISERROR(VLOOKUP($A206,'[1]December data '!$A:$F,4,FALSE)),"No Data",VLOOKUP($A206,'[1]December data '!$A:$F,4,FALSE))</f>
        <v>96</v>
      </c>
      <c r="K206" s="54">
        <f>IF(ISERROR(VLOOKUP($A206,'[1]December data '!$A:$F,5,FALSE)),"No Data",VLOOKUP($A206,'[1]December data '!$A:$F,5,FALSE))</f>
        <v>96</v>
      </c>
      <c r="L206" s="55">
        <f>IF(ISERROR(VLOOKUP($A206,'[1]December data '!$A:$F,6,FALSE)),"No Data",VLOOKUP($A206,'[1]December data '!$A:$F,6,FALSE))</f>
        <v>1</v>
      </c>
      <c r="M206" s="57">
        <f t="shared" si="10"/>
        <v>472</v>
      </c>
      <c r="N206" s="57">
        <f t="shared" si="11"/>
        <v>472</v>
      </c>
      <c r="O206" s="72">
        <f t="shared" si="12"/>
        <v>1</v>
      </c>
    </row>
    <row r="207" spans="1:15" x14ac:dyDescent="0.2">
      <c r="A207" s="70" t="s">
        <v>442</v>
      </c>
      <c r="B207" s="70" t="str">
        <f>VLOOKUP(A207,[2]regions!$A$2:$B$235,2,FALSE)</f>
        <v>South of England</v>
      </c>
      <c r="C207" s="70" t="s">
        <v>443</v>
      </c>
      <c r="D207" s="71">
        <f>IF(ISERROR(VLOOKUP($A207,'[1]October data'!$A:$F,4,FALSE)),"No Data",(VLOOKUP($A207,'[1]October data'!$A:$F,4,FALSE)))</f>
        <v>137</v>
      </c>
      <c r="E207" s="54">
        <f>IF(ISERROR(VLOOKUP($A207,'[1]October data'!$A:$F,5,FALSE)),"No Data",(VLOOKUP($A207,'[1]October data'!$A:$F,5,FALSE)))</f>
        <v>137</v>
      </c>
      <c r="F207" s="55">
        <f>IF(ISERROR(VLOOKUP($A207,'[1]October data'!$A:$F,6,FALSE)),"No Data",(VLOOKUP($A207,'[1]October data'!$A:$F,6,FALSE)))</f>
        <v>1</v>
      </c>
      <c r="G207" s="54">
        <f>IF(ISERROR(VLOOKUP($A207,'[1]November data'!$A:$F,4,FALSE)),"No Data",(VLOOKUP($A207,'[1]November data'!$A:$F,4,FALSE)))</f>
        <v>145</v>
      </c>
      <c r="H207" s="54">
        <f>IF(ISERROR(VLOOKUP($A207,'[1]November data'!$A:$F,5,FALSE)),"No Data",(VLOOKUP($A207,'[1]November data'!$A:$F,5,FALSE)))</f>
        <v>145</v>
      </c>
      <c r="I207" s="55">
        <f>IF(ISERROR(VLOOKUP($A207,'[1]November data'!$A:$F,6,FALSE)),"No Data",(VLOOKUP($A207,'[1]November data'!$A:$F,6,FALSE)))</f>
        <v>1</v>
      </c>
      <c r="J207" s="54">
        <f>IF(ISERROR(VLOOKUP($A207,'[1]December data '!$A:$F,4,FALSE)),"No Data",VLOOKUP($A207,'[1]December data '!$A:$F,4,FALSE))</f>
        <v>112</v>
      </c>
      <c r="K207" s="54">
        <f>IF(ISERROR(VLOOKUP($A207,'[1]December data '!$A:$F,5,FALSE)),"No Data",VLOOKUP($A207,'[1]December data '!$A:$F,5,FALSE))</f>
        <v>112</v>
      </c>
      <c r="L207" s="55">
        <f>IF(ISERROR(VLOOKUP($A207,'[1]December data '!$A:$F,6,FALSE)),"No Data",VLOOKUP($A207,'[1]December data '!$A:$F,6,FALSE))</f>
        <v>1</v>
      </c>
      <c r="M207" s="57">
        <f t="shared" si="10"/>
        <v>394</v>
      </c>
      <c r="N207" s="57">
        <f t="shared" si="11"/>
        <v>394</v>
      </c>
      <c r="O207" s="72">
        <f t="shared" si="12"/>
        <v>1</v>
      </c>
    </row>
    <row r="208" spans="1:15" x14ac:dyDescent="0.2">
      <c r="A208" s="70" t="s">
        <v>500</v>
      </c>
      <c r="B208" s="70" t="str">
        <f>VLOOKUP(A208,[2]regions!$A$2:$B$235,2,FALSE)</f>
        <v>South of England</v>
      </c>
      <c r="C208" s="70" t="s">
        <v>501</v>
      </c>
      <c r="D208" s="71">
        <f>IF(ISERROR(VLOOKUP($A208,'[1]October data'!$A:$F,4,FALSE)),"No Data",(VLOOKUP($A208,'[1]October data'!$A:$F,4,FALSE)))</f>
        <v>269</v>
      </c>
      <c r="E208" s="54">
        <f>IF(ISERROR(VLOOKUP($A208,'[1]October data'!$A:$F,5,FALSE)),"No Data",(VLOOKUP($A208,'[1]October data'!$A:$F,5,FALSE)))</f>
        <v>269</v>
      </c>
      <c r="F208" s="55">
        <f>IF(ISERROR(VLOOKUP($A208,'[1]October data'!$A:$F,6,FALSE)),"No Data",(VLOOKUP($A208,'[1]October data'!$A:$F,6,FALSE)))</f>
        <v>1</v>
      </c>
      <c r="G208" s="54">
        <f>IF(ISERROR(VLOOKUP($A208,'[1]November data'!$A:$F,4,FALSE)),"No Data",(VLOOKUP($A208,'[1]November data'!$A:$F,4,FALSE)))</f>
        <v>297</v>
      </c>
      <c r="H208" s="54">
        <f>IF(ISERROR(VLOOKUP($A208,'[1]November data'!$A:$F,5,FALSE)),"No Data",(VLOOKUP($A208,'[1]November data'!$A:$F,5,FALSE)))</f>
        <v>297</v>
      </c>
      <c r="I208" s="55">
        <f>IF(ISERROR(VLOOKUP($A208,'[1]November data'!$A:$F,6,FALSE)),"No Data",(VLOOKUP($A208,'[1]November data'!$A:$F,6,FALSE)))</f>
        <v>1</v>
      </c>
      <c r="J208" s="54">
        <f>IF(ISERROR(VLOOKUP($A208,'[1]December data '!$A:$F,4,FALSE)),"No Data",VLOOKUP($A208,'[1]December data '!$A:$F,4,FALSE))</f>
        <v>154</v>
      </c>
      <c r="K208" s="54">
        <f>IF(ISERROR(VLOOKUP($A208,'[1]December data '!$A:$F,5,FALSE)),"No Data",VLOOKUP($A208,'[1]December data '!$A:$F,5,FALSE))</f>
        <v>154</v>
      </c>
      <c r="L208" s="55">
        <f>IF(ISERROR(VLOOKUP($A208,'[1]December data '!$A:$F,6,FALSE)),"No Data",VLOOKUP($A208,'[1]December data '!$A:$F,6,FALSE))</f>
        <v>1</v>
      </c>
      <c r="M208" s="57">
        <f t="shared" si="10"/>
        <v>720</v>
      </c>
      <c r="N208" s="57">
        <f t="shared" si="11"/>
        <v>720</v>
      </c>
      <c r="O208" s="72">
        <f t="shared" si="12"/>
        <v>1</v>
      </c>
    </row>
    <row r="209" spans="1:15" x14ac:dyDescent="0.2">
      <c r="A209" s="70" t="s">
        <v>502</v>
      </c>
      <c r="B209" s="70" t="str">
        <f>VLOOKUP(A209,[2]regions!$A$2:$B$235,2,FALSE)</f>
        <v>South of England</v>
      </c>
      <c r="C209" s="70" t="s">
        <v>503</v>
      </c>
      <c r="D209" s="71">
        <f>IF(ISERROR(VLOOKUP($A209,'[1]October data'!$A:$F,4,FALSE)),"No Data",(VLOOKUP($A209,'[1]October data'!$A:$F,4,FALSE)))</f>
        <v>135</v>
      </c>
      <c r="E209" s="54">
        <f>IF(ISERROR(VLOOKUP($A209,'[1]October data'!$A:$F,5,FALSE)),"No Data",(VLOOKUP($A209,'[1]October data'!$A:$F,5,FALSE)))</f>
        <v>135</v>
      </c>
      <c r="F209" s="55">
        <f>IF(ISERROR(VLOOKUP($A209,'[1]October data'!$A:$F,6,FALSE)),"No Data",(VLOOKUP($A209,'[1]October data'!$A:$F,6,FALSE)))</f>
        <v>1</v>
      </c>
      <c r="G209" s="54">
        <f>IF(ISERROR(VLOOKUP($A209,'[1]November data'!$A:$F,4,FALSE)),"No Data",(VLOOKUP($A209,'[1]November data'!$A:$F,4,FALSE)))</f>
        <v>110</v>
      </c>
      <c r="H209" s="54">
        <f>IF(ISERROR(VLOOKUP($A209,'[1]November data'!$A:$F,5,FALSE)),"No Data",(VLOOKUP($A209,'[1]November data'!$A:$F,5,FALSE)))</f>
        <v>110</v>
      </c>
      <c r="I209" s="55">
        <f>IF(ISERROR(VLOOKUP($A209,'[1]November data'!$A:$F,6,FALSE)),"No Data",(VLOOKUP($A209,'[1]November data'!$A:$F,6,FALSE)))</f>
        <v>1</v>
      </c>
      <c r="J209" s="54">
        <f>IF(ISERROR(VLOOKUP($A209,'[1]December data '!$A:$F,4,FALSE)),"No Data",VLOOKUP($A209,'[1]December data '!$A:$F,4,FALSE))</f>
        <v>82</v>
      </c>
      <c r="K209" s="54">
        <f>IF(ISERROR(VLOOKUP($A209,'[1]December data '!$A:$F,5,FALSE)),"No Data",VLOOKUP($A209,'[1]December data '!$A:$F,5,FALSE))</f>
        <v>82</v>
      </c>
      <c r="L209" s="55">
        <f>IF(ISERROR(VLOOKUP($A209,'[1]December data '!$A:$F,6,FALSE)),"No Data",VLOOKUP($A209,'[1]December data '!$A:$F,6,FALSE))</f>
        <v>1</v>
      </c>
      <c r="M209" s="57">
        <f t="shared" si="10"/>
        <v>327</v>
      </c>
      <c r="N209" s="57">
        <f t="shared" si="11"/>
        <v>327</v>
      </c>
      <c r="O209" s="72">
        <f t="shared" si="12"/>
        <v>1</v>
      </c>
    </row>
    <row r="210" spans="1:15" x14ac:dyDescent="0.2">
      <c r="A210" s="70" t="s">
        <v>39</v>
      </c>
      <c r="B210" s="70" t="str">
        <f>VLOOKUP(A210,[2]regions!$A$2:$B$235,2,FALSE)</f>
        <v xml:space="preserve">North of England </v>
      </c>
      <c r="C210" s="70" t="s">
        <v>40</v>
      </c>
      <c r="D210" s="71">
        <f>IF(ISERROR(VLOOKUP($A210,'[1]October data'!$A:$F,4,FALSE)),"No Data",(VLOOKUP($A210,'[1]October data'!$A:$F,4,FALSE)))</f>
        <v>210</v>
      </c>
      <c r="E210" s="54">
        <f>IF(ISERROR(VLOOKUP($A210,'[1]October data'!$A:$F,5,FALSE)),"No Data",(VLOOKUP($A210,'[1]October data'!$A:$F,5,FALSE)))</f>
        <v>210</v>
      </c>
      <c r="F210" s="55">
        <f>IF(ISERROR(VLOOKUP($A210,'[1]October data'!$A:$F,6,FALSE)),"No Data",(VLOOKUP($A210,'[1]October data'!$A:$F,6,FALSE)))</f>
        <v>1</v>
      </c>
      <c r="G210" s="54">
        <f>IF(ISERROR(VLOOKUP($A210,'[1]November data'!$A:$F,4,FALSE)),"No Data",(VLOOKUP($A210,'[1]November data'!$A:$F,4,FALSE)))</f>
        <v>195</v>
      </c>
      <c r="H210" s="54">
        <f>IF(ISERROR(VLOOKUP($A210,'[1]November data'!$A:$F,5,FALSE)),"No Data",(VLOOKUP($A210,'[1]November data'!$A:$F,5,FALSE)))</f>
        <v>195</v>
      </c>
      <c r="I210" s="55">
        <f>IF(ISERROR(VLOOKUP($A210,'[1]November data'!$A:$F,6,FALSE)),"No Data",(VLOOKUP($A210,'[1]November data'!$A:$F,6,FALSE)))</f>
        <v>1</v>
      </c>
      <c r="J210" s="54">
        <f>IF(ISERROR(VLOOKUP($A210,'[1]December data '!$A:$F,4,FALSE)),"No Data",VLOOKUP($A210,'[1]December data '!$A:$F,4,FALSE))</f>
        <v>131</v>
      </c>
      <c r="K210" s="54">
        <f>IF(ISERROR(VLOOKUP($A210,'[1]December data '!$A:$F,5,FALSE)),"No Data",VLOOKUP($A210,'[1]December data '!$A:$F,5,FALSE))</f>
        <v>131</v>
      </c>
      <c r="L210" s="55">
        <f>IF(ISERROR(VLOOKUP($A210,'[1]December data '!$A:$F,6,FALSE)),"No Data",VLOOKUP($A210,'[1]December data '!$A:$F,6,FALSE))</f>
        <v>1</v>
      </c>
      <c r="M210" s="57">
        <f t="shared" si="10"/>
        <v>536</v>
      </c>
      <c r="N210" s="57">
        <f t="shared" si="11"/>
        <v>536</v>
      </c>
      <c r="O210" s="72">
        <f t="shared" si="12"/>
        <v>1</v>
      </c>
    </row>
    <row r="211" spans="1:15" x14ac:dyDescent="0.2">
      <c r="A211" s="70" t="s">
        <v>147</v>
      </c>
      <c r="B211" s="70" t="str">
        <f>VLOOKUP(A211,[2]regions!$A$2:$B$235,2,FALSE)</f>
        <v xml:space="preserve">North of England </v>
      </c>
      <c r="C211" s="70" t="s">
        <v>660</v>
      </c>
      <c r="D211" s="71">
        <f>IF(ISERROR(VLOOKUP($A211,'[1]October data'!$A:$F,4,FALSE)),"No Data",(VLOOKUP($A211,'[1]October data'!$A:$F,4,FALSE)))</f>
        <v>196</v>
      </c>
      <c r="E211" s="54">
        <f>IF(ISERROR(VLOOKUP($A211,'[1]October data'!$A:$F,5,FALSE)),"No Data",(VLOOKUP($A211,'[1]October data'!$A:$F,5,FALSE)))</f>
        <v>196</v>
      </c>
      <c r="F211" s="55">
        <f>IF(ISERROR(VLOOKUP($A211,'[1]October data'!$A:$F,6,FALSE)),"No Data",(VLOOKUP($A211,'[1]October data'!$A:$F,6,FALSE)))</f>
        <v>1</v>
      </c>
      <c r="G211" s="54">
        <f>IF(ISERROR(VLOOKUP($A211,'[1]November data'!$A:$F,4,FALSE)),"No Data",(VLOOKUP($A211,'[1]November data'!$A:$F,4,FALSE)))</f>
        <v>161</v>
      </c>
      <c r="H211" s="54">
        <f>IF(ISERROR(VLOOKUP($A211,'[1]November data'!$A:$F,5,FALSE)),"No Data",(VLOOKUP($A211,'[1]November data'!$A:$F,5,FALSE)))</f>
        <v>163</v>
      </c>
      <c r="I211" s="55">
        <f>IF(ISERROR(VLOOKUP($A211,'[1]November data'!$A:$F,6,FALSE)),"No Data",(VLOOKUP($A211,'[1]November data'!$A:$F,6,FALSE)))</f>
        <v>0.98773006134969299</v>
      </c>
      <c r="J211" s="54">
        <f>IF(ISERROR(VLOOKUP($A211,'[1]December data '!$A:$F,4,FALSE)),"No Data",VLOOKUP($A211,'[1]December data '!$A:$F,4,FALSE))</f>
        <v>141</v>
      </c>
      <c r="K211" s="54">
        <f>IF(ISERROR(VLOOKUP($A211,'[1]December data '!$A:$F,5,FALSE)),"No Data",VLOOKUP($A211,'[1]December data '!$A:$F,5,FALSE))</f>
        <v>141</v>
      </c>
      <c r="L211" s="55">
        <f>IF(ISERROR(VLOOKUP($A211,'[1]December data '!$A:$F,6,FALSE)),"No Data",VLOOKUP($A211,'[1]December data '!$A:$F,6,FALSE))</f>
        <v>1</v>
      </c>
      <c r="M211" s="57">
        <f t="shared" si="10"/>
        <v>498</v>
      </c>
      <c r="N211" s="57">
        <f t="shared" si="11"/>
        <v>500</v>
      </c>
      <c r="O211" s="72">
        <f t="shared" si="12"/>
        <v>0.996</v>
      </c>
    </row>
    <row r="212" spans="1:15" x14ac:dyDescent="0.2">
      <c r="A212" s="70" t="s">
        <v>539</v>
      </c>
      <c r="B212" s="70" t="str">
        <f>VLOOKUP(A212,[2]regions!$A$2:$B$235,2,FALSE)</f>
        <v>London</v>
      </c>
      <c r="C212" s="70" t="s">
        <v>540</v>
      </c>
      <c r="D212" s="71">
        <f>IF(ISERROR(VLOOKUP($A212,'[1]October data'!$A:$F,4,FALSE)),"No Data",(VLOOKUP($A212,'[1]October data'!$A:$F,4,FALSE)))</f>
        <v>158</v>
      </c>
      <c r="E212" s="54">
        <f>IF(ISERROR(VLOOKUP($A212,'[1]October data'!$A:$F,5,FALSE)),"No Data",(VLOOKUP($A212,'[1]October data'!$A:$F,5,FALSE)))</f>
        <v>158</v>
      </c>
      <c r="F212" s="55">
        <f>IF(ISERROR(VLOOKUP($A212,'[1]October data'!$A:$F,6,FALSE)),"No Data",(VLOOKUP($A212,'[1]October data'!$A:$F,6,FALSE)))</f>
        <v>1</v>
      </c>
      <c r="G212" s="54">
        <f>IF(ISERROR(VLOOKUP($A212,'[1]November data'!$A:$F,4,FALSE)),"No Data",(VLOOKUP($A212,'[1]November data'!$A:$F,4,FALSE)))</f>
        <v>98</v>
      </c>
      <c r="H212" s="54">
        <f>IF(ISERROR(VLOOKUP($A212,'[1]November data'!$A:$F,5,FALSE)),"No Data",(VLOOKUP($A212,'[1]November data'!$A:$F,5,FALSE)))</f>
        <v>98</v>
      </c>
      <c r="I212" s="55">
        <f>IF(ISERROR(VLOOKUP($A212,'[1]November data'!$A:$F,6,FALSE)),"No Data",(VLOOKUP($A212,'[1]November data'!$A:$F,6,FALSE)))</f>
        <v>1</v>
      </c>
      <c r="J212" s="54">
        <f>IF(ISERROR(VLOOKUP($A212,'[1]December data '!$A:$F,4,FALSE)),"No Data",VLOOKUP($A212,'[1]December data '!$A:$F,4,FALSE))</f>
        <v>65</v>
      </c>
      <c r="K212" s="54">
        <f>IF(ISERROR(VLOOKUP($A212,'[1]December data '!$A:$F,5,FALSE)),"No Data",VLOOKUP($A212,'[1]December data '!$A:$F,5,FALSE))</f>
        <v>65</v>
      </c>
      <c r="L212" s="55">
        <f>IF(ISERROR(VLOOKUP($A212,'[1]December data '!$A:$F,6,FALSE)),"No Data",VLOOKUP($A212,'[1]December data '!$A:$F,6,FALSE))</f>
        <v>1</v>
      </c>
      <c r="M212" s="57">
        <f t="shared" si="10"/>
        <v>321</v>
      </c>
      <c r="N212" s="57">
        <f t="shared" si="11"/>
        <v>321</v>
      </c>
      <c r="O212" s="72">
        <f t="shared" si="12"/>
        <v>1</v>
      </c>
    </row>
    <row r="213" spans="1:15" x14ac:dyDescent="0.2">
      <c r="A213" s="70" t="s">
        <v>65</v>
      </c>
      <c r="B213" s="70" t="str">
        <f>VLOOKUP(A213,[2]regions!$A$2:$B$235,2,FALSE)</f>
        <v xml:space="preserve">North of England </v>
      </c>
      <c r="C213" s="70" t="s">
        <v>661</v>
      </c>
      <c r="D213" s="71">
        <f>IF(ISERROR(VLOOKUP($A213,'[1]October data'!$A:$F,4,FALSE)),"No Data",(VLOOKUP($A213,'[1]October data'!$A:$F,4,FALSE)))</f>
        <v>163</v>
      </c>
      <c r="E213" s="54">
        <f>IF(ISERROR(VLOOKUP($A213,'[1]October data'!$A:$F,5,FALSE)),"No Data",(VLOOKUP($A213,'[1]October data'!$A:$F,5,FALSE)))</f>
        <v>163</v>
      </c>
      <c r="F213" s="55">
        <f>IF(ISERROR(VLOOKUP($A213,'[1]October data'!$A:$F,6,FALSE)),"No Data",(VLOOKUP($A213,'[1]October data'!$A:$F,6,FALSE)))</f>
        <v>1</v>
      </c>
      <c r="G213" s="54">
        <f>IF(ISERROR(VLOOKUP($A213,'[1]November data'!$A:$F,4,FALSE)),"No Data",(VLOOKUP($A213,'[1]November data'!$A:$F,4,FALSE)))</f>
        <v>152</v>
      </c>
      <c r="H213" s="54">
        <f>IF(ISERROR(VLOOKUP($A213,'[1]November data'!$A:$F,5,FALSE)),"No Data",(VLOOKUP($A213,'[1]November data'!$A:$F,5,FALSE)))</f>
        <v>152</v>
      </c>
      <c r="I213" s="55">
        <f>IF(ISERROR(VLOOKUP($A213,'[1]November data'!$A:$F,6,FALSE)),"No Data",(VLOOKUP($A213,'[1]November data'!$A:$F,6,FALSE)))</f>
        <v>1</v>
      </c>
      <c r="J213" s="54">
        <f>IF(ISERROR(VLOOKUP($A213,'[1]December data '!$A:$F,4,FALSE)),"No Data",VLOOKUP($A213,'[1]December data '!$A:$F,4,FALSE))</f>
        <v>68</v>
      </c>
      <c r="K213" s="54">
        <f>IF(ISERROR(VLOOKUP($A213,'[1]December data '!$A:$F,5,FALSE)),"No Data",VLOOKUP($A213,'[1]December data '!$A:$F,5,FALSE))</f>
        <v>68</v>
      </c>
      <c r="L213" s="55">
        <f>IF(ISERROR(VLOOKUP($A213,'[1]December data '!$A:$F,6,FALSE)),"No Data",VLOOKUP($A213,'[1]December data '!$A:$F,6,FALSE))</f>
        <v>1</v>
      </c>
      <c r="M213" s="57">
        <f t="shared" si="10"/>
        <v>383</v>
      </c>
      <c r="N213" s="57">
        <f t="shared" si="11"/>
        <v>383</v>
      </c>
      <c r="O213" s="72">
        <f t="shared" si="12"/>
        <v>1</v>
      </c>
    </row>
    <row r="214" spans="1:15" x14ac:dyDescent="0.2">
      <c r="A214" s="70" t="s">
        <v>319</v>
      </c>
      <c r="B214" s="70" t="str">
        <f>VLOOKUP(A214,[2]regions!$A$2:$B$235,2,FALSE)</f>
        <v>Midlands and East of England</v>
      </c>
      <c r="C214" s="70" t="s">
        <v>662</v>
      </c>
      <c r="D214" s="71">
        <f>IF(ISERROR(VLOOKUP($A214,'[1]October data'!$A:$F,4,FALSE)),"No Data",(VLOOKUP($A214,'[1]October data'!$A:$F,4,FALSE)))</f>
        <v>93</v>
      </c>
      <c r="E214" s="54">
        <f>IF(ISERROR(VLOOKUP($A214,'[1]October data'!$A:$F,5,FALSE)),"No Data",(VLOOKUP($A214,'[1]October data'!$A:$F,5,FALSE)))</f>
        <v>93</v>
      </c>
      <c r="F214" s="55">
        <f>IF(ISERROR(VLOOKUP($A214,'[1]October data'!$A:$F,6,FALSE)),"No Data",(VLOOKUP($A214,'[1]October data'!$A:$F,6,FALSE)))</f>
        <v>1</v>
      </c>
      <c r="G214" s="54">
        <f>IF(ISERROR(VLOOKUP($A214,'[1]November data'!$A:$F,4,FALSE)),"No Data",(VLOOKUP($A214,'[1]November data'!$A:$F,4,FALSE)))</f>
        <v>86</v>
      </c>
      <c r="H214" s="54">
        <f>IF(ISERROR(VLOOKUP($A214,'[1]November data'!$A:$F,5,FALSE)),"No Data",(VLOOKUP($A214,'[1]November data'!$A:$F,5,FALSE)))</f>
        <v>86</v>
      </c>
      <c r="I214" s="55">
        <f>IF(ISERROR(VLOOKUP($A214,'[1]November data'!$A:$F,6,FALSE)),"No Data",(VLOOKUP($A214,'[1]November data'!$A:$F,6,FALSE)))</f>
        <v>1</v>
      </c>
      <c r="J214" s="54">
        <f>IF(ISERROR(VLOOKUP($A214,'[1]December data '!$A:$F,4,FALSE)),"No Data",VLOOKUP($A214,'[1]December data '!$A:$F,4,FALSE))</f>
        <v>46</v>
      </c>
      <c r="K214" s="54">
        <f>IF(ISERROR(VLOOKUP($A214,'[1]December data '!$A:$F,5,FALSE)),"No Data",VLOOKUP($A214,'[1]December data '!$A:$F,5,FALSE))</f>
        <v>46</v>
      </c>
      <c r="L214" s="55">
        <f>IF(ISERROR(VLOOKUP($A214,'[1]December data '!$A:$F,6,FALSE)),"No Data",VLOOKUP($A214,'[1]December data '!$A:$F,6,FALSE))</f>
        <v>1</v>
      </c>
      <c r="M214" s="57">
        <f t="shared" si="10"/>
        <v>225</v>
      </c>
      <c r="N214" s="57">
        <f t="shared" si="11"/>
        <v>225</v>
      </c>
      <c r="O214" s="72">
        <f t="shared" si="12"/>
        <v>1</v>
      </c>
    </row>
    <row r="215" spans="1:15" x14ac:dyDescent="0.2">
      <c r="A215" s="70" t="s">
        <v>541</v>
      </c>
      <c r="B215" s="70" t="str">
        <f>VLOOKUP(A215,[2]regions!$A$2:$B$235,2,FALSE)</f>
        <v>London</v>
      </c>
      <c r="C215" s="70" t="s">
        <v>542</v>
      </c>
      <c r="D215" s="71">
        <f>IF(ISERROR(VLOOKUP($A215,'[1]October data'!$A:$F,4,FALSE)),"No Data",(VLOOKUP($A215,'[1]October data'!$A:$F,4,FALSE)))</f>
        <v>234</v>
      </c>
      <c r="E215" s="54">
        <f>IF(ISERROR(VLOOKUP($A215,'[1]October data'!$A:$F,5,FALSE)),"No Data",(VLOOKUP($A215,'[1]October data'!$A:$F,5,FALSE)))</f>
        <v>234</v>
      </c>
      <c r="F215" s="55">
        <f>IF(ISERROR(VLOOKUP($A215,'[1]October data'!$A:$F,6,FALSE)),"No Data",(VLOOKUP($A215,'[1]October data'!$A:$F,6,FALSE)))</f>
        <v>1</v>
      </c>
      <c r="G215" s="54">
        <f>IF(ISERROR(VLOOKUP($A215,'[1]November data'!$A:$F,4,FALSE)),"No Data",(VLOOKUP($A215,'[1]November data'!$A:$F,4,FALSE)))</f>
        <v>190</v>
      </c>
      <c r="H215" s="54">
        <f>IF(ISERROR(VLOOKUP($A215,'[1]November data'!$A:$F,5,FALSE)),"No Data",(VLOOKUP($A215,'[1]November data'!$A:$F,5,FALSE)))</f>
        <v>190</v>
      </c>
      <c r="I215" s="55">
        <f>IF(ISERROR(VLOOKUP($A215,'[1]November data'!$A:$F,6,FALSE)),"No Data",(VLOOKUP($A215,'[1]November data'!$A:$F,6,FALSE)))</f>
        <v>1</v>
      </c>
      <c r="J215" s="54">
        <f>IF(ISERROR(VLOOKUP($A215,'[1]December data '!$A:$F,4,FALSE)),"No Data",VLOOKUP($A215,'[1]December data '!$A:$F,4,FALSE))</f>
        <v>126</v>
      </c>
      <c r="K215" s="54">
        <f>IF(ISERROR(VLOOKUP($A215,'[1]December data '!$A:$F,5,FALSE)),"No Data",VLOOKUP($A215,'[1]December data '!$A:$F,5,FALSE))</f>
        <v>126</v>
      </c>
      <c r="L215" s="55">
        <f>IF(ISERROR(VLOOKUP($A215,'[1]December data '!$A:$F,6,FALSE)),"No Data",VLOOKUP($A215,'[1]December data '!$A:$F,6,FALSE))</f>
        <v>1</v>
      </c>
      <c r="M215" s="57">
        <f t="shared" si="10"/>
        <v>550</v>
      </c>
      <c r="N215" s="57">
        <f t="shared" si="11"/>
        <v>550</v>
      </c>
      <c r="O215" s="72">
        <f t="shared" si="12"/>
        <v>1</v>
      </c>
    </row>
    <row r="216" spans="1:15" x14ac:dyDescent="0.2">
      <c r="A216" s="70" t="s">
        <v>289</v>
      </c>
      <c r="B216" s="70" t="str">
        <f>VLOOKUP(A216,[2]regions!$A$2:$B$235,2,FALSE)</f>
        <v>Midlands and East of England</v>
      </c>
      <c r="C216" s="70" t="s">
        <v>290</v>
      </c>
      <c r="D216" s="71">
        <f>IF(ISERROR(VLOOKUP($A216,'[1]October data'!$A:$F,4,FALSE)),"No Data",(VLOOKUP($A216,'[1]October data'!$A:$F,4,FALSE)))</f>
        <v>24</v>
      </c>
      <c r="E216" s="54">
        <f>IF(ISERROR(VLOOKUP($A216,'[1]October data'!$A:$F,5,FALSE)),"No Data",(VLOOKUP($A216,'[1]October data'!$A:$F,5,FALSE)))</f>
        <v>24</v>
      </c>
      <c r="F216" s="55">
        <f>IF(ISERROR(VLOOKUP($A216,'[1]October data'!$A:$F,6,FALSE)),"No Data",(VLOOKUP($A216,'[1]October data'!$A:$F,6,FALSE)))</f>
        <v>1</v>
      </c>
      <c r="G216" s="54">
        <f>IF(ISERROR(VLOOKUP($A216,'[1]November data'!$A:$F,4,FALSE)),"No Data",(VLOOKUP($A216,'[1]November data'!$A:$F,4,FALSE)))</f>
        <v>13</v>
      </c>
      <c r="H216" s="54">
        <f>IF(ISERROR(VLOOKUP($A216,'[1]November data'!$A:$F,5,FALSE)),"No Data",(VLOOKUP($A216,'[1]November data'!$A:$F,5,FALSE)))</f>
        <v>13</v>
      </c>
      <c r="I216" s="55">
        <f>IF(ISERROR(VLOOKUP($A216,'[1]November data'!$A:$F,6,FALSE)),"No Data",(VLOOKUP($A216,'[1]November data'!$A:$F,6,FALSE)))</f>
        <v>1</v>
      </c>
      <c r="J216" s="54">
        <f>IF(ISERROR(VLOOKUP($A216,'[1]December data '!$A:$F,4,FALSE)),"No Data",VLOOKUP($A216,'[1]December data '!$A:$F,4,FALSE))</f>
        <v>16</v>
      </c>
      <c r="K216" s="54">
        <f>IF(ISERROR(VLOOKUP($A216,'[1]December data '!$A:$F,5,FALSE)),"No Data",VLOOKUP($A216,'[1]December data '!$A:$F,5,FALSE))</f>
        <v>16</v>
      </c>
      <c r="L216" s="55">
        <f>IF(ISERROR(VLOOKUP($A216,'[1]December data '!$A:$F,6,FALSE)),"No Data",VLOOKUP($A216,'[1]December data '!$A:$F,6,FALSE))</f>
        <v>1</v>
      </c>
      <c r="M216" s="57">
        <f t="shared" si="10"/>
        <v>53</v>
      </c>
      <c r="N216" s="57">
        <f t="shared" si="11"/>
        <v>53</v>
      </c>
      <c r="O216" s="72">
        <f t="shared" si="12"/>
        <v>1</v>
      </c>
    </row>
    <row r="217" spans="1:15" x14ac:dyDescent="0.2">
      <c r="A217" s="70" t="s">
        <v>168</v>
      </c>
      <c r="B217" s="70" t="str">
        <f>VLOOKUP(A217,[2]regions!$A$2:$B$235,2,FALSE)</f>
        <v>Midlands and East of England</v>
      </c>
      <c r="C217" s="70" t="s">
        <v>169</v>
      </c>
      <c r="D217" s="71">
        <f>IF(ISERROR(VLOOKUP($A217,'[1]October data'!$A:$F,4,FALSE)),"No Data",(VLOOKUP($A217,'[1]October data'!$A:$F,4,FALSE)))</f>
        <v>272</v>
      </c>
      <c r="E217" s="54">
        <f>IF(ISERROR(VLOOKUP($A217,'[1]October data'!$A:$F,5,FALSE)),"No Data",(VLOOKUP($A217,'[1]October data'!$A:$F,5,FALSE)))</f>
        <v>272</v>
      </c>
      <c r="F217" s="55">
        <f>IF(ISERROR(VLOOKUP($A217,'[1]October data'!$A:$F,6,FALSE)),"No Data",(VLOOKUP($A217,'[1]October data'!$A:$F,6,FALSE)))</f>
        <v>1</v>
      </c>
      <c r="G217" s="54">
        <f>IF(ISERROR(VLOOKUP($A217,'[1]November data'!$A:$F,4,FALSE)),"No Data",(VLOOKUP($A217,'[1]November data'!$A:$F,4,FALSE)))</f>
        <v>182</v>
      </c>
      <c r="H217" s="54">
        <f>IF(ISERROR(VLOOKUP($A217,'[1]November data'!$A:$F,5,FALSE)),"No Data",(VLOOKUP($A217,'[1]November data'!$A:$F,5,FALSE)))</f>
        <v>182</v>
      </c>
      <c r="I217" s="55">
        <f>IF(ISERROR(VLOOKUP($A217,'[1]November data'!$A:$F,6,FALSE)),"No Data",(VLOOKUP($A217,'[1]November data'!$A:$F,6,FALSE)))</f>
        <v>1</v>
      </c>
      <c r="J217" s="54">
        <f>IF(ISERROR(VLOOKUP($A217,'[1]December data '!$A:$F,4,FALSE)),"No Data",VLOOKUP($A217,'[1]December data '!$A:$F,4,FALSE))</f>
        <v>120</v>
      </c>
      <c r="K217" s="54">
        <f>IF(ISERROR(VLOOKUP($A217,'[1]December data '!$A:$F,5,FALSE)),"No Data",VLOOKUP($A217,'[1]December data '!$A:$F,5,FALSE))</f>
        <v>120</v>
      </c>
      <c r="L217" s="55">
        <f>IF(ISERROR(VLOOKUP($A217,'[1]December data '!$A:$F,6,FALSE)),"No Data",VLOOKUP($A217,'[1]December data '!$A:$F,6,FALSE))</f>
        <v>1</v>
      </c>
      <c r="M217" s="57">
        <f t="shared" si="10"/>
        <v>574</v>
      </c>
      <c r="N217" s="57">
        <f t="shared" si="11"/>
        <v>574</v>
      </c>
      <c r="O217" s="72">
        <f t="shared" si="12"/>
        <v>1</v>
      </c>
    </row>
    <row r="218" spans="1:15" x14ac:dyDescent="0.2">
      <c r="A218" s="70" t="s">
        <v>203</v>
      </c>
      <c r="B218" s="70" t="str">
        <f>VLOOKUP(A218,[2]regions!$A$2:$B$235,2,FALSE)</f>
        <v>Midlands and East of England</v>
      </c>
      <c r="C218" s="70" t="s">
        <v>204</v>
      </c>
      <c r="D218" s="71">
        <f>IF(ISERROR(VLOOKUP($A218,'[1]October data'!$A:$F,4,FALSE)),"No Data",(VLOOKUP($A218,'[1]October data'!$A:$F,4,FALSE)))</f>
        <v>171</v>
      </c>
      <c r="E218" s="54">
        <f>IF(ISERROR(VLOOKUP($A218,'[1]October data'!$A:$F,5,FALSE)),"No Data",(VLOOKUP($A218,'[1]October data'!$A:$F,5,FALSE)))</f>
        <v>184</v>
      </c>
      <c r="F218" s="55">
        <f>IF(ISERROR(VLOOKUP($A218,'[1]October data'!$A:$F,6,FALSE)),"No Data",(VLOOKUP($A218,'[1]October data'!$A:$F,6,FALSE)))</f>
        <v>0.9293478260869571</v>
      </c>
      <c r="G218" s="54">
        <f>IF(ISERROR(VLOOKUP($A218,'[1]November data'!$A:$F,4,FALSE)),"No Data",(VLOOKUP($A218,'[1]November data'!$A:$F,4,FALSE)))</f>
        <v>145</v>
      </c>
      <c r="H218" s="54">
        <f>IF(ISERROR(VLOOKUP($A218,'[1]November data'!$A:$F,5,FALSE)),"No Data",(VLOOKUP($A218,'[1]November data'!$A:$F,5,FALSE)))</f>
        <v>145</v>
      </c>
      <c r="I218" s="55">
        <f>IF(ISERROR(VLOOKUP($A218,'[1]November data'!$A:$F,6,FALSE)),"No Data",(VLOOKUP($A218,'[1]November data'!$A:$F,6,FALSE)))</f>
        <v>1</v>
      </c>
      <c r="J218" s="54">
        <f>IF(ISERROR(VLOOKUP($A218,'[1]December data '!$A:$F,4,FALSE)),"No Data",VLOOKUP($A218,'[1]December data '!$A:$F,4,FALSE))</f>
        <v>112</v>
      </c>
      <c r="K218" s="54">
        <f>IF(ISERROR(VLOOKUP($A218,'[1]December data '!$A:$F,5,FALSE)),"No Data",VLOOKUP($A218,'[1]December data '!$A:$F,5,FALSE))</f>
        <v>112</v>
      </c>
      <c r="L218" s="55">
        <f>IF(ISERROR(VLOOKUP($A218,'[1]December data '!$A:$F,6,FALSE)),"No Data",VLOOKUP($A218,'[1]December data '!$A:$F,6,FALSE))</f>
        <v>1</v>
      </c>
      <c r="M218" s="57">
        <f t="shared" si="10"/>
        <v>428</v>
      </c>
      <c r="N218" s="57">
        <f t="shared" si="11"/>
        <v>441</v>
      </c>
      <c r="O218" s="72">
        <f t="shared" si="12"/>
        <v>0.97052154195011342</v>
      </c>
    </row>
    <row r="219" spans="1:15" x14ac:dyDescent="0.2">
      <c r="A219" s="70" t="s">
        <v>477</v>
      </c>
      <c r="B219" s="70" t="str">
        <f>VLOOKUP(A219,[2]regions!$A$2:$B$235,2,FALSE)</f>
        <v>South of England</v>
      </c>
      <c r="C219" s="70" t="s">
        <v>478</v>
      </c>
      <c r="D219" s="71">
        <f>IF(ISERROR(VLOOKUP($A219,'[1]October data'!$A:$F,4,FALSE)),"No Data",(VLOOKUP($A219,'[1]October data'!$A:$F,4,FALSE)))</f>
        <v>77</v>
      </c>
      <c r="E219" s="54">
        <f>IF(ISERROR(VLOOKUP($A219,'[1]October data'!$A:$F,5,FALSE)),"No Data",(VLOOKUP($A219,'[1]October data'!$A:$F,5,FALSE)))</f>
        <v>79</v>
      </c>
      <c r="F219" s="55">
        <f>IF(ISERROR(VLOOKUP($A219,'[1]October data'!$A:$F,6,FALSE)),"No Data",(VLOOKUP($A219,'[1]October data'!$A:$F,6,FALSE)))</f>
        <v>0.974683544303797</v>
      </c>
      <c r="G219" s="54">
        <f>IF(ISERROR(VLOOKUP($A219,'[1]November data'!$A:$F,4,FALSE)),"No Data",(VLOOKUP($A219,'[1]November data'!$A:$F,4,FALSE)))</f>
        <v>55</v>
      </c>
      <c r="H219" s="54">
        <f>IF(ISERROR(VLOOKUP($A219,'[1]November data'!$A:$F,5,FALSE)),"No Data",(VLOOKUP($A219,'[1]November data'!$A:$F,5,FALSE)))</f>
        <v>55</v>
      </c>
      <c r="I219" s="55">
        <f>IF(ISERROR(VLOOKUP($A219,'[1]November data'!$A:$F,6,FALSE)),"No Data",(VLOOKUP($A219,'[1]November data'!$A:$F,6,FALSE)))</f>
        <v>1</v>
      </c>
      <c r="J219" s="54">
        <f>IF(ISERROR(VLOOKUP($A219,'[1]December data '!$A:$F,4,FALSE)),"No Data",VLOOKUP($A219,'[1]December data '!$A:$F,4,FALSE))</f>
        <v>53</v>
      </c>
      <c r="K219" s="54">
        <f>IF(ISERROR(VLOOKUP($A219,'[1]December data '!$A:$F,5,FALSE)),"No Data",VLOOKUP($A219,'[1]December data '!$A:$F,5,FALSE))</f>
        <v>54</v>
      </c>
      <c r="L219" s="55">
        <f>IF(ISERROR(VLOOKUP($A219,'[1]December data '!$A:$F,6,FALSE)),"No Data",VLOOKUP($A219,'[1]December data '!$A:$F,6,FALSE))</f>
        <v>0.98148148148148096</v>
      </c>
      <c r="M219" s="57">
        <f t="shared" ref="M219:M282" si="13">IF(ISNUMBER(D219),IF(ISNUMBER(G219),IF(ISNUMBER(J219),SUM(D219+G219+J219), SUM(D219+G219)),IF(ISNUMBER(J219),D219+J219,D219)),IF(ISNUMBER(G219),IF(ISNUMBER(J219),G219+J219,G219),IF(ISNUMBER(J219),J219,"-")))</f>
        <v>185</v>
      </c>
      <c r="N219" s="57">
        <f t="shared" si="11"/>
        <v>188</v>
      </c>
      <c r="O219" s="72">
        <f t="shared" si="12"/>
        <v>0.98404255319148937</v>
      </c>
    </row>
    <row r="220" spans="1:15" x14ac:dyDescent="0.2">
      <c r="A220" s="70" t="s">
        <v>663</v>
      </c>
      <c r="B220" s="70" t="str">
        <f>VLOOKUP(A220,[2]regions!$A$2:$B$235,2,FALSE)</f>
        <v>Midlands and East of England</v>
      </c>
      <c r="C220" s="70" t="s">
        <v>664</v>
      </c>
      <c r="D220" s="71">
        <f>IF(ISERROR(VLOOKUP($A220,'[1]October data'!$A:$F,4,FALSE)),"No Data",(VLOOKUP($A220,'[1]October data'!$A:$F,4,FALSE)))</f>
        <v>14</v>
      </c>
      <c r="E220" s="54">
        <f>IF(ISERROR(VLOOKUP($A220,'[1]October data'!$A:$F,5,FALSE)),"No Data",(VLOOKUP($A220,'[1]October data'!$A:$F,5,FALSE)))</f>
        <v>14</v>
      </c>
      <c r="F220" s="55">
        <f>IF(ISERROR(VLOOKUP($A220,'[1]October data'!$A:$F,6,FALSE)),"No Data",(VLOOKUP($A220,'[1]October data'!$A:$F,6,FALSE)))</f>
        <v>1</v>
      </c>
      <c r="G220" s="54">
        <f>IF(ISERROR(VLOOKUP($A220,'[1]November data'!$A:$F,4,FALSE)),"No Data",(VLOOKUP($A220,'[1]November data'!$A:$F,4,FALSE)))</f>
        <v>15</v>
      </c>
      <c r="H220" s="54">
        <f>IF(ISERROR(VLOOKUP($A220,'[1]November data'!$A:$F,5,FALSE)),"No Data",(VLOOKUP($A220,'[1]November data'!$A:$F,5,FALSE)))</f>
        <v>15</v>
      </c>
      <c r="I220" s="55">
        <f>IF(ISERROR(VLOOKUP($A220,'[1]November data'!$A:$F,6,FALSE)),"No Data",(VLOOKUP($A220,'[1]November data'!$A:$F,6,FALSE)))</f>
        <v>1</v>
      </c>
      <c r="J220" s="54">
        <f>IF(ISERROR(VLOOKUP($A220,'[1]December data '!$A:$F,4,FALSE)),"No Data",VLOOKUP($A220,'[1]December data '!$A:$F,4,FALSE))</f>
        <v>16</v>
      </c>
      <c r="K220" s="54">
        <f>IF(ISERROR(VLOOKUP($A220,'[1]December data '!$A:$F,5,FALSE)),"No Data",VLOOKUP($A220,'[1]December data '!$A:$F,5,FALSE))</f>
        <v>16</v>
      </c>
      <c r="L220" s="55">
        <f>IF(ISERROR(VLOOKUP($A220,'[1]December data '!$A:$F,6,FALSE)),"No Data",VLOOKUP($A220,'[1]December data '!$A:$F,6,FALSE))</f>
        <v>1</v>
      </c>
      <c r="M220" s="57">
        <f t="shared" si="13"/>
        <v>45</v>
      </c>
      <c r="N220" s="57">
        <f t="shared" si="11"/>
        <v>45</v>
      </c>
      <c r="O220" s="72">
        <f t="shared" si="12"/>
        <v>1</v>
      </c>
    </row>
    <row r="221" spans="1:15" x14ac:dyDescent="0.2">
      <c r="A221" s="70" t="s">
        <v>350</v>
      </c>
      <c r="B221" s="70" t="str">
        <f>VLOOKUP(A221,[2]regions!$A$2:$B$235,2,FALSE)</f>
        <v>South of England</v>
      </c>
      <c r="C221" s="70" t="s">
        <v>351</v>
      </c>
      <c r="D221" s="71">
        <f>IF(ISERROR(VLOOKUP($A221,'[1]October data'!$A:$F,4,FALSE)),"No Data",(VLOOKUP($A221,'[1]October data'!$A:$F,4,FALSE)))</f>
        <v>224</v>
      </c>
      <c r="E221" s="54">
        <f>IF(ISERROR(VLOOKUP($A221,'[1]October data'!$A:$F,5,FALSE)),"No Data",(VLOOKUP($A221,'[1]October data'!$A:$F,5,FALSE)))</f>
        <v>280</v>
      </c>
      <c r="F221" s="55">
        <f>IF(ISERROR(VLOOKUP($A221,'[1]October data'!$A:$F,6,FALSE)),"No Data",(VLOOKUP($A221,'[1]October data'!$A:$F,6,FALSE)))</f>
        <v>0.8</v>
      </c>
      <c r="G221" s="54">
        <f>IF(ISERROR(VLOOKUP($A221,'[1]November data'!$A:$F,4,FALSE)),"No Data",(VLOOKUP($A221,'[1]November data'!$A:$F,4,FALSE)))</f>
        <v>182</v>
      </c>
      <c r="H221" s="54">
        <f>IF(ISERROR(VLOOKUP($A221,'[1]November data'!$A:$F,5,FALSE)),"No Data",(VLOOKUP($A221,'[1]November data'!$A:$F,5,FALSE)))</f>
        <v>192</v>
      </c>
      <c r="I221" s="55">
        <f>IF(ISERROR(VLOOKUP($A221,'[1]November data'!$A:$F,6,FALSE)),"No Data",(VLOOKUP($A221,'[1]November data'!$A:$F,6,FALSE)))</f>
        <v>0.94791666666666696</v>
      </c>
      <c r="J221" s="54">
        <f>IF(ISERROR(VLOOKUP($A221,'[1]December data '!$A:$F,4,FALSE)),"No Data",VLOOKUP($A221,'[1]December data '!$A:$F,4,FALSE))</f>
        <v>134</v>
      </c>
      <c r="K221" s="54">
        <f>IF(ISERROR(VLOOKUP($A221,'[1]December data '!$A:$F,5,FALSE)),"No Data",VLOOKUP($A221,'[1]December data '!$A:$F,5,FALSE))</f>
        <v>134</v>
      </c>
      <c r="L221" s="55">
        <f>IF(ISERROR(VLOOKUP($A221,'[1]December data '!$A:$F,6,FALSE)),"No Data",VLOOKUP($A221,'[1]December data '!$A:$F,6,FALSE))</f>
        <v>1</v>
      </c>
      <c r="M221" s="57">
        <f t="shared" si="13"/>
        <v>540</v>
      </c>
      <c r="N221" s="57">
        <f t="shared" si="11"/>
        <v>606</v>
      </c>
      <c r="O221" s="72">
        <f t="shared" si="12"/>
        <v>0.8910891089108911</v>
      </c>
    </row>
    <row r="222" spans="1:15" x14ac:dyDescent="0.2">
      <c r="A222" s="70" t="s">
        <v>446</v>
      </c>
      <c r="B222" s="70" t="str">
        <f>VLOOKUP(A222,[2]regions!$A$2:$B$235,2,FALSE)</f>
        <v>South of England</v>
      </c>
      <c r="C222" s="70" t="s">
        <v>447</v>
      </c>
      <c r="D222" s="71">
        <f>IF(ISERROR(VLOOKUP($A222,'[1]October data'!$A:$F,4,FALSE)),"No Data",(VLOOKUP($A222,'[1]October data'!$A:$F,4,FALSE)))</f>
        <v>120</v>
      </c>
      <c r="E222" s="54">
        <f>IF(ISERROR(VLOOKUP($A222,'[1]October data'!$A:$F,5,FALSE)),"No Data",(VLOOKUP($A222,'[1]October data'!$A:$F,5,FALSE)))</f>
        <v>120</v>
      </c>
      <c r="F222" s="55">
        <f>IF(ISERROR(VLOOKUP($A222,'[1]October data'!$A:$F,6,FALSE)),"No Data",(VLOOKUP($A222,'[1]October data'!$A:$F,6,FALSE)))</f>
        <v>1</v>
      </c>
      <c r="G222" s="54">
        <f>IF(ISERROR(VLOOKUP($A222,'[1]November data'!$A:$F,4,FALSE)),"No Data",(VLOOKUP($A222,'[1]November data'!$A:$F,4,FALSE)))</f>
        <v>65</v>
      </c>
      <c r="H222" s="54">
        <f>IF(ISERROR(VLOOKUP($A222,'[1]November data'!$A:$F,5,FALSE)),"No Data",(VLOOKUP($A222,'[1]November data'!$A:$F,5,FALSE)))</f>
        <v>65</v>
      </c>
      <c r="I222" s="55">
        <f>IF(ISERROR(VLOOKUP($A222,'[1]November data'!$A:$F,6,FALSE)),"No Data",(VLOOKUP($A222,'[1]November data'!$A:$F,6,FALSE)))</f>
        <v>1</v>
      </c>
      <c r="J222" s="54">
        <f>IF(ISERROR(VLOOKUP($A222,'[1]December data '!$A:$F,4,FALSE)),"No Data",VLOOKUP($A222,'[1]December data '!$A:$F,4,FALSE))</f>
        <v>49</v>
      </c>
      <c r="K222" s="54">
        <f>IF(ISERROR(VLOOKUP($A222,'[1]December data '!$A:$F,5,FALSE)),"No Data",VLOOKUP($A222,'[1]December data '!$A:$F,5,FALSE))</f>
        <v>49</v>
      </c>
      <c r="L222" s="55">
        <f>IF(ISERROR(VLOOKUP($A222,'[1]December data '!$A:$F,6,FALSE)),"No Data",VLOOKUP($A222,'[1]December data '!$A:$F,6,FALSE))</f>
        <v>1</v>
      </c>
      <c r="M222" s="57">
        <f t="shared" si="13"/>
        <v>234</v>
      </c>
      <c r="N222" s="57">
        <f t="shared" si="11"/>
        <v>234</v>
      </c>
      <c r="O222" s="72">
        <f t="shared" si="12"/>
        <v>1</v>
      </c>
    </row>
    <row r="223" spans="1:15" x14ac:dyDescent="0.2">
      <c r="A223" s="70" t="s">
        <v>231</v>
      </c>
      <c r="B223" s="70" t="str">
        <f>VLOOKUP(A223,[2]regions!$A$2:$B$235,2,FALSE)</f>
        <v>Midlands and East of England</v>
      </c>
      <c r="C223" s="70" t="s">
        <v>232</v>
      </c>
      <c r="D223" s="71">
        <f>IF(ISERROR(VLOOKUP($A223,'[1]October data'!$A:$F,4,FALSE)),"No Data",(VLOOKUP($A223,'[1]October data'!$A:$F,4,FALSE)))</f>
        <v>95</v>
      </c>
      <c r="E223" s="54">
        <f>IF(ISERROR(VLOOKUP($A223,'[1]October data'!$A:$F,5,FALSE)),"No Data",(VLOOKUP($A223,'[1]October data'!$A:$F,5,FALSE)))</f>
        <v>95</v>
      </c>
      <c r="F223" s="55">
        <f>IF(ISERROR(VLOOKUP($A223,'[1]October data'!$A:$F,6,FALSE)),"No Data",(VLOOKUP($A223,'[1]October data'!$A:$F,6,FALSE)))</f>
        <v>1</v>
      </c>
      <c r="G223" s="54">
        <f>IF(ISERROR(VLOOKUP($A223,'[1]November data'!$A:$F,4,FALSE)),"No Data",(VLOOKUP($A223,'[1]November data'!$A:$F,4,FALSE)))</f>
        <v>106</v>
      </c>
      <c r="H223" s="54">
        <f>IF(ISERROR(VLOOKUP($A223,'[1]November data'!$A:$F,5,FALSE)),"No Data",(VLOOKUP($A223,'[1]November data'!$A:$F,5,FALSE)))</f>
        <v>106</v>
      </c>
      <c r="I223" s="55">
        <f>IF(ISERROR(VLOOKUP($A223,'[1]November data'!$A:$F,6,FALSE)),"No Data",(VLOOKUP($A223,'[1]November data'!$A:$F,6,FALSE)))</f>
        <v>1</v>
      </c>
      <c r="J223" s="54">
        <f>IF(ISERROR(VLOOKUP($A223,'[1]December data '!$A:$F,4,FALSE)),"No Data",VLOOKUP($A223,'[1]December data '!$A:$F,4,FALSE))</f>
        <v>98</v>
      </c>
      <c r="K223" s="54">
        <f>IF(ISERROR(VLOOKUP($A223,'[1]December data '!$A:$F,5,FALSE)),"No Data",VLOOKUP($A223,'[1]December data '!$A:$F,5,FALSE))</f>
        <v>98</v>
      </c>
      <c r="L223" s="55">
        <f>IF(ISERROR(VLOOKUP($A223,'[1]December data '!$A:$F,6,FALSE)),"No Data",VLOOKUP($A223,'[1]December data '!$A:$F,6,FALSE))</f>
        <v>1</v>
      </c>
      <c r="M223" s="57">
        <f t="shared" si="13"/>
        <v>299</v>
      </c>
      <c r="N223" s="57">
        <f t="shared" si="11"/>
        <v>299</v>
      </c>
      <c r="O223" s="72">
        <f t="shared" si="12"/>
        <v>1</v>
      </c>
    </row>
    <row r="224" spans="1:15" x14ac:dyDescent="0.2">
      <c r="A224" s="70" t="s">
        <v>291</v>
      </c>
      <c r="B224" s="70" t="str">
        <f>VLOOKUP(A224,[2]regions!$A$2:$B$235,2,FALSE)</f>
        <v>Midlands and East of England</v>
      </c>
      <c r="C224" s="70" t="s">
        <v>292</v>
      </c>
      <c r="D224" s="71">
        <f>IF(ISERROR(VLOOKUP($A224,'[1]October data'!$A:$F,4,FALSE)),"No Data",(VLOOKUP($A224,'[1]October data'!$A:$F,4,FALSE)))</f>
        <v>134</v>
      </c>
      <c r="E224" s="54">
        <f>IF(ISERROR(VLOOKUP($A224,'[1]October data'!$A:$F,5,FALSE)),"No Data",(VLOOKUP($A224,'[1]October data'!$A:$F,5,FALSE)))</f>
        <v>134</v>
      </c>
      <c r="F224" s="55">
        <f>IF(ISERROR(VLOOKUP($A224,'[1]October data'!$A:$F,6,FALSE)),"No Data",(VLOOKUP($A224,'[1]October data'!$A:$F,6,FALSE)))</f>
        <v>1</v>
      </c>
      <c r="G224" s="54">
        <f>IF(ISERROR(VLOOKUP($A224,'[1]November data'!$A:$F,4,FALSE)),"No Data",(VLOOKUP($A224,'[1]November data'!$A:$F,4,FALSE)))</f>
        <v>100</v>
      </c>
      <c r="H224" s="54">
        <f>IF(ISERROR(VLOOKUP($A224,'[1]November data'!$A:$F,5,FALSE)),"No Data",(VLOOKUP($A224,'[1]November data'!$A:$F,5,FALSE)))</f>
        <v>100</v>
      </c>
      <c r="I224" s="55">
        <f>IF(ISERROR(VLOOKUP($A224,'[1]November data'!$A:$F,6,FALSE)),"No Data",(VLOOKUP($A224,'[1]November data'!$A:$F,6,FALSE)))</f>
        <v>1</v>
      </c>
      <c r="J224" s="54">
        <f>IF(ISERROR(VLOOKUP($A224,'[1]December data '!$A:$F,4,FALSE)),"No Data",VLOOKUP($A224,'[1]December data '!$A:$F,4,FALSE))</f>
        <v>70</v>
      </c>
      <c r="K224" s="54">
        <f>IF(ISERROR(VLOOKUP($A224,'[1]December data '!$A:$F,5,FALSE)),"No Data",VLOOKUP($A224,'[1]December data '!$A:$F,5,FALSE))</f>
        <v>70</v>
      </c>
      <c r="L224" s="55">
        <f>IF(ISERROR(VLOOKUP($A224,'[1]December data '!$A:$F,6,FALSE)),"No Data",VLOOKUP($A224,'[1]December data '!$A:$F,6,FALSE))</f>
        <v>1</v>
      </c>
      <c r="M224" s="57">
        <f t="shared" si="13"/>
        <v>304</v>
      </c>
      <c r="N224" s="57">
        <f t="shared" si="11"/>
        <v>304</v>
      </c>
      <c r="O224" s="72">
        <f t="shared" si="12"/>
        <v>1</v>
      </c>
    </row>
    <row r="225" spans="1:15" x14ac:dyDescent="0.2">
      <c r="A225" s="70" t="s">
        <v>479</v>
      </c>
      <c r="B225" s="70" t="str">
        <f>VLOOKUP(A225,[2]regions!$A$2:$B$235,2,FALSE)</f>
        <v>South of England</v>
      </c>
      <c r="C225" s="70" t="s">
        <v>480</v>
      </c>
      <c r="D225" s="71">
        <f>IF(ISERROR(VLOOKUP($A225,'[1]October data'!$A:$F,4,FALSE)),"No Data",(VLOOKUP($A225,'[1]October data'!$A:$F,4,FALSE)))</f>
        <v>54</v>
      </c>
      <c r="E225" s="54">
        <f>IF(ISERROR(VLOOKUP($A225,'[1]October data'!$A:$F,5,FALSE)),"No Data",(VLOOKUP($A225,'[1]October data'!$A:$F,5,FALSE)))</f>
        <v>54</v>
      </c>
      <c r="F225" s="55">
        <f>IF(ISERROR(VLOOKUP($A225,'[1]October data'!$A:$F,6,FALSE)),"No Data",(VLOOKUP($A225,'[1]October data'!$A:$F,6,FALSE)))</f>
        <v>1</v>
      </c>
      <c r="G225" s="54">
        <f>IF(ISERROR(VLOOKUP($A225,'[1]November data'!$A:$F,4,FALSE)),"No Data",(VLOOKUP($A225,'[1]November data'!$A:$F,4,FALSE)))</f>
        <v>42</v>
      </c>
      <c r="H225" s="54">
        <f>IF(ISERROR(VLOOKUP($A225,'[1]November data'!$A:$F,5,FALSE)),"No Data",(VLOOKUP($A225,'[1]November data'!$A:$F,5,FALSE)))</f>
        <v>42</v>
      </c>
      <c r="I225" s="55">
        <f>IF(ISERROR(VLOOKUP($A225,'[1]November data'!$A:$F,6,FALSE)),"No Data",(VLOOKUP($A225,'[1]November data'!$A:$F,6,FALSE)))</f>
        <v>1</v>
      </c>
      <c r="J225" s="54">
        <f>IF(ISERROR(VLOOKUP($A225,'[1]December data '!$A:$F,4,FALSE)),"No Data",VLOOKUP($A225,'[1]December data '!$A:$F,4,FALSE))</f>
        <v>45</v>
      </c>
      <c r="K225" s="54">
        <f>IF(ISERROR(VLOOKUP($A225,'[1]December data '!$A:$F,5,FALSE)),"No Data",VLOOKUP($A225,'[1]December data '!$A:$F,5,FALSE))</f>
        <v>45</v>
      </c>
      <c r="L225" s="55">
        <f>IF(ISERROR(VLOOKUP($A225,'[1]December data '!$A:$F,6,FALSE)),"No Data",VLOOKUP($A225,'[1]December data '!$A:$F,6,FALSE))</f>
        <v>1</v>
      </c>
      <c r="M225" s="57">
        <f t="shared" si="13"/>
        <v>141</v>
      </c>
      <c r="N225" s="57">
        <f t="shared" si="11"/>
        <v>141</v>
      </c>
      <c r="O225" s="72">
        <f t="shared" si="12"/>
        <v>1</v>
      </c>
    </row>
    <row r="226" spans="1:15" x14ac:dyDescent="0.2">
      <c r="A226" s="70" t="s">
        <v>545</v>
      </c>
      <c r="B226" s="70" t="str">
        <f>VLOOKUP(A226,[2]regions!$A$2:$B$235,2,FALSE)</f>
        <v>London</v>
      </c>
      <c r="C226" s="70" t="s">
        <v>546</v>
      </c>
      <c r="D226" s="71">
        <f>IF(ISERROR(VLOOKUP($A226,'[1]October data'!$A:$F,4,FALSE)),"No Data",(VLOOKUP($A226,'[1]October data'!$A:$F,4,FALSE)))</f>
        <v>13</v>
      </c>
      <c r="E226" s="54">
        <f>IF(ISERROR(VLOOKUP($A226,'[1]October data'!$A:$F,5,FALSE)),"No Data",(VLOOKUP($A226,'[1]October data'!$A:$F,5,FALSE)))</f>
        <v>13</v>
      </c>
      <c r="F226" s="55">
        <f>IF(ISERROR(VLOOKUP($A226,'[1]October data'!$A:$F,6,FALSE)),"No Data",(VLOOKUP($A226,'[1]October data'!$A:$F,6,FALSE)))</f>
        <v>1</v>
      </c>
      <c r="G226" s="54">
        <f>IF(ISERROR(VLOOKUP($A226,'[1]November data'!$A:$F,4,FALSE)),"No Data",(VLOOKUP($A226,'[1]November data'!$A:$F,4,FALSE)))</f>
        <v>5</v>
      </c>
      <c r="H226" s="54">
        <f>IF(ISERROR(VLOOKUP($A226,'[1]November data'!$A:$F,5,FALSE)),"No Data",(VLOOKUP($A226,'[1]November data'!$A:$F,5,FALSE)))</f>
        <v>5</v>
      </c>
      <c r="I226" s="55">
        <f>IF(ISERROR(VLOOKUP($A226,'[1]November data'!$A:$F,6,FALSE)),"No Data",(VLOOKUP($A226,'[1]November data'!$A:$F,6,FALSE)))</f>
        <v>1</v>
      </c>
      <c r="J226" s="54">
        <f>IF(ISERROR(VLOOKUP($A226,'[1]December data '!$A:$F,4,FALSE)),"No Data",VLOOKUP($A226,'[1]December data '!$A:$F,4,FALSE))</f>
        <v>5</v>
      </c>
      <c r="K226" s="54">
        <f>IF(ISERROR(VLOOKUP($A226,'[1]December data '!$A:$F,5,FALSE)),"No Data",VLOOKUP($A226,'[1]December data '!$A:$F,5,FALSE))</f>
        <v>5</v>
      </c>
      <c r="L226" s="55">
        <f>IF(ISERROR(VLOOKUP($A226,'[1]December data '!$A:$F,6,FALSE)),"No Data",VLOOKUP($A226,'[1]December data '!$A:$F,6,FALSE))</f>
        <v>1</v>
      </c>
      <c r="M226" s="57">
        <f t="shared" si="13"/>
        <v>23</v>
      </c>
      <c r="N226" s="57">
        <f t="shared" si="11"/>
        <v>23</v>
      </c>
      <c r="O226" s="72">
        <f t="shared" si="12"/>
        <v>1</v>
      </c>
    </row>
    <row r="227" spans="1:15" x14ac:dyDescent="0.2">
      <c r="A227" s="70" t="s">
        <v>416</v>
      </c>
      <c r="B227" s="70" t="str">
        <f>VLOOKUP(A227,[2]regions!$A$2:$B$235,2,FALSE)</f>
        <v>South of England</v>
      </c>
      <c r="C227" s="70" t="s">
        <v>417</v>
      </c>
      <c r="D227" s="71">
        <f>IF(ISERROR(VLOOKUP($A227,'[1]October data'!$A:$F,4,FALSE)),"No Data",(VLOOKUP($A227,'[1]October data'!$A:$F,4,FALSE)))</f>
        <v>164</v>
      </c>
      <c r="E227" s="54">
        <f>IF(ISERROR(VLOOKUP($A227,'[1]October data'!$A:$F,5,FALSE)),"No Data",(VLOOKUP($A227,'[1]October data'!$A:$F,5,FALSE)))</f>
        <v>166</v>
      </c>
      <c r="F227" s="55">
        <f>IF(ISERROR(VLOOKUP($A227,'[1]October data'!$A:$F,6,FALSE)),"No Data",(VLOOKUP($A227,'[1]October data'!$A:$F,6,FALSE)))</f>
        <v>0.98795180722891607</v>
      </c>
      <c r="G227" s="54">
        <f>IF(ISERROR(VLOOKUP($A227,'[1]November data'!$A:$F,4,FALSE)),"No Data",(VLOOKUP($A227,'[1]November data'!$A:$F,4,FALSE)))</f>
        <v>110</v>
      </c>
      <c r="H227" s="54">
        <f>IF(ISERROR(VLOOKUP($A227,'[1]November data'!$A:$F,5,FALSE)),"No Data",(VLOOKUP($A227,'[1]November data'!$A:$F,5,FALSE)))</f>
        <v>111</v>
      </c>
      <c r="I227" s="55">
        <f>IF(ISERROR(VLOOKUP($A227,'[1]November data'!$A:$F,6,FALSE)),"No Data",(VLOOKUP($A227,'[1]November data'!$A:$F,6,FALSE)))</f>
        <v>0.99099099099099097</v>
      </c>
      <c r="J227" s="54">
        <f>IF(ISERROR(VLOOKUP($A227,'[1]December data '!$A:$F,4,FALSE)),"No Data",VLOOKUP($A227,'[1]December data '!$A:$F,4,FALSE))</f>
        <v>81</v>
      </c>
      <c r="K227" s="54">
        <f>IF(ISERROR(VLOOKUP($A227,'[1]December data '!$A:$F,5,FALSE)),"No Data",VLOOKUP($A227,'[1]December data '!$A:$F,5,FALSE))</f>
        <v>81</v>
      </c>
      <c r="L227" s="55">
        <f>IF(ISERROR(VLOOKUP($A227,'[1]December data '!$A:$F,6,FALSE)),"No Data",VLOOKUP($A227,'[1]December data '!$A:$F,6,FALSE))</f>
        <v>1</v>
      </c>
      <c r="M227" s="57">
        <f t="shared" si="13"/>
        <v>355</v>
      </c>
      <c r="N227" s="57">
        <f t="shared" si="11"/>
        <v>358</v>
      </c>
      <c r="O227" s="72">
        <f t="shared" si="12"/>
        <v>0.99162011173184361</v>
      </c>
    </row>
    <row r="228" spans="1:15" x14ac:dyDescent="0.2">
      <c r="A228" s="70" t="s">
        <v>8</v>
      </c>
      <c r="B228" s="70" t="str">
        <f>VLOOKUP(A228,[2]regions!$A$2:$B$235,2,FALSE)</f>
        <v xml:space="preserve">North of England </v>
      </c>
      <c r="C228" s="70" t="s">
        <v>9</v>
      </c>
      <c r="D228" s="71">
        <f>IF(ISERROR(VLOOKUP($A228,'[1]October data'!$A:$F,4,FALSE)),"No Data",(VLOOKUP($A228,'[1]October data'!$A:$F,4,FALSE)))</f>
        <v>129</v>
      </c>
      <c r="E228" s="54">
        <f>IF(ISERROR(VLOOKUP($A228,'[1]October data'!$A:$F,5,FALSE)),"No Data",(VLOOKUP($A228,'[1]October data'!$A:$F,5,FALSE)))</f>
        <v>129</v>
      </c>
      <c r="F228" s="55">
        <f>IF(ISERROR(VLOOKUP($A228,'[1]October data'!$A:$F,6,FALSE)),"No Data",(VLOOKUP($A228,'[1]October data'!$A:$F,6,FALSE)))</f>
        <v>1</v>
      </c>
      <c r="G228" s="54">
        <f>IF(ISERROR(VLOOKUP($A228,'[1]November data'!$A:$F,4,FALSE)),"No Data",(VLOOKUP($A228,'[1]November data'!$A:$F,4,FALSE)))</f>
        <v>143</v>
      </c>
      <c r="H228" s="54">
        <f>IF(ISERROR(VLOOKUP($A228,'[1]November data'!$A:$F,5,FALSE)),"No Data",(VLOOKUP($A228,'[1]November data'!$A:$F,5,FALSE)))</f>
        <v>143</v>
      </c>
      <c r="I228" s="55">
        <f>IF(ISERROR(VLOOKUP($A228,'[1]November data'!$A:$F,6,FALSE)),"No Data",(VLOOKUP($A228,'[1]November data'!$A:$F,6,FALSE)))</f>
        <v>1</v>
      </c>
      <c r="J228" s="54">
        <f>IF(ISERROR(VLOOKUP($A228,'[1]December data '!$A:$F,4,FALSE)),"No Data",VLOOKUP($A228,'[1]December data '!$A:$F,4,FALSE))</f>
        <v>115</v>
      </c>
      <c r="K228" s="54">
        <f>IF(ISERROR(VLOOKUP($A228,'[1]December data '!$A:$F,5,FALSE)),"No Data",VLOOKUP($A228,'[1]December data '!$A:$F,5,FALSE))</f>
        <v>115</v>
      </c>
      <c r="L228" s="55">
        <f>IF(ISERROR(VLOOKUP($A228,'[1]December data '!$A:$F,6,FALSE)),"No Data",VLOOKUP($A228,'[1]December data '!$A:$F,6,FALSE))</f>
        <v>1</v>
      </c>
      <c r="M228" s="57">
        <f t="shared" si="13"/>
        <v>387</v>
      </c>
      <c r="N228" s="57">
        <f t="shared" si="11"/>
        <v>387</v>
      </c>
      <c r="O228" s="72">
        <f t="shared" si="12"/>
        <v>1</v>
      </c>
    </row>
    <row r="229" spans="1:15" x14ac:dyDescent="0.2">
      <c r="A229" s="70" t="s">
        <v>506</v>
      </c>
      <c r="B229" s="70" t="str">
        <f>VLOOKUP(A229,[2]regions!$A$2:$B$235,2,FALSE)</f>
        <v>South of England</v>
      </c>
      <c r="C229" s="70" t="s">
        <v>507</v>
      </c>
      <c r="D229" s="71">
        <f>IF(ISERROR(VLOOKUP($A229,'[1]October data'!$A:$F,4,FALSE)),"No Data",(VLOOKUP($A229,'[1]October data'!$A:$F,4,FALSE)))</f>
        <v>123</v>
      </c>
      <c r="E229" s="54">
        <f>IF(ISERROR(VLOOKUP($A229,'[1]October data'!$A:$F,5,FALSE)),"No Data",(VLOOKUP($A229,'[1]October data'!$A:$F,5,FALSE)))</f>
        <v>123</v>
      </c>
      <c r="F229" s="55">
        <f>IF(ISERROR(VLOOKUP($A229,'[1]October data'!$A:$F,6,FALSE)),"No Data",(VLOOKUP($A229,'[1]October data'!$A:$F,6,FALSE)))</f>
        <v>1</v>
      </c>
      <c r="G229" s="54">
        <f>IF(ISERROR(VLOOKUP($A229,'[1]November data'!$A:$F,4,FALSE)),"No Data",(VLOOKUP($A229,'[1]November data'!$A:$F,4,FALSE)))</f>
        <v>118</v>
      </c>
      <c r="H229" s="54">
        <f>IF(ISERROR(VLOOKUP($A229,'[1]November data'!$A:$F,5,FALSE)),"No Data",(VLOOKUP($A229,'[1]November data'!$A:$F,5,FALSE)))</f>
        <v>118</v>
      </c>
      <c r="I229" s="55">
        <f>IF(ISERROR(VLOOKUP($A229,'[1]November data'!$A:$F,6,FALSE)),"No Data",(VLOOKUP($A229,'[1]November data'!$A:$F,6,FALSE)))</f>
        <v>1</v>
      </c>
      <c r="J229" s="54">
        <f>IF(ISERROR(VLOOKUP($A229,'[1]December data '!$A:$F,4,FALSE)),"No Data",VLOOKUP($A229,'[1]December data '!$A:$F,4,FALSE))</f>
        <v>109</v>
      </c>
      <c r="K229" s="54">
        <f>IF(ISERROR(VLOOKUP($A229,'[1]December data '!$A:$F,5,FALSE)),"No Data",VLOOKUP($A229,'[1]December data '!$A:$F,5,FALSE))</f>
        <v>109</v>
      </c>
      <c r="L229" s="55">
        <f>IF(ISERROR(VLOOKUP($A229,'[1]December data '!$A:$F,6,FALSE)),"No Data",VLOOKUP($A229,'[1]December data '!$A:$F,6,FALSE))</f>
        <v>1</v>
      </c>
      <c r="M229" s="57">
        <f t="shared" si="13"/>
        <v>350</v>
      </c>
      <c r="N229" s="57">
        <f t="shared" si="11"/>
        <v>350</v>
      </c>
      <c r="O229" s="72">
        <f t="shared" si="12"/>
        <v>1</v>
      </c>
    </row>
    <row r="230" spans="1:15" x14ac:dyDescent="0.2">
      <c r="A230" s="70" t="s">
        <v>127</v>
      </c>
      <c r="B230" s="70" t="str">
        <f>VLOOKUP(A230,[2]regions!$A$2:$B$235,2,FALSE)</f>
        <v xml:space="preserve">North of England </v>
      </c>
      <c r="C230" s="70" t="s">
        <v>128</v>
      </c>
      <c r="D230" s="71">
        <f>IF(ISERROR(VLOOKUP($A230,'[1]October data'!$A:$F,4,FALSE)),"No Data",(VLOOKUP($A230,'[1]October data'!$A:$F,4,FALSE)))</f>
        <v>125</v>
      </c>
      <c r="E230" s="54">
        <f>IF(ISERROR(VLOOKUP($A230,'[1]October data'!$A:$F,5,FALSE)),"No Data",(VLOOKUP($A230,'[1]October data'!$A:$F,5,FALSE)))</f>
        <v>125</v>
      </c>
      <c r="F230" s="55">
        <f>IF(ISERROR(VLOOKUP($A230,'[1]October data'!$A:$F,6,FALSE)),"No Data",(VLOOKUP($A230,'[1]October data'!$A:$F,6,FALSE)))</f>
        <v>1</v>
      </c>
      <c r="G230" s="54">
        <f>IF(ISERROR(VLOOKUP($A230,'[1]November data'!$A:$F,4,FALSE)),"No Data",(VLOOKUP($A230,'[1]November data'!$A:$F,4,FALSE)))</f>
        <v>91</v>
      </c>
      <c r="H230" s="54">
        <f>IF(ISERROR(VLOOKUP($A230,'[1]November data'!$A:$F,5,FALSE)),"No Data",(VLOOKUP($A230,'[1]November data'!$A:$F,5,FALSE)))</f>
        <v>91</v>
      </c>
      <c r="I230" s="55">
        <f>IF(ISERROR(VLOOKUP($A230,'[1]November data'!$A:$F,6,FALSE)),"No Data",(VLOOKUP($A230,'[1]November data'!$A:$F,6,FALSE)))</f>
        <v>1</v>
      </c>
      <c r="J230" s="54">
        <f>IF(ISERROR(VLOOKUP($A230,'[1]December data '!$A:$F,4,FALSE)),"No Data",VLOOKUP($A230,'[1]December data '!$A:$F,4,FALSE))</f>
        <v>77</v>
      </c>
      <c r="K230" s="54">
        <f>IF(ISERROR(VLOOKUP($A230,'[1]December data '!$A:$F,5,FALSE)),"No Data",VLOOKUP($A230,'[1]December data '!$A:$F,5,FALSE))</f>
        <v>77</v>
      </c>
      <c r="L230" s="55">
        <f>IF(ISERROR(VLOOKUP($A230,'[1]December data '!$A:$F,6,FALSE)),"No Data",VLOOKUP($A230,'[1]December data '!$A:$F,6,FALSE))</f>
        <v>1</v>
      </c>
      <c r="M230" s="57">
        <f t="shared" si="13"/>
        <v>293</v>
      </c>
      <c r="N230" s="57">
        <f t="shared" si="11"/>
        <v>293</v>
      </c>
      <c r="O230" s="72">
        <f t="shared" si="12"/>
        <v>1</v>
      </c>
    </row>
    <row r="231" spans="1:15" x14ac:dyDescent="0.2">
      <c r="A231" s="70" t="s">
        <v>293</v>
      </c>
      <c r="B231" s="70" t="str">
        <f>VLOOKUP(A231,[2]regions!$A$2:$B$235,2,FALSE)</f>
        <v>Midlands and East of England</v>
      </c>
      <c r="C231" s="70" t="s">
        <v>294</v>
      </c>
      <c r="D231" s="71">
        <f>IF(ISERROR(VLOOKUP($A231,'[1]October data'!$A:$F,4,FALSE)),"No Data",(VLOOKUP($A231,'[1]October data'!$A:$F,4,FALSE)))</f>
        <v>241</v>
      </c>
      <c r="E231" s="54">
        <f>IF(ISERROR(VLOOKUP($A231,'[1]October data'!$A:$F,5,FALSE)),"No Data",(VLOOKUP($A231,'[1]October data'!$A:$F,5,FALSE)))</f>
        <v>241</v>
      </c>
      <c r="F231" s="55">
        <f>IF(ISERROR(VLOOKUP($A231,'[1]October data'!$A:$F,6,FALSE)),"No Data",(VLOOKUP($A231,'[1]October data'!$A:$F,6,FALSE)))</f>
        <v>1</v>
      </c>
      <c r="G231" s="54">
        <f>IF(ISERROR(VLOOKUP($A231,'[1]November data'!$A:$F,4,FALSE)),"No Data",(VLOOKUP($A231,'[1]November data'!$A:$F,4,FALSE)))</f>
        <v>188</v>
      </c>
      <c r="H231" s="54">
        <f>IF(ISERROR(VLOOKUP($A231,'[1]November data'!$A:$F,5,FALSE)),"No Data",(VLOOKUP($A231,'[1]November data'!$A:$F,5,FALSE)))</f>
        <v>188</v>
      </c>
      <c r="I231" s="55">
        <f>IF(ISERROR(VLOOKUP($A231,'[1]November data'!$A:$F,6,FALSE)),"No Data",(VLOOKUP($A231,'[1]November data'!$A:$F,6,FALSE)))</f>
        <v>1</v>
      </c>
      <c r="J231" s="54">
        <f>IF(ISERROR(VLOOKUP($A231,'[1]December data '!$A:$F,4,FALSE)),"No Data",VLOOKUP($A231,'[1]December data '!$A:$F,4,FALSE))</f>
        <v>93</v>
      </c>
      <c r="K231" s="54">
        <f>IF(ISERROR(VLOOKUP($A231,'[1]December data '!$A:$F,5,FALSE)),"No Data",VLOOKUP($A231,'[1]December data '!$A:$F,5,FALSE))</f>
        <v>93</v>
      </c>
      <c r="L231" s="55">
        <f>IF(ISERROR(VLOOKUP($A231,'[1]December data '!$A:$F,6,FALSE)),"No Data",VLOOKUP($A231,'[1]December data '!$A:$F,6,FALSE))</f>
        <v>1</v>
      </c>
      <c r="M231" s="57">
        <f t="shared" si="13"/>
        <v>522</v>
      </c>
      <c r="N231" s="57">
        <f t="shared" si="11"/>
        <v>522</v>
      </c>
      <c r="O231" s="72">
        <f t="shared" si="12"/>
        <v>1</v>
      </c>
    </row>
    <row r="232" spans="1:15" x14ac:dyDescent="0.2">
      <c r="A232" s="70" t="s">
        <v>24</v>
      </c>
      <c r="B232" s="70" t="str">
        <f>VLOOKUP(A232,[2]regions!$A$2:$B$235,2,FALSE)</f>
        <v xml:space="preserve">North of England </v>
      </c>
      <c r="C232" s="70" t="s">
        <v>665</v>
      </c>
      <c r="D232" s="71">
        <f>IF(ISERROR(VLOOKUP($A232,'[1]October data'!$A:$F,4,FALSE)),"No Data",(VLOOKUP($A232,'[1]October data'!$A:$F,4,FALSE)))</f>
        <v>347</v>
      </c>
      <c r="E232" s="54">
        <f>IF(ISERROR(VLOOKUP($A232,'[1]October data'!$A:$F,5,FALSE)),"No Data",(VLOOKUP($A232,'[1]October data'!$A:$F,5,FALSE)))</f>
        <v>347</v>
      </c>
      <c r="F232" s="55">
        <f>IF(ISERROR(VLOOKUP($A232,'[1]October data'!$A:$F,6,FALSE)),"No Data",(VLOOKUP($A232,'[1]October data'!$A:$F,6,FALSE)))</f>
        <v>1</v>
      </c>
      <c r="G232" s="54">
        <f>IF(ISERROR(VLOOKUP($A232,'[1]November data'!$A:$F,4,FALSE)),"No Data",(VLOOKUP($A232,'[1]November data'!$A:$F,4,FALSE)))</f>
        <v>329</v>
      </c>
      <c r="H232" s="54">
        <f>IF(ISERROR(VLOOKUP($A232,'[1]November data'!$A:$F,5,FALSE)),"No Data",(VLOOKUP($A232,'[1]November data'!$A:$F,5,FALSE)))</f>
        <v>329</v>
      </c>
      <c r="I232" s="55">
        <f>IF(ISERROR(VLOOKUP($A232,'[1]November data'!$A:$F,6,FALSE)),"No Data",(VLOOKUP($A232,'[1]November data'!$A:$F,6,FALSE)))</f>
        <v>1</v>
      </c>
      <c r="J232" s="54">
        <f>IF(ISERROR(VLOOKUP($A232,'[1]December data '!$A:$F,4,FALSE)),"No Data",VLOOKUP($A232,'[1]December data '!$A:$F,4,FALSE))</f>
        <v>188</v>
      </c>
      <c r="K232" s="54">
        <f>IF(ISERROR(VLOOKUP($A232,'[1]December data '!$A:$F,5,FALSE)),"No Data",VLOOKUP($A232,'[1]December data '!$A:$F,5,FALSE))</f>
        <v>188</v>
      </c>
      <c r="L232" s="55">
        <f>IF(ISERROR(VLOOKUP($A232,'[1]December data '!$A:$F,6,FALSE)),"No Data",VLOOKUP($A232,'[1]December data '!$A:$F,6,FALSE))</f>
        <v>1</v>
      </c>
      <c r="M232" s="57">
        <f t="shared" si="13"/>
        <v>864</v>
      </c>
      <c r="N232" s="57">
        <f t="shared" si="11"/>
        <v>864</v>
      </c>
      <c r="O232" s="72">
        <f t="shared" si="12"/>
        <v>1</v>
      </c>
    </row>
    <row r="233" spans="1:15" x14ac:dyDescent="0.2">
      <c r="A233" s="70" t="s">
        <v>394</v>
      </c>
      <c r="B233" s="70" t="str">
        <f>VLOOKUP(A233,[2]regions!$A$2:$B$235,2,FALSE)</f>
        <v>South of England</v>
      </c>
      <c r="C233" s="70" t="s">
        <v>395</v>
      </c>
      <c r="D233" s="71">
        <f>IF(ISERROR(VLOOKUP($A233,'[1]October data'!$A:$F,4,FALSE)),"No Data",(VLOOKUP($A233,'[1]October data'!$A:$F,4,FALSE)))</f>
        <v>357</v>
      </c>
      <c r="E233" s="54">
        <f>IF(ISERROR(VLOOKUP($A233,'[1]October data'!$A:$F,5,FALSE)),"No Data",(VLOOKUP($A233,'[1]October data'!$A:$F,5,FALSE)))</f>
        <v>371</v>
      </c>
      <c r="F233" s="55">
        <f>IF(ISERROR(VLOOKUP($A233,'[1]October data'!$A:$F,6,FALSE)),"No Data",(VLOOKUP($A233,'[1]October data'!$A:$F,6,FALSE)))</f>
        <v>0.96226415094339601</v>
      </c>
      <c r="G233" s="54">
        <f>IF(ISERROR(VLOOKUP($A233,'[1]November data'!$A:$F,4,FALSE)),"No Data",(VLOOKUP($A233,'[1]November data'!$A:$F,4,FALSE)))</f>
        <v>292</v>
      </c>
      <c r="H233" s="54">
        <f>IF(ISERROR(VLOOKUP($A233,'[1]November data'!$A:$F,5,FALSE)),"No Data",(VLOOKUP($A233,'[1]November data'!$A:$F,5,FALSE)))</f>
        <v>300</v>
      </c>
      <c r="I233" s="55">
        <f>IF(ISERROR(VLOOKUP($A233,'[1]November data'!$A:$F,6,FALSE)),"No Data",(VLOOKUP($A233,'[1]November data'!$A:$F,6,FALSE)))</f>
        <v>0.97333333333333294</v>
      </c>
      <c r="J233" s="54">
        <f>IF(ISERROR(VLOOKUP($A233,'[1]December data '!$A:$F,4,FALSE)),"No Data",VLOOKUP($A233,'[1]December data '!$A:$F,4,FALSE))</f>
        <v>299</v>
      </c>
      <c r="K233" s="54">
        <f>IF(ISERROR(VLOOKUP($A233,'[1]December data '!$A:$F,5,FALSE)),"No Data",VLOOKUP($A233,'[1]December data '!$A:$F,5,FALSE))</f>
        <v>304</v>
      </c>
      <c r="L233" s="55">
        <f>IF(ISERROR(VLOOKUP($A233,'[1]December data '!$A:$F,6,FALSE)),"No Data",VLOOKUP($A233,'[1]December data '!$A:$F,6,FALSE))</f>
        <v>0.98355263157894701</v>
      </c>
      <c r="M233" s="57">
        <f t="shared" si="13"/>
        <v>948</v>
      </c>
      <c r="N233" s="57">
        <f t="shared" si="11"/>
        <v>975</v>
      </c>
      <c r="O233" s="72">
        <f t="shared" si="12"/>
        <v>0.97230769230769232</v>
      </c>
    </row>
    <row r="234" spans="1:15" x14ac:dyDescent="0.2">
      <c r="A234" s="70" t="s">
        <v>320</v>
      </c>
      <c r="B234" s="70" t="str">
        <f>VLOOKUP(A234,[2]regions!$A$2:$B$235,2,FALSE)</f>
        <v>Midlands and East of England</v>
      </c>
      <c r="C234" s="70" t="s">
        <v>666</v>
      </c>
      <c r="D234" s="71">
        <f>IF(ISERROR(VLOOKUP($A234,'[1]October data'!$A:$F,4,FALSE)),"No Data",(VLOOKUP($A234,'[1]October data'!$A:$F,4,FALSE)))</f>
        <v>301</v>
      </c>
      <c r="E234" s="54">
        <f>IF(ISERROR(VLOOKUP($A234,'[1]October data'!$A:$F,5,FALSE)),"No Data",(VLOOKUP($A234,'[1]October data'!$A:$F,5,FALSE)))</f>
        <v>303</v>
      </c>
      <c r="F234" s="55">
        <f>IF(ISERROR(VLOOKUP($A234,'[1]October data'!$A:$F,6,FALSE)),"No Data",(VLOOKUP($A234,'[1]October data'!$A:$F,6,FALSE)))</f>
        <v>0.99339933993399299</v>
      </c>
      <c r="G234" s="54">
        <f>IF(ISERROR(VLOOKUP($A234,'[1]November data'!$A:$F,4,FALSE)),"No Data",(VLOOKUP($A234,'[1]November data'!$A:$F,4,FALSE)))</f>
        <v>294</v>
      </c>
      <c r="H234" s="54">
        <f>IF(ISERROR(VLOOKUP($A234,'[1]November data'!$A:$F,5,FALSE)),"No Data",(VLOOKUP($A234,'[1]November data'!$A:$F,5,FALSE)))</f>
        <v>295</v>
      </c>
      <c r="I234" s="55">
        <f>IF(ISERROR(VLOOKUP($A234,'[1]November data'!$A:$F,6,FALSE)),"No Data",(VLOOKUP($A234,'[1]November data'!$A:$F,6,FALSE)))</f>
        <v>0.99661016949152503</v>
      </c>
      <c r="J234" s="54">
        <f>IF(ISERROR(VLOOKUP($A234,'[1]December data '!$A:$F,4,FALSE)),"No Data",VLOOKUP($A234,'[1]December data '!$A:$F,4,FALSE))</f>
        <v>270</v>
      </c>
      <c r="K234" s="54">
        <f>IF(ISERROR(VLOOKUP($A234,'[1]December data '!$A:$F,5,FALSE)),"No Data",VLOOKUP($A234,'[1]December data '!$A:$F,5,FALSE))</f>
        <v>270</v>
      </c>
      <c r="L234" s="55">
        <f>IF(ISERROR(VLOOKUP($A234,'[1]December data '!$A:$F,6,FALSE)),"No Data",VLOOKUP($A234,'[1]December data '!$A:$F,6,FALSE))</f>
        <v>1</v>
      </c>
      <c r="M234" s="57">
        <f t="shared" si="13"/>
        <v>865</v>
      </c>
      <c r="N234" s="57">
        <f t="shared" si="11"/>
        <v>868</v>
      </c>
      <c r="O234" s="72">
        <f t="shared" si="12"/>
        <v>0.99654377880184331</v>
      </c>
    </row>
    <row r="235" spans="1:15" x14ac:dyDescent="0.2">
      <c r="A235" s="70" t="s">
        <v>207</v>
      </c>
      <c r="B235" s="70" t="str">
        <f>VLOOKUP(A235,[2]regions!$A$2:$B$235,2,FALSE)</f>
        <v>Midlands and East of England</v>
      </c>
      <c r="C235" s="70" t="s">
        <v>208</v>
      </c>
      <c r="D235" s="71">
        <f>IF(ISERROR(VLOOKUP($A235,'[1]October data'!$A:$F,4,FALSE)),"No Data",(VLOOKUP($A235,'[1]October data'!$A:$F,4,FALSE)))</f>
        <v>527</v>
      </c>
      <c r="E235" s="54">
        <f>IF(ISERROR(VLOOKUP($A235,'[1]October data'!$A:$F,5,FALSE)),"No Data",(VLOOKUP($A235,'[1]October data'!$A:$F,5,FALSE)))</f>
        <v>530</v>
      </c>
      <c r="F235" s="55">
        <f>IF(ISERROR(VLOOKUP($A235,'[1]October data'!$A:$F,6,FALSE)),"No Data",(VLOOKUP($A235,'[1]October data'!$A:$F,6,FALSE)))</f>
        <v>0.99433962264150888</v>
      </c>
      <c r="G235" s="54">
        <f>IF(ISERROR(VLOOKUP($A235,'[1]November data'!$A:$F,4,FALSE)),"No Data",(VLOOKUP($A235,'[1]November data'!$A:$F,4,FALSE)))</f>
        <v>530</v>
      </c>
      <c r="H235" s="54">
        <f>IF(ISERROR(VLOOKUP($A235,'[1]November data'!$A:$F,5,FALSE)),"No Data",(VLOOKUP($A235,'[1]November data'!$A:$F,5,FALSE)))</f>
        <v>539</v>
      </c>
      <c r="I235" s="55">
        <f>IF(ISERROR(VLOOKUP($A235,'[1]November data'!$A:$F,6,FALSE)),"No Data",(VLOOKUP($A235,'[1]November data'!$A:$F,6,FALSE)))</f>
        <v>0.98330241187384004</v>
      </c>
      <c r="J235" s="54">
        <f>IF(ISERROR(VLOOKUP($A235,'[1]December data '!$A:$F,4,FALSE)),"No Data",VLOOKUP($A235,'[1]December data '!$A:$F,4,FALSE))</f>
        <v>513</v>
      </c>
      <c r="K235" s="54">
        <f>IF(ISERROR(VLOOKUP($A235,'[1]December data '!$A:$F,5,FALSE)),"No Data",VLOOKUP($A235,'[1]December data '!$A:$F,5,FALSE))</f>
        <v>520</v>
      </c>
      <c r="L235" s="55">
        <f>IF(ISERROR(VLOOKUP($A235,'[1]December data '!$A:$F,6,FALSE)),"No Data",VLOOKUP($A235,'[1]December data '!$A:$F,6,FALSE))</f>
        <v>0.98653846153846203</v>
      </c>
      <c r="M235" s="57">
        <f t="shared" si="13"/>
        <v>1570</v>
      </c>
      <c r="N235" s="57">
        <f t="shared" si="11"/>
        <v>1589</v>
      </c>
      <c r="O235" s="72">
        <f t="shared" si="12"/>
        <v>0.98804279421019514</v>
      </c>
    </row>
    <row r="236" spans="1:15" x14ac:dyDescent="0.2">
      <c r="A236" s="70" t="s">
        <v>354</v>
      </c>
      <c r="B236" s="70" t="str">
        <f>VLOOKUP(A236,[2]regions!$A$2:$B$235,2,FALSE)</f>
        <v>South of England</v>
      </c>
      <c r="C236" s="70" t="s">
        <v>667</v>
      </c>
      <c r="D236" s="71">
        <f>IF(ISERROR(VLOOKUP($A236,'[1]October data'!$A:$F,4,FALSE)),"No Data",(VLOOKUP($A236,'[1]October data'!$A:$F,4,FALSE)))</f>
        <v>218</v>
      </c>
      <c r="E236" s="54">
        <f>IF(ISERROR(VLOOKUP($A236,'[1]October data'!$A:$F,5,FALSE)),"No Data",(VLOOKUP($A236,'[1]October data'!$A:$F,5,FALSE)))</f>
        <v>227</v>
      </c>
      <c r="F236" s="55">
        <f>IF(ISERROR(VLOOKUP($A236,'[1]October data'!$A:$F,6,FALSE)),"No Data",(VLOOKUP($A236,'[1]October data'!$A:$F,6,FALSE)))</f>
        <v>0.96035242290748901</v>
      </c>
      <c r="G236" s="54">
        <f>IF(ISERROR(VLOOKUP($A236,'[1]November data'!$A:$F,4,FALSE)),"No Data",(VLOOKUP($A236,'[1]November data'!$A:$F,4,FALSE)))</f>
        <v>216</v>
      </c>
      <c r="H236" s="54">
        <f>IF(ISERROR(VLOOKUP($A236,'[1]November data'!$A:$F,5,FALSE)),"No Data",(VLOOKUP($A236,'[1]November data'!$A:$F,5,FALSE)))</f>
        <v>223</v>
      </c>
      <c r="I236" s="55">
        <f>IF(ISERROR(VLOOKUP($A236,'[1]November data'!$A:$F,6,FALSE)),"No Data",(VLOOKUP($A236,'[1]November data'!$A:$F,6,FALSE)))</f>
        <v>0.96860986547085204</v>
      </c>
      <c r="J236" s="54">
        <f>IF(ISERROR(VLOOKUP($A236,'[1]December data '!$A:$F,4,FALSE)),"No Data",VLOOKUP($A236,'[1]December data '!$A:$F,4,FALSE))</f>
        <v>188</v>
      </c>
      <c r="K236" s="54">
        <f>IF(ISERROR(VLOOKUP($A236,'[1]December data '!$A:$F,5,FALSE)),"No Data",VLOOKUP($A236,'[1]December data '!$A:$F,5,FALSE))</f>
        <v>193</v>
      </c>
      <c r="L236" s="55">
        <f>IF(ISERROR(VLOOKUP($A236,'[1]December data '!$A:$F,6,FALSE)),"No Data",VLOOKUP($A236,'[1]December data '!$A:$F,6,FALSE))</f>
        <v>0.97409326424870513</v>
      </c>
      <c r="M236" s="57">
        <f t="shared" si="13"/>
        <v>622</v>
      </c>
      <c r="N236" s="57">
        <f t="shared" si="11"/>
        <v>643</v>
      </c>
      <c r="O236" s="72">
        <f t="shared" si="12"/>
        <v>0.96734059097978231</v>
      </c>
    </row>
    <row r="237" spans="1:15" x14ac:dyDescent="0.2">
      <c r="A237" s="70" t="s">
        <v>481</v>
      </c>
      <c r="B237" s="70" t="str">
        <f>VLOOKUP(A237,[2]regions!$A$2:$B$235,2,FALSE)</f>
        <v>South of England</v>
      </c>
      <c r="C237" s="70" t="s">
        <v>668</v>
      </c>
      <c r="D237" s="71">
        <f>IF(ISERROR(VLOOKUP($A237,'[1]October data'!$A:$F,4,FALSE)),"No Data",(VLOOKUP($A237,'[1]October data'!$A:$F,4,FALSE)))</f>
        <v>238</v>
      </c>
      <c r="E237" s="54">
        <f>IF(ISERROR(VLOOKUP($A237,'[1]October data'!$A:$F,5,FALSE)),"No Data",(VLOOKUP($A237,'[1]October data'!$A:$F,5,FALSE)))</f>
        <v>238</v>
      </c>
      <c r="F237" s="55">
        <f>IF(ISERROR(VLOOKUP($A237,'[1]October data'!$A:$F,6,FALSE)),"No Data",(VLOOKUP($A237,'[1]October data'!$A:$F,6,FALSE)))</f>
        <v>1</v>
      </c>
      <c r="G237" s="54">
        <f>IF(ISERROR(VLOOKUP($A237,'[1]November data'!$A:$F,4,FALSE)),"No Data",(VLOOKUP($A237,'[1]November data'!$A:$F,4,FALSE)))</f>
        <v>217</v>
      </c>
      <c r="H237" s="54">
        <f>IF(ISERROR(VLOOKUP($A237,'[1]November data'!$A:$F,5,FALSE)),"No Data",(VLOOKUP($A237,'[1]November data'!$A:$F,5,FALSE)))</f>
        <v>217</v>
      </c>
      <c r="I237" s="55">
        <f>IF(ISERROR(VLOOKUP($A237,'[1]November data'!$A:$F,6,FALSE)),"No Data",(VLOOKUP($A237,'[1]November data'!$A:$F,6,FALSE)))</f>
        <v>1</v>
      </c>
      <c r="J237" s="54">
        <f>IF(ISERROR(VLOOKUP($A237,'[1]December data '!$A:$F,4,FALSE)),"No Data",VLOOKUP($A237,'[1]December data '!$A:$F,4,FALSE))</f>
        <v>190</v>
      </c>
      <c r="K237" s="54">
        <f>IF(ISERROR(VLOOKUP($A237,'[1]December data '!$A:$F,5,FALSE)),"No Data",VLOOKUP($A237,'[1]December data '!$A:$F,5,FALSE))</f>
        <v>190</v>
      </c>
      <c r="L237" s="55">
        <f>IF(ISERROR(VLOOKUP($A237,'[1]December data '!$A:$F,6,FALSE)),"No Data",VLOOKUP($A237,'[1]December data '!$A:$F,6,FALSE))</f>
        <v>1</v>
      </c>
      <c r="M237" s="57">
        <f t="shared" si="13"/>
        <v>645</v>
      </c>
      <c r="N237" s="57">
        <f t="shared" si="11"/>
        <v>645</v>
      </c>
      <c r="O237" s="72">
        <f t="shared" si="12"/>
        <v>1</v>
      </c>
    </row>
    <row r="238" spans="1:15" x14ac:dyDescent="0.2">
      <c r="A238" s="70" t="s">
        <v>669</v>
      </c>
      <c r="B238" s="70" t="str">
        <f>VLOOKUP(A238,[2]regions!$A$2:$B$235,2,FALSE)</f>
        <v>South of England</v>
      </c>
      <c r="C238" s="70" t="s">
        <v>353</v>
      </c>
      <c r="D238" s="71">
        <f>IF(ISERROR(VLOOKUP($A238,'[1]October data'!$A:$F,4,FALSE)),"No Data",(VLOOKUP($A238,'[1]October data'!$A:$F,4,FALSE)))</f>
        <v>93</v>
      </c>
      <c r="E238" s="54">
        <f>IF(ISERROR(VLOOKUP($A238,'[1]October data'!$A:$F,5,FALSE)),"No Data",(VLOOKUP($A238,'[1]October data'!$A:$F,5,FALSE)))</f>
        <v>95</v>
      </c>
      <c r="F238" s="55">
        <f>IF(ISERROR(VLOOKUP($A238,'[1]October data'!$A:$F,6,FALSE)),"No Data",(VLOOKUP($A238,'[1]October data'!$A:$F,6,FALSE)))</f>
        <v>0.97894736842105312</v>
      </c>
      <c r="G238" s="54">
        <f>IF(ISERROR(VLOOKUP($A238,'[1]November data'!$A:$F,4,FALSE)),"No Data",(VLOOKUP($A238,'[1]November data'!$A:$F,4,FALSE)))</f>
        <v>99</v>
      </c>
      <c r="H238" s="54">
        <f>IF(ISERROR(VLOOKUP($A238,'[1]November data'!$A:$F,5,FALSE)),"No Data",(VLOOKUP($A238,'[1]November data'!$A:$F,5,FALSE)))</f>
        <v>99</v>
      </c>
      <c r="I238" s="55">
        <f>IF(ISERROR(VLOOKUP($A238,'[1]November data'!$A:$F,6,FALSE)),"No Data",(VLOOKUP($A238,'[1]November data'!$A:$F,6,FALSE)))</f>
        <v>1</v>
      </c>
      <c r="J238" s="54">
        <f>IF(ISERROR(VLOOKUP($A238,'[1]December data '!$A:$F,4,FALSE)),"No Data",VLOOKUP($A238,'[1]December data '!$A:$F,4,FALSE))</f>
        <v>86</v>
      </c>
      <c r="K238" s="54">
        <f>IF(ISERROR(VLOOKUP($A238,'[1]December data '!$A:$F,5,FALSE)),"No Data",VLOOKUP($A238,'[1]December data '!$A:$F,5,FALSE))</f>
        <v>86</v>
      </c>
      <c r="L238" s="55">
        <f>IF(ISERROR(VLOOKUP($A238,'[1]December data '!$A:$F,6,FALSE)),"No Data",VLOOKUP($A238,'[1]December data '!$A:$F,6,FALSE))</f>
        <v>1</v>
      </c>
      <c r="M238" s="57">
        <f t="shared" si="13"/>
        <v>278</v>
      </c>
      <c r="N238" s="57">
        <f t="shared" si="11"/>
        <v>280</v>
      </c>
      <c r="O238" s="72">
        <f t="shared" si="12"/>
        <v>0.99285714285714288</v>
      </c>
    </row>
    <row r="239" spans="1:15" x14ac:dyDescent="0.2">
      <c r="A239" s="70" t="s">
        <v>118</v>
      </c>
      <c r="B239" s="70" t="str">
        <f>VLOOKUP(A239,[2]regions!$A$2:$B$235,2,FALSE)</f>
        <v xml:space="preserve">North of England </v>
      </c>
      <c r="C239" s="70" t="s">
        <v>670</v>
      </c>
      <c r="D239" s="71">
        <f>IF(ISERROR(VLOOKUP($A239,'[1]October data'!$A:$F,4,FALSE)),"No Data",(VLOOKUP($A239,'[1]October data'!$A:$F,4,FALSE)))</f>
        <v>241</v>
      </c>
      <c r="E239" s="54">
        <f>IF(ISERROR(VLOOKUP($A239,'[1]October data'!$A:$F,5,FALSE)),"No Data",(VLOOKUP($A239,'[1]October data'!$A:$F,5,FALSE)))</f>
        <v>245</v>
      </c>
      <c r="F239" s="55">
        <f>IF(ISERROR(VLOOKUP($A239,'[1]October data'!$A:$F,6,FALSE)),"No Data",(VLOOKUP($A239,'[1]October data'!$A:$F,6,FALSE)))</f>
        <v>0.98367346938775502</v>
      </c>
      <c r="G239" s="54">
        <f>IF(ISERROR(VLOOKUP($A239,'[1]November data'!$A:$F,4,FALSE)),"No Data",(VLOOKUP($A239,'[1]November data'!$A:$F,4,FALSE)))</f>
        <v>230</v>
      </c>
      <c r="H239" s="54">
        <f>IF(ISERROR(VLOOKUP($A239,'[1]November data'!$A:$F,5,FALSE)),"No Data",(VLOOKUP($A239,'[1]November data'!$A:$F,5,FALSE)))</f>
        <v>238</v>
      </c>
      <c r="I239" s="55">
        <f>IF(ISERROR(VLOOKUP($A239,'[1]November data'!$A:$F,6,FALSE)),"No Data",(VLOOKUP($A239,'[1]November data'!$A:$F,6,FALSE)))</f>
        <v>0.96638655462184908</v>
      </c>
      <c r="J239" s="54">
        <f>IF(ISERROR(VLOOKUP($A239,'[1]December data '!$A:$F,4,FALSE)),"No Data",VLOOKUP($A239,'[1]December data '!$A:$F,4,FALSE))</f>
        <v>226</v>
      </c>
      <c r="K239" s="54">
        <f>IF(ISERROR(VLOOKUP($A239,'[1]December data '!$A:$F,5,FALSE)),"No Data",VLOOKUP($A239,'[1]December data '!$A:$F,5,FALSE))</f>
        <v>231</v>
      </c>
      <c r="L239" s="55">
        <f>IF(ISERROR(VLOOKUP($A239,'[1]December data '!$A:$F,6,FALSE)),"No Data",VLOOKUP($A239,'[1]December data '!$A:$F,6,FALSE))</f>
        <v>0.97835497835497798</v>
      </c>
      <c r="M239" s="57">
        <f t="shared" si="13"/>
        <v>697</v>
      </c>
      <c r="N239" s="57">
        <f t="shared" si="11"/>
        <v>714</v>
      </c>
      <c r="O239" s="72">
        <f t="shared" si="12"/>
        <v>0.97619047619047616</v>
      </c>
    </row>
    <row r="240" spans="1:15" x14ac:dyDescent="0.2">
      <c r="A240" s="70" t="s">
        <v>98</v>
      </c>
      <c r="B240" s="70" t="str">
        <f>VLOOKUP(A240,[2]regions!$A$2:$B$235,2,FALSE)</f>
        <v xml:space="preserve">North of England </v>
      </c>
      <c r="C240" s="70" t="s">
        <v>671</v>
      </c>
      <c r="D240" s="71">
        <f>IF(ISERROR(VLOOKUP($A240,'[1]October data'!$A:$F,4,FALSE)),"No Data",(VLOOKUP($A240,'[1]October data'!$A:$F,4,FALSE)))</f>
        <v>369</v>
      </c>
      <c r="E240" s="54">
        <f>IF(ISERROR(VLOOKUP($A240,'[1]October data'!$A:$F,5,FALSE)),"No Data",(VLOOKUP($A240,'[1]October data'!$A:$F,5,FALSE)))</f>
        <v>369</v>
      </c>
      <c r="F240" s="55">
        <f>IF(ISERROR(VLOOKUP($A240,'[1]October data'!$A:$F,6,FALSE)),"No Data",(VLOOKUP($A240,'[1]October data'!$A:$F,6,FALSE)))</f>
        <v>1</v>
      </c>
      <c r="G240" s="54">
        <f>IF(ISERROR(VLOOKUP($A240,'[1]November data'!$A:$F,4,FALSE)),"No Data",(VLOOKUP($A240,'[1]November data'!$A:$F,4,FALSE)))</f>
        <v>351</v>
      </c>
      <c r="H240" s="54">
        <f>IF(ISERROR(VLOOKUP($A240,'[1]November data'!$A:$F,5,FALSE)),"No Data",(VLOOKUP($A240,'[1]November data'!$A:$F,5,FALSE)))</f>
        <v>351</v>
      </c>
      <c r="I240" s="55">
        <f>IF(ISERROR(VLOOKUP($A240,'[1]November data'!$A:$F,6,FALSE)),"No Data",(VLOOKUP($A240,'[1]November data'!$A:$F,6,FALSE)))</f>
        <v>1</v>
      </c>
      <c r="J240" s="54">
        <f>IF(ISERROR(VLOOKUP($A240,'[1]December data '!$A:$F,4,FALSE)),"No Data",VLOOKUP($A240,'[1]December data '!$A:$F,4,FALSE))</f>
        <v>314</v>
      </c>
      <c r="K240" s="54">
        <f>IF(ISERROR(VLOOKUP($A240,'[1]December data '!$A:$F,5,FALSE)),"No Data",VLOOKUP($A240,'[1]December data '!$A:$F,5,FALSE))</f>
        <v>314</v>
      </c>
      <c r="L240" s="55">
        <f>IF(ISERROR(VLOOKUP($A240,'[1]December data '!$A:$F,6,FALSE)),"No Data",VLOOKUP($A240,'[1]December data '!$A:$F,6,FALSE))</f>
        <v>1</v>
      </c>
      <c r="M240" s="57">
        <f t="shared" si="13"/>
        <v>1034</v>
      </c>
      <c r="N240" s="57">
        <f t="shared" si="11"/>
        <v>1034</v>
      </c>
      <c r="O240" s="72">
        <f t="shared" si="12"/>
        <v>1</v>
      </c>
    </row>
    <row r="241" spans="1:15" x14ac:dyDescent="0.2">
      <c r="A241" s="70" t="s">
        <v>672</v>
      </c>
      <c r="B241" s="70" t="str">
        <f>VLOOKUP(A241,[2]regions!$A$2:$B$235,2,FALSE)</f>
        <v>South of England</v>
      </c>
      <c r="C241" s="70" t="s">
        <v>352</v>
      </c>
      <c r="D241" s="71">
        <f>IF(ISERROR(VLOOKUP($A241,'[1]October data'!$A:$F,4,FALSE)),"No Data",(VLOOKUP($A241,'[1]October data'!$A:$F,4,FALSE)))</f>
        <v>114</v>
      </c>
      <c r="E241" s="54">
        <f>IF(ISERROR(VLOOKUP($A241,'[1]October data'!$A:$F,5,FALSE)),"No Data",(VLOOKUP($A241,'[1]October data'!$A:$F,5,FALSE)))</f>
        <v>115</v>
      </c>
      <c r="F241" s="55">
        <f>IF(ISERROR(VLOOKUP($A241,'[1]October data'!$A:$F,6,FALSE)),"No Data",(VLOOKUP($A241,'[1]October data'!$A:$F,6,FALSE)))</f>
        <v>0.99130434782608701</v>
      </c>
      <c r="G241" s="54">
        <f>IF(ISERROR(VLOOKUP($A241,'[1]November data'!$A:$F,4,FALSE)),"No Data",(VLOOKUP($A241,'[1]November data'!$A:$F,4,FALSE)))</f>
        <v>115</v>
      </c>
      <c r="H241" s="54">
        <f>IF(ISERROR(VLOOKUP($A241,'[1]November data'!$A:$F,5,FALSE)),"No Data",(VLOOKUP($A241,'[1]November data'!$A:$F,5,FALSE)))</f>
        <v>115</v>
      </c>
      <c r="I241" s="55">
        <f>IF(ISERROR(VLOOKUP($A241,'[1]November data'!$A:$F,6,FALSE)),"No Data",(VLOOKUP($A241,'[1]November data'!$A:$F,6,FALSE)))</f>
        <v>1</v>
      </c>
      <c r="J241" s="54">
        <f>IF(ISERROR(VLOOKUP($A241,'[1]December data '!$A:$F,4,FALSE)),"No Data",VLOOKUP($A241,'[1]December data '!$A:$F,4,FALSE))</f>
        <v>120</v>
      </c>
      <c r="K241" s="54">
        <f>IF(ISERROR(VLOOKUP($A241,'[1]December data '!$A:$F,5,FALSE)),"No Data",VLOOKUP($A241,'[1]December data '!$A:$F,5,FALSE))</f>
        <v>120</v>
      </c>
      <c r="L241" s="55">
        <f>IF(ISERROR(VLOOKUP($A241,'[1]December data '!$A:$F,6,FALSE)),"No Data",VLOOKUP($A241,'[1]December data '!$A:$F,6,FALSE))</f>
        <v>1</v>
      </c>
      <c r="M241" s="57">
        <f t="shared" si="13"/>
        <v>349</v>
      </c>
      <c r="N241" s="57">
        <f t="shared" si="11"/>
        <v>350</v>
      </c>
      <c r="O241" s="72">
        <f t="shared" si="12"/>
        <v>0.99714285714285711</v>
      </c>
    </row>
    <row r="242" spans="1:15" x14ac:dyDescent="0.2">
      <c r="A242" s="70" t="s">
        <v>390</v>
      </c>
      <c r="B242" s="70" t="str">
        <f>VLOOKUP(A242,[2]regions!$A$2:$B$235,2,FALSE)</f>
        <v>South of England</v>
      </c>
      <c r="C242" s="70" t="s">
        <v>391</v>
      </c>
      <c r="D242" s="71">
        <f>IF(ISERROR(VLOOKUP($A242,'[1]October data'!$A:$F,4,FALSE)),"No Data",(VLOOKUP($A242,'[1]October data'!$A:$F,4,FALSE)))</f>
        <v>474</v>
      </c>
      <c r="E242" s="54">
        <f>IF(ISERROR(VLOOKUP($A242,'[1]October data'!$A:$F,5,FALSE)),"No Data",(VLOOKUP($A242,'[1]October data'!$A:$F,5,FALSE)))</f>
        <v>477</v>
      </c>
      <c r="F242" s="55">
        <f>IF(ISERROR(VLOOKUP($A242,'[1]October data'!$A:$F,6,FALSE)),"No Data",(VLOOKUP($A242,'[1]October data'!$A:$F,6,FALSE)))</f>
        <v>0.99371069182389893</v>
      </c>
      <c r="G242" s="54">
        <f>IF(ISERROR(VLOOKUP($A242,'[1]November data'!$A:$F,4,FALSE)),"No Data",(VLOOKUP($A242,'[1]November data'!$A:$F,4,FALSE)))</f>
        <v>489</v>
      </c>
      <c r="H242" s="54">
        <f>IF(ISERROR(VLOOKUP($A242,'[1]November data'!$A:$F,5,FALSE)),"No Data",(VLOOKUP($A242,'[1]November data'!$A:$F,5,FALSE)))</f>
        <v>499</v>
      </c>
      <c r="I242" s="55">
        <f>IF(ISERROR(VLOOKUP($A242,'[1]November data'!$A:$F,6,FALSE)),"No Data",(VLOOKUP($A242,'[1]November data'!$A:$F,6,FALSE)))</f>
        <v>0.97995991983967901</v>
      </c>
      <c r="J242" s="54">
        <f>IF(ISERROR(VLOOKUP($A242,'[1]December data '!$A:$F,4,FALSE)),"No Data",VLOOKUP($A242,'[1]December data '!$A:$F,4,FALSE))</f>
        <v>401</v>
      </c>
      <c r="K242" s="54">
        <f>IF(ISERROR(VLOOKUP($A242,'[1]December data '!$A:$F,5,FALSE)),"No Data",VLOOKUP($A242,'[1]December data '!$A:$F,5,FALSE))</f>
        <v>402</v>
      </c>
      <c r="L242" s="55">
        <f>IF(ISERROR(VLOOKUP($A242,'[1]December data '!$A:$F,6,FALSE)),"No Data",VLOOKUP($A242,'[1]December data '!$A:$F,6,FALSE))</f>
        <v>0.99751243781094501</v>
      </c>
      <c r="M242" s="57">
        <f t="shared" si="13"/>
        <v>1364</v>
      </c>
      <c r="N242" s="57">
        <f t="shared" ref="N242:N305" si="14">IF(ISNUMBER(E242),IF(ISNUMBER(H242),IF(ISNUMBER(K242),SUM(E242+H242+K242), SUM(E242+H242)),IF(ISNUMBER(K242),E242+K242,E242)),IF(ISNUMBER(H242),IF(ISNUMBER(K242),H242+K242,H242),IF(ISNUMBER(K242),K242,"-")))</f>
        <v>1378</v>
      </c>
      <c r="O242" s="72">
        <f t="shared" ref="O242:O305" si="15">IF(ISERROR(IF(N242&gt;0,M242/N242,"-")),"-",(IF(N242&gt;0,M242/N242,"-")))</f>
        <v>0.98984034833091439</v>
      </c>
    </row>
    <row r="243" spans="1:15" x14ac:dyDescent="0.2">
      <c r="A243" s="70" t="s">
        <v>673</v>
      </c>
      <c r="B243" s="70" t="str">
        <f>VLOOKUP(A243,[2]regions!$A$2:$B$235,2,FALSE)</f>
        <v>South of England</v>
      </c>
      <c r="C243" s="70" t="s">
        <v>374</v>
      </c>
      <c r="D243" s="71">
        <f>IF(ISERROR(VLOOKUP($A243,'[1]October data'!$A:$F,4,FALSE)),"No Data",(VLOOKUP($A243,'[1]October data'!$A:$F,4,FALSE)))</f>
        <v>461</v>
      </c>
      <c r="E243" s="54">
        <f>IF(ISERROR(VLOOKUP($A243,'[1]October data'!$A:$F,5,FALSE)),"No Data",(VLOOKUP($A243,'[1]October data'!$A:$F,5,FALSE)))</f>
        <v>461</v>
      </c>
      <c r="F243" s="55">
        <f>IF(ISERROR(VLOOKUP($A243,'[1]October data'!$A:$F,6,FALSE)),"No Data",(VLOOKUP($A243,'[1]October data'!$A:$F,6,FALSE)))</f>
        <v>1</v>
      </c>
      <c r="G243" s="54">
        <f>IF(ISERROR(VLOOKUP($A243,'[1]November data'!$A:$F,4,FALSE)),"No Data",(VLOOKUP($A243,'[1]November data'!$A:$F,4,FALSE)))</f>
        <v>424</v>
      </c>
      <c r="H243" s="54">
        <f>IF(ISERROR(VLOOKUP($A243,'[1]November data'!$A:$F,5,FALSE)),"No Data",(VLOOKUP($A243,'[1]November data'!$A:$F,5,FALSE)))</f>
        <v>428</v>
      </c>
      <c r="I243" s="55">
        <f>IF(ISERROR(VLOOKUP($A243,'[1]November data'!$A:$F,6,FALSE)),"No Data",(VLOOKUP($A243,'[1]November data'!$A:$F,6,FALSE)))</f>
        <v>0.99065420560747708</v>
      </c>
      <c r="J243" s="54">
        <f>IF(ISERROR(VLOOKUP($A243,'[1]December data '!$A:$F,4,FALSE)),"No Data",VLOOKUP($A243,'[1]December data '!$A:$F,4,FALSE))</f>
        <v>365</v>
      </c>
      <c r="K243" s="54">
        <f>IF(ISERROR(VLOOKUP($A243,'[1]December data '!$A:$F,5,FALSE)),"No Data",VLOOKUP($A243,'[1]December data '!$A:$F,5,FALSE))</f>
        <v>366</v>
      </c>
      <c r="L243" s="55">
        <f>IF(ISERROR(VLOOKUP($A243,'[1]December data '!$A:$F,6,FALSE)),"No Data",VLOOKUP($A243,'[1]December data '!$A:$F,6,FALSE))</f>
        <v>0.99726775956284208</v>
      </c>
      <c r="M243" s="57">
        <f t="shared" si="13"/>
        <v>1250</v>
      </c>
      <c r="N243" s="57">
        <f t="shared" si="14"/>
        <v>1255</v>
      </c>
      <c r="O243" s="72">
        <f t="shared" si="15"/>
        <v>0.99601593625498008</v>
      </c>
    </row>
    <row r="244" spans="1:15" x14ac:dyDescent="0.2">
      <c r="A244" s="70" t="s">
        <v>67</v>
      </c>
      <c r="B244" s="70" t="str">
        <f>VLOOKUP(A244,[2]regions!$A$2:$B$235,2,FALSE)</f>
        <v xml:space="preserve">North of England </v>
      </c>
      <c r="C244" s="70" t="s">
        <v>68</v>
      </c>
      <c r="D244" s="71">
        <f>IF(ISERROR(VLOOKUP($A244,'[1]October data'!$A:$F,4,FALSE)),"No Data",(VLOOKUP($A244,'[1]October data'!$A:$F,4,FALSE)))</f>
        <v>531</v>
      </c>
      <c r="E244" s="54">
        <f>IF(ISERROR(VLOOKUP($A244,'[1]October data'!$A:$F,5,FALSE)),"No Data",(VLOOKUP($A244,'[1]October data'!$A:$F,5,FALSE)))</f>
        <v>532</v>
      </c>
      <c r="F244" s="55">
        <f>IF(ISERROR(VLOOKUP($A244,'[1]October data'!$A:$F,6,FALSE)),"No Data",(VLOOKUP($A244,'[1]October data'!$A:$F,6,FALSE)))</f>
        <v>0.99812030075188007</v>
      </c>
      <c r="G244" s="54">
        <f>IF(ISERROR(VLOOKUP($A244,'[1]November data'!$A:$F,4,FALSE)),"No Data",(VLOOKUP($A244,'[1]November data'!$A:$F,4,FALSE)))</f>
        <v>461</v>
      </c>
      <c r="H244" s="54">
        <f>IF(ISERROR(VLOOKUP($A244,'[1]November data'!$A:$F,5,FALSE)),"No Data",(VLOOKUP($A244,'[1]November data'!$A:$F,5,FALSE)))</f>
        <v>461</v>
      </c>
      <c r="I244" s="55">
        <f>IF(ISERROR(VLOOKUP($A244,'[1]November data'!$A:$F,6,FALSE)),"No Data",(VLOOKUP($A244,'[1]November data'!$A:$F,6,FALSE)))</f>
        <v>1</v>
      </c>
      <c r="J244" s="54">
        <f>IF(ISERROR(VLOOKUP($A244,'[1]December data '!$A:$F,4,FALSE)),"No Data",VLOOKUP($A244,'[1]December data '!$A:$F,4,FALSE))</f>
        <v>349</v>
      </c>
      <c r="K244" s="54">
        <f>IF(ISERROR(VLOOKUP($A244,'[1]December data '!$A:$F,5,FALSE)),"No Data",VLOOKUP($A244,'[1]December data '!$A:$F,5,FALSE))</f>
        <v>351</v>
      </c>
      <c r="L244" s="55">
        <f>IF(ISERROR(VLOOKUP($A244,'[1]December data '!$A:$F,6,FALSE)),"No Data",VLOOKUP($A244,'[1]December data '!$A:$F,6,FALSE))</f>
        <v>0.99430199430199395</v>
      </c>
      <c r="M244" s="57">
        <f t="shared" si="13"/>
        <v>1341</v>
      </c>
      <c r="N244" s="57">
        <f t="shared" si="14"/>
        <v>1344</v>
      </c>
      <c r="O244" s="72">
        <f t="shared" si="15"/>
        <v>0.9977678571428571</v>
      </c>
    </row>
    <row r="245" spans="1:15" x14ac:dyDescent="0.2">
      <c r="A245" s="70" t="s">
        <v>81</v>
      </c>
      <c r="B245" s="70" t="str">
        <f>VLOOKUP(A245,[2]regions!$A$2:$B$235,2,FALSE)</f>
        <v xml:space="preserve">North of England </v>
      </c>
      <c r="C245" s="70" t="s">
        <v>82</v>
      </c>
      <c r="D245" s="71">
        <f>IF(ISERROR(VLOOKUP($A245,'[1]October data'!$A:$F,4,FALSE)),"No Data",(VLOOKUP($A245,'[1]October data'!$A:$F,4,FALSE)))</f>
        <v>396</v>
      </c>
      <c r="E245" s="54">
        <f>IF(ISERROR(VLOOKUP($A245,'[1]October data'!$A:$F,5,FALSE)),"No Data",(VLOOKUP($A245,'[1]October data'!$A:$F,5,FALSE)))</f>
        <v>399</v>
      </c>
      <c r="F245" s="55">
        <f>IF(ISERROR(VLOOKUP($A245,'[1]October data'!$A:$F,6,FALSE)),"No Data",(VLOOKUP($A245,'[1]October data'!$A:$F,6,FALSE)))</f>
        <v>0.99248120300751907</v>
      </c>
      <c r="G245" s="54" t="str">
        <f>IF(ISERROR(VLOOKUP($A245,'[1]November data'!$A:$F,4,FALSE)),"No Data",(VLOOKUP($A245,'[1]November data'!$A:$F,4,FALSE)))</f>
        <v>No Data</v>
      </c>
      <c r="H245" s="54" t="str">
        <f>IF(ISERROR(VLOOKUP($A245,'[1]November data'!$A:$F,5,FALSE)),"No Data",(VLOOKUP($A245,'[1]November data'!$A:$F,5,FALSE)))</f>
        <v>No Data</v>
      </c>
      <c r="I245" s="55" t="str">
        <f>IF(ISERROR(VLOOKUP($A245,'[1]November data'!$A:$F,6,FALSE)),"No Data",(VLOOKUP($A245,'[1]November data'!$A:$F,6,FALSE)))</f>
        <v>No Data</v>
      </c>
      <c r="J245" s="54">
        <f>IF(ISERROR(VLOOKUP($A245,'[1]December data '!$A:$F,4,FALSE)),"No Data",VLOOKUP($A245,'[1]December data '!$A:$F,4,FALSE))</f>
        <v>271</v>
      </c>
      <c r="K245" s="54">
        <f>IF(ISERROR(VLOOKUP($A245,'[1]December data '!$A:$F,5,FALSE)),"No Data",VLOOKUP($A245,'[1]December data '!$A:$F,5,FALSE))</f>
        <v>273</v>
      </c>
      <c r="L245" s="55">
        <f>IF(ISERROR(VLOOKUP($A245,'[1]December data '!$A:$F,6,FALSE)),"No Data",VLOOKUP($A245,'[1]December data '!$A:$F,6,FALSE))</f>
        <v>0.99267399267399303</v>
      </c>
      <c r="M245" s="57">
        <f t="shared" si="13"/>
        <v>667</v>
      </c>
      <c r="N245" s="57">
        <f t="shared" si="14"/>
        <v>672</v>
      </c>
      <c r="O245" s="72">
        <f t="shared" si="15"/>
        <v>0.99255952380952384</v>
      </c>
    </row>
    <row r="246" spans="1:15" x14ac:dyDescent="0.2">
      <c r="A246" s="70" t="s">
        <v>234</v>
      </c>
      <c r="B246" s="70" t="str">
        <f>VLOOKUP(A246,[2]regions!$A$2:$B$235,2,FALSE)</f>
        <v>Midlands and East of England</v>
      </c>
      <c r="C246" s="70" t="s">
        <v>235</v>
      </c>
      <c r="D246" s="71">
        <f>IF(ISERROR(VLOOKUP($A246,'[1]October data'!$A:$F,4,FALSE)),"No Data",(VLOOKUP($A246,'[1]October data'!$A:$F,4,FALSE)))</f>
        <v>665</v>
      </c>
      <c r="E246" s="54">
        <f>IF(ISERROR(VLOOKUP($A246,'[1]October data'!$A:$F,5,FALSE)),"No Data",(VLOOKUP($A246,'[1]October data'!$A:$F,5,FALSE)))</f>
        <v>693</v>
      </c>
      <c r="F246" s="55">
        <f>IF(ISERROR(VLOOKUP($A246,'[1]October data'!$A:$F,6,FALSE)),"No Data",(VLOOKUP($A246,'[1]October data'!$A:$F,6,FALSE)))</f>
        <v>0.95959595959596</v>
      </c>
      <c r="G246" s="54">
        <f>IF(ISERROR(VLOOKUP($A246,'[1]November data'!$A:$F,4,FALSE)),"No Data",(VLOOKUP($A246,'[1]November data'!$A:$F,4,FALSE)))</f>
        <v>592</v>
      </c>
      <c r="H246" s="54">
        <f>IF(ISERROR(VLOOKUP($A246,'[1]November data'!$A:$F,5,FALSE)),"No Data",(VLOOKUP($A246,'[1]November data'!$A:$F,5,FALSE)))</f>
        <v>614</v>
      </c>
      <c r="I246" s="55">
        <f>IF(ISERROR(VLOOKUP($A246,'[1]November data'!$A:$F,6,FALSE)),"No Data",(VLOOKUP($A246,'[1]November data'!$A:$F,6,FALSE)))</f>
        <v>0.96416938110749195</v>
      </c>
      <c r="J246" s="54">
        <f>IF(ISERROR(VLOOKUP($A246,'[1]December data '!$A:$F,4,FALSE)),"No Data",VLOOKUP($A246,'[1]December data '!$A:$F,4,FALSE))</f>
        <v>497</v>
      </c>
      <c r="K246" s="54">
        <f>IF(ISERROR(VLOOKUP($A246,'[1]December data '!$A:$F,5,FALSE)),"No Data",VLOOKUP($A246,'[1]December data '!$A:$F,5,FALSE))</f>
        <v>507</v>
      </c>
      <c r="L246" s="55">
        <f>IF(ISERROR(VLOOKUP($A246,'[1]December data '!$A:$F,6,FALSE)),"No Data",VLOOKUP($A246,'[1]December data '!$A:$F,6,FALSE))</f>
        <v>0.98027613412228809</v>
      </c>
      <c r="M246" s="57">
        <f t="shared" si="13"/>
        <v>1754</v>
      </c>
      <c r="N246" s="57">
        <f t="shared" si="14"/>
        <v>1814</v>
      </c>
      <c r="O246" s="72">
        <f t="shared" si="15"/>
        <v>0.96692392502756341</v>
      </c>
    </row>
    <row r="247" spans="1:15" x14ac:dyDescent="0.2">
      <c r="A247" s="70" t="s">
        <v>688</v>
      </c>
      <c r="B247" s="70" t="str">
        <f>VLOOKUP(A247,[2]regions!$A$2:$B$235,2,FALSE)</f>
        <v>South of England</v>
      </c>
      <c r="C247" s="70" t="s">
        <v>689</v>
      </c>
      <c r="D247" s="71">
        <f>IF(ISERROR(VLOOKUP($A247,'[1]October data'!$A:$F,4,FALSE)),"No Data",(VLOOKUP($A247,'[1]October data'!$A:$F,4,FALSE)))</f>
        <v>83</v>
      </c>
      <c r="E247" s="54">
        <f>IF(ISERROR(VLOOKUP($A247,'[1]October data'!$A:$F,5,FALSE)),"No Data",(VLOOKUP($A247,'[1]October data'!$A:$F,5,FALSE)))</f>
        <v>83</v>
      </c>
      <c r="F247" s="55">
        <f>IF(ISERROR(VLOOKUP($A247,'[1]October data'!$A:$F,6,FALSE)),"No Data",(VLOOKUP($A247,'[1]October data'!$A:$F,6,FALSE)))</f>
        <v>1</v>
      </c>
      <c r="G247" s="54">
        <f>IF(ISERROR(VLOOKUP($A247,'[1]November data'!$A:$F,4,FALSE)),"No Data",(VLOOKUP($A247,'[1]November data'!$A:$F,4,FALSE)))</f>
        <v>69</v>
      </c>
      <c r="H247" s="54">
        <f>IF(ISERROR(VLOOKUP($A247,'[1]November data'!$A:$F,5,FALSE)),"No Data",(VLOOKUP($A247,'[1]November data'!$A:$F,5,FALSE)))</f>
        <v>69</v>
      </c>
      <c r="I247" s="55">
        <f>IF(ISERROR(VLOOKUP($A247,'[1]November data'!$A:$F,6,FALSE)),"No Data",(VLOOKUP($A247,'[1]November data'!$A:$F,6,FALSE)))</f>
        <v>1</v>
      </c>
      <c r="J247" s="54">
        <f>IF(ISERROR(VLOOKUP($A247,'[1]December data '!$A:$F,4,FALSE)),"No Data",VLOOKUP($A247,'[1]December data '!$A:$F,4,FALSE))</f>
        <v>20</v>
      </c>
      <c r="K247" s="54">
        <f>IF(ISERROR(VLOOKUP($A247,'[1]December data '!$A:$F,5,FALSE)),"No Data",VLOOKUP($A247,'[1]December data '!$A:$F,5,FALSE))</f>
        <v>20</v>
      </c>
      <c r="L247" s="55">
        <f>IF(ISERROR(VLOOKUP($A247,'[1]December data '!$A:$F,6,FALSE)),"No Data",VLOOKUP($A247,'[1]December data '!$A:$F,6,FALSE))</f>
        <v>1</v>
      </c>
      <c r="M247" s="57">
        <f t="shared" si="13"/>
        <v>172</v>
      </c>
      <c r="N247" s="57">
        <f t="shared" si="14"/>
        <v>172</v>
      </c>
      <c r="O247" s="72">
        <f t="shared" si="15"/>
        <v>1</v>
      </c>
    </row>
    <row r="248" spans="1:15" x14ac:dyDescent="0.2">
      <c r="A248" s="70" t="s">
        <v>69</v>
      </c>
      <c r="B248" s="70" t="str">
        <f>VLOOKUP(A248,[2]regions!$A$2:$B$235,2,FALSE)</f>
        <v xml:space="preserve">North of England </v>
      </c>
      <c r="C248" s="70" t="s">
        <v>70</v>
      </c>
      <c r="D248" s="71">
        <f>IF(ISERROR(VLOOKUP($A248,'[1]October data'!$A:$F,4,FALSE)),"No Data",(VLOOKUP($A248,'[1]October data'!$A:$F,4,FALSE)))</f>
        <v>630</v>
      </c>
      <c r="E248" s="54">
        <f>IF(ISERROR(VLOOKUP($A248,'[1]October data'!$A:$F,5,FALSE)),"No Data",(VLOOKUP($A248,'[1]October data'!$A:$F,5,FALSE)))</f>
        <v>630</v>
      </c>
      <c r="F248" s="55">
        <f>IF(ISERROR(VLOOKUP($A248,'[1]October data'!$A:$F,6,FALSE)),"No Data",(VLOOKUP($A248,'[1]October data'!$A:$F,6,FALSE)))</f>
        <v>1</v>
      </c>
      <c r="G248" s="54">
        <f>IF(ISERROR(VLOOKUP($A248,'[1]November data'!$A:$F,4,FALSE)),"No Data",(VLOOKUP($A248,'[1]November data'!$A:$F,4,FALSE)))</f>
        <v>598</v>
      </c>
      <c r="H248" s="54">
        <f>IF(ISERROR(VLOOKUP($A248,'[1]November data'!$A:$F,5,FALSE)),"No Data",(VLOOKUP($A248,'[1]November data'!$A:$F,5,FALSE)))</f>
        <v>603</v>
      </c>
      <c r="I248" s="55">
        <f>IF(ISERROR(VLOOKUP($A248,'[1]November data'!$A:$F,6,FALSE)),"No Data",(VLOOKUP($A248,'[1]November data'!$A:$F,6,FALSE)))</f>
        <v>0.99170812603648395</v>
      </c>
      <c r="J248" s="54">
        <f>IF(ISERROR(VLOOKUP($A248,'[1]December data '!$A:$F,4,FALSE)),"No Data",VLOOKUP($A248,'[1]December data '!$A:$F,4,FALSE))</f>
        <v>428</v>
      </c>
      <c r="K248" s="54">
        <f>IF(ISERROR(VLOOKUP($A248,'[1]December data '!$A:$F,5,FALSE)),"No Data",VLOOKUP($A248,'[1]December data '!$A:$F,5,FALSE))</f>
        <v>430</v>
      </c>
      <c r="L248" s="55">
        <f>IF(ISERROR(VLOOKUP($A248,'[1]December data '!$A:$F,6,FALSE)),"No Data",VLOOKUP($A248,'[1]December data '!$A:$F,6,FALSE))</f>
        <v>0.99534883720930201</v>
      </c>
      <c r="M248" s="57">
        <f t="shared" si="13"/>
        <v>1656</v>
      </c>
      <c r="N248" s="57">
        <f t="shared" si="14"/>
        <v>1663</v>
      </c>
      <c r="O248" s="72">
        <f t="shared" si="15"/>
        <v>0.99579073962717979</v>
      </c>
    </row>
    <row r="249" spans="1:15" x14ac:dyDescent="0.2">
      <c r="A249" s="70" t="s">
        <v>484</v>
      </c>
      <c r="B249" s="70" t="str">
        <f>VLOOKUP(A249,[2]regions!$A$2:$B$235,2,FALSE)</f>
        <v>South of England</v>
      </c>
      <c r="C249" s="70" t="s">
        <v>485</v>
      </c>
      <c r="D249" s="71">
        <f>IF(ISERROR(VLOOKUP($A249,'[1]October data'!$A:$F,4,FALSE)),"No Data",(VLOOKUP($A249,'[1]October data'!$A:$F,4,FALSE)))</f>
        <v>276</v>
      </c>
      <c r="E249" s="54">
        <f>IF(ISERROR(VLOOKUP($A249,'[1]October data'!$A:$F,5,FALSE)),"No Data",(VLOOKUP($A249,'[1]October data'!$A:$F,5,FALSE)))</f>
        <v>276</v>
      </c>
      <c r="F249" s="55">
        <f>IF(ISERROR(VLOOKUP($A249,'[1]October data'!$A:$F,6,FALSE)),"No Data",(VLOOKUP($A249,'[1]October data'!$A:$F,6,FALSE)))</f>
        <v>1</v>
      </c>
      <c r="G249" s="54">
        <f>IF(ISERROR(VLOOKUP($A249,'[1]November data'!$A:$F,4,FALSE)),"No Data",(VLOOKUP($A249,'[1]November data'!$A:$F,4,FALSE)))</f>
        <v>215</v>
      </c>
      <c r="H249" s="54">
        <f>IF(ISERROR(VLOOKUP($A249,'[1]November data'!$A:$F,5,FALSE)),"No Data",(VLOOKUP($A249,'[1]November data'!$A:$F,5,FALSE)))</f>
        <v>217</v>
      </c>
      <c r="I249" s="55">
        <f>IF(ISERROR(VLOOKUP($A249,'[1]November data'!$A:$F,6,FALSE)),"No Data",(VLOOKUP($A249,'[1]November data'!$A:$F,6,FALSE)))</f>
        <v>0.990783410138249</v>
      </c>
      <c r="J249" s="54">
        <f>IF(ISERROR(VLOOKUP($A249,'[1]December data '!$A:$F,4,FALSE)),"No Data",VLOOKUP($A249,'[1]December data '!$A:$F,4,FALSE))</f>
        <v>180</v>
      </c>
      <c r="K249" s="54">
        <f>IF(ISERROR(VLOOKUP($A249,'[1]December data '!$A:$F,5,FALSE)),"No Data",VLOOKUP($A249,'[1]December data '!$A:$F,5,FALSE))</f>
        <v>182</v>
      </c>
      <c r="L249" s="55">
        <f>IF(ISERROR(VLOOKUP($A249,'[1]December data '!$A:$F,6,FALSE)),"No Data",VLOOKUP($A249,'[1]December data '!$A:$F,6,FALSE))</f>
        <v>0.98901098901098894</v>
      </c>
      <c r="M249" s="57">
        <f t="shared" si="13"/>
        <v>671</v>
      </c>
      <c r="N249" s="57">
        <f t="shared" si="14"/>
        <v>675</v>
      </c>
      <c r="O249" s="72">
        <f t="shared" si="15"/>
        <v>0.99407407407407411</v>
      </c>
    </row>
    <row r="250" spans="1:15" x14ac:dyDescent="0.2">
      <c r="A250" s="70" t="s">
        <v>392</v>
      </c>
      <c r="B250" s="70" t="str">
        <f>VLOOKUP(A250,[2]regions!$A$2:$B$235,2,FALSE)</f>
        <v>South of England</v>
      </c>
      <c r="C250" s="70" t="s">
        <v>393</v>
      </c>
      <c r="D250" s="71">
        <f>IF(ISERROR(VLOOKUP($A250,'[1]October data'!$A:$F,4,FALSE)),"No Data",(VLOOKUP($A250,'[1]October data'!$A:$F,4,FALSE)))</f>
        <v>340</v>
      </c>
      <c r="E250" s="54">
        <f>IF(ISERROR(VLOOKUP($A250,'[1]October data'!$A:$F,5,FALSE)),"No Data",(VLOOKUP($A250,'[1]October data'!$A:$F,5,FALSE)))</f>
        <v>340</v>
      </c>
      <c r="F250" s="55">
        <f>IF(ISERROR(VLOOKUP($A250,'[1]October data'!$A:$F,6,FALSE)),"No Data",(VLOOKUP($A250,'[1]October data'!$A:$F,6,FALSE)))</f>
        <v>1</v>
      </c>
      <c r="G250" s="54">
        <f>IF(ISERROR(VLOOKUP($A250,'[1]November data'!$A:$F,4,FALSE)),"No Data",(VLOOKUP($A250,'[1]November data'!$A:$F,4,FALSE)))</f>
        <v>334</v>
      </c>
      <c r="H250" s="54">
        <f>IF(ISERROR(VLOOKUP($A250,'[1]November data'!$A:$F,5,FALSE)),"No Data",(VLOOKUP($A250,'[1]November data'!$A:$F,5,FALSE)))</f>
        <v>335</v>
      </c>
      <c r="I250" s="55">
        <f>IF(ISERROR(VLOOKUP($A250,'[1]November data'!$A:$F,6,FALSE)),"No Data",(VLOOKUP($A250,'[1]November data'!$A:$F,6,FALSE)))</f>
        <v>0.99701492537313396</v>
      </c>
      <c r="J250" s="54">
        <f>IF(ISERROR(VLOOKUP($A250,'[1]December data '!$A:$F,4,FALSE)),"No Data",VLOOKUP($A250,'[1]December data '!$A:$F,4,FALSE))</f>
        <v>263</v>
      </c>
      <c r="K250" s="54">
        <f>IF(ISERROR(VLOOKUP($A250,'[1]December data '!$A:$F,5,FALSE)),"No Data",VLOOKUP($A250,'[1]December data '!$A:$F,5,FALSE))</f>
        <v>263</v>
      </c>
      <c r="L250" s="55">
        <f>IF(ISERROR(VLOOKUP($A250,'[1]December data '!$A:$F,6,FALSE)),"No Data",VLOOKUP($A250,'[1]December data '!$A:$F,6,FALSE))</f>
        <v>1</v>
      </c>
      <c r="M250" s="57">
        <f t="shared" si="13"/>
        <v>937</v>
      </c>
      <c r="N250" s="57">
        <f t="shared" si="14"/>
        <v>938</v>
      </c>
      <c r="O250" s="72">
        <f t="shared" si="15"/>
        <v>0.99893390191897657</v>
      </c>
    </row>
    <row r="251" spans="1:15" x14ac:dyDescent="0.2">
      <c r="A251" s="70" t="s">
        <v>355</v>
      </c>
      <c r="B251" s="70" t="str">
        <f>VLOOKUP(A251,[2]regions!$A$2:$B$235,2,FALSE)</f>
        <v>South of England</v>
      </c>
      <c r="C251" s="70" t="s">
        <v>356</v>
      </c>
      <c r="D251" s="71">
        <f>IF(ISERROR(VLOOKUP($A251,'[1]October data'!$A:$F,4,FALSE)),"No Data",(VLOOKUP($A251,'[1]October data'!$A:$F,4,FALSE)))</f>
        <v>439</v>
      </c>
      <c r="E251" s="54">
        <f>IF(ISERROR(VLOOKUP($A251,'[1]October data'!$A:$F,5,FALSE)),"No Data",(VLOOKUP($A251,'[1]October data'!$A:$F,5,FALSE)))</f>
        <v>439</v>
      </c>
      <c r="F251" s="55">
        <f>IF(ISERROR(VLOOKUP($A251,'[1]October data'!$A:$F,6,FALSE)),"No Data",(VLOOKUP($A251,'[1]October data'!$A:$F,6,FALSE)))</f>
        <v>1</v>
      </c>
      <c r="G251" s="54">
        <f>IF(ISERROR(VLOOKUP($A251,'[1]November data'!$A:$F,4,FALSE)),"No Data",(VLOOKUP($A251,'[1]November data'!$A:$F,4,FALSE)))</f>
        <v>388</v>
      </c>
      <c r="H251" s="54">
        <f>IF(ISERROR(VLOOKUP($A251,'[1]November data'!$A:$F,5,FALSE)),"No Data",(VLOOKUP($A251,'[1]November data'!$A:$F,5,FALSE)))</f>
        <v>389</v>
      </c>
      <c r="I251" s="55">
        <f>IF(ISERROR(VLOOKUP($A251,'[1]November data'!$A:$F,6,FALSE)),"No Data",(VLOOKUP($A251,'[1]November data'!$A:$F,6,FALSE)))</f>
        <v>0.99742930591259604</v>
      </c>
      <c r="J251" s="54">
        <f>IF(ISERROR(VLOOKUP($A251,'[1]December data '!$A:$F,4,FALSE)),"No Data",VLOOKUP($A251,'[1]December data '!$A:$F,4,FALSE))</f>
        <v>355</v>
      </c>
      <c r="K251" s="54">
        <f>IF(ISERROR(VLOOKUP($A251,'[1]December data '!$A:$F,5,FALSE)),"No Data",VLOOKUP($A251,'[1]December data '!$A:$F,5,FALSE))</f>
        <v>356</v>
      </c>
      <c r="L251" s="55">
        <f>IF(ISERROR(VLOOKUP($A251,'[1]December data '!$A:$F,6,FALSE)),"No Data",VLOOKUP($A251,'[1]December data '!$A:$F,6,FALSE))</f>
        <v>0.99719101123595499</v>
      </c>
      <c r="M251" s="57">
        <f t="shared" si="13"/>
        <v>1182</v>
      </c>
      <c r="N251" s="57">
        <f t="shared" si="14"/>
        <v>1184</v>
      </c>
      <c r="O251" s="72">
        <f t="shared" si="15"/>
        <v>0.99831081081081086</v>
      </c>
    </row>
    <row r="252" spans="1:15" x14ac:dyDescent="0.2">
      <c r="A252" s="70" t="s">
        <v>450</v>
      </c>
      <c r="B252" s="70" t="str">
        <f>VLOOKUP(A252,[2]regions!$A$2:$B$235,2,FALSE)</f>
        <v>South of England</v>
      </c>
      <c r="C252" s="70" t="s">
        <v>451</v>
      </c>
      <c r="D252" s="71">
        <f>IF(ISERROR(VLOOKUP($A252,'[1]October data'!$A:$F,4,FALSE)),"No Data",(VLOOKUP($A252,'[1]October data'!$A:$F,4,FALSE)))</f>
        <v>208</v>
      </c>
      <c r="E252" s="54">
        <f>IF(ISERROR(VLOOKUP($A252,'[1]October data'!$A:$F,5,FALSE)),"No Data",(VLOOKUP($A252,'[1]October data'!$A:$F,5,FALSE)))</f>
        <v>214</v>
      </c>
      <c r="F252" s="55">
        <f>IF(ISERROR(VLOOKUP($A252,'[1]October data'!$A:$F,6,FALSE)),"No Data",(VLOOKUP($A252,'[1]October data'!$A:$F,6,FALSE)))</f>
        <v>0.97196261682243013</v>
      </c>
      <c r="G252" s="54">
        <f>IF(ISERROR(VLOOKUP($A252,'[1]November data'!$A:$F,4,FALSE)),"No Data",(VLOOKUP($A252,'[1]November data'!$A:$F,4,FALSE)))</f>
        <v>255</v>
      </c>
      <c r="H252" s="54">
        <f>IF(ISERROR(VLOOKUP($A252,'[1]November data'!$A:$F,5,FALSE)),"No Data",(VLOOKUP($A252,'[1]November data'!$A:$F,5,FALSE)))</f>
        <v>259</v>
      </c>
      <c r="I252" s="55">
        <f>IF(ISERROR(VLOOKUP($A252,'[1]November data'!$A:$F,6,FALSE)),"No Data",(VLOOKUP($A252,'[1]November data'!$A:$F,6,FALSE)))</f>
        <v>0.98455598455598503</v>
      </c>
      <c r="J252" s="54">
        <f>IF(ISERROR(VLOOKUP($A252,'[1]December data '!$A:$F,4,FALSE)),"No Data",VLOOKUP($A252,'[1]December data '!$A:$F,4,FALSE))</f>
        <v>180</v>
      </c>
      <c r="K252" s="54">
        <f>IF(ISERROR(VLOOKUP($A252,'[1]December data '!$A:$F,5,FALSE)),"No Data",VLOOKUP($A252,'[1]December data '!$A:$F,5,FALSE))</f>
        <v>189</v>
      </c>
      <c r="L252" s="55">
        <f>IF(ISERROR(VLOOKUP($A252,'[1]December data '!$A:$F,6,FALSE)),"No Data",VLOOKUP($A252,'[1]December data '!$A:$F,6,FALSE))</f>
        <v>0.952380952380952</v>
      </c>
      <c r="M252" s="57">
        <f t="shared" si="13"/>
        <v>643</v>
      </c>
      <c r="N252" s="57">
        <f t="shared" si="14"/>
        <v>662</v>
      </c>
      <c r="O252" s="72">
        <f t="shared" si="15"/>
        <v>0.97129909365558909</v>
      </c>
    </row>
    <row r="253" spans="1:15" x14ac:dyDescent="0.2">
      <c r="A253" s="70" t="s">
        <v>548</v>
      </c>
      <c r="B253" s="70" t="str">
        <f>VLOOKUP(A253,[2]regions!$A$2:$B$235,2,FALSE)</f>
        <v>London</v>
      </c>
      <c r="C253" s="70" t="s">
        <v>674</v>
      </c>
      <c r="D253" s="71">
        <f>IF(ISERROR(VLOOKUP($A253,'[1]October data'!$A:$F,4,FALSE)),"No Data",(VLOOKUP($A253,'[1]October data'!$A:$F,4,FALSE)))</f>
        <v>569</v>
      </c>
      <c r="E253" s="54">
        <f>IF(ISERROR(VLOOKUP($A253,'[1]October data'!$A:$F,5,FALSE)),"No Data",(VLOOKUP($A253,'[1]October data'!$A:$F,5,FALSE)))</f>
        <v>623</v>
      </c>
      <c r="F253" s="55">
        <f>IF(ISERROR(VLOOKUP($A253,'[1]October data'!$A:$F,6,FALSE)),"No Data",(VLOOKUP($A253,'[1]October data'!$A:$F,6,FALSE)))</f>
        <v>0.913322632423756</v>
      </c>
      <c r="G253" s="54">
        <f>IF(ISERROR(VLOOKUP($A253,'[1]November data'!$A:$F,4,FALSE)),"No Data",(VLOOKUP($A253,'[1]November data'!$A:$F,4,FALSE)))</f>
        <v>604</v>
      </c>
      <c r="H253" s="54">
        <f>IF(ISERROR(VLOOKUP($A253,'[1]November data'!$A:$F,5,FALSE)),"No Data",(VLOOKUP($A253,'[1]November data'!$A:$F,5,FALSE)))</f>
        <v>719</v>
      </c>
      <c r="I253" s="55">
        <f>IF(ISERROR(VLOOKUP($A253,'[1]November data'!$A:$F,6,FALSE)),"No Data",(VLOOKUP($A253,'[1]November data'!$A:$F,6,FALSE)))</f>
        <v>0.84005563282336604</v>
      </c>
      <c r="J253" s="54">
        <f>IF(ISERROR(VLOOKUP($A253,'[1]December data '!$A:$F,4,FALSE)),"No Data",VLOOKUP($A253,'[1]December data '!$A:$F,4,FALSE))</f>
        <v>449</v>
      </c>
      <c r="K253" s="54">
        <f>IF(ISERROR(VLOOKUP($A253,'[1]December data '!$A:$F,5,FALSE)),"No Data",VLOOKUP($A253,'[1]December data '!$A:$F,5,FALSE))</f>
        <v>502</v>
      </c>
      <c r="L253" s="55">
        <f>IF(ISERROR(VLOOKUP($A253,'[1]December data '!$A:$F,6,FALSE)),"No Data",VLOOKUP($A253,'[1]December data '!$A:$F,6,FALSE))</f>
        <v>0.89442231075697209</v>
      </c>
      <c r="M253" s="57">
        <f t="shared" si="13"/>
        <v>1622</v>
      </c>
      <c r="N253" s="57">
        <f t="shared" si="14"/>
        <v>1844</v>
      </c>
      <c r="O253" s="72">
        <f t="shared" si="15"/>
        <v>0.87960954446854667</v>
      </c>
    </row>
    <row r="254" spans="1:15" x14ac:dyDescent="0.2">
      <c r="A254" s="70" t="s">
        <v>209</v>
      </c>
      <c r="B254" s="70" t="str">
        <f>VLOOKUP(A254,[2]regions!$A$2:$B$235,2,FALSE)</f>
        <v>Midlands and East of England</v>
      </c>
      <c r="C254" s="70" t="s">
        <v>210</v>
      </c>
      <c r="D254" s="71">
        <f>IF(ISERROR(VLOOKUP($A254,'[1]October data'!$A:$F,4,FALSE)),"No Data",(VLOOKUP($A254,'[1]October data'!$A:$F,4,FALSE)))</f>
        <v>323</v>
      </c>
      <c r="E254" s="54">
        <f>IF(ISERROR(VLOOKUP($A254,'[1]October data'!$A:$F,5,FALSE)),"No Data",(VLOOKUP($A254,'[1]October data'!$A:$F,5,FALSE)))</f>
        <v>329</v>
      </c>
      <c r="F254" s="55">
        <f>IF(ISERROR(VLOOKUP($A254,'[1]October data'!$A:$F,6,FALSE)),"No Data",(VLOOKUP($A254,'[1]October data'!$A:$F,6,FALSE)))</f>
        <v>0.98176291793313109</v>
      </c>
      <c r="G254" s="54">
        <f>IF(ISERROR(VLOOKUP($A254,'[1]November data'!$A:$F,4,FALSE)),"No Data",(VLOOKUP($A254,'[1]November data'!$A:$F,4,FALSE)))</f>
        <v>318</v>
      </c>
      <c r="H254" s="54">
        <f>IF(ISERROR(VLOOKUP($A254,'[1]November data'!$A:$F,5,FALSE)),"No Data",(VLOOKUP($A254,'[1]November data'!$A:$F,5,FALSE)))</f>
        <v>329</v>
      </c>
      <c r="I254" s="55">
        <f>IF(ISERROR(VLOOKUP($A254,'[1]November data'!$A:$F,6,FALSE)),"No Data",(VLOOKUP($A254,'[1]November data'!$A:$F,6,FALSE)))</f>
        <v>0.96656534954407303</v>
      </c>
      <c r="J254" s="54">
        <f>IF(ISERROR(VLOOKUP($A254,'[1]December data '!$A:$F,4,FALSE)),"No Data",VLOOKUP($A254,'[1]December data '!$A:$F,4,FALSE))</f>
        <v>260</v>
      </c>
      <c r="K254" s="54">
        <f>IF(ISERROR(VLOOKUP($A254,'[1]December data '!$A:$F,5,FALSE)),"No Data",VLOOKUP($A254,'[1]December data '!$A:$F,5,FALSE))</f>
        <v>260</v>
      </c>
      <c r="L254" s="55">
        <f>IF(ISERROR(VLOOKUP($A254,'[1]December data '!$A:$F,6,FALSE)),"No Data",VLOOKUP($A254,'[1]December data '!$A:$F,6,FALSE))</f>
        <v>1</v>
      </c>
      <c r="M254" s="57">
        <f t="shared" si="13"/>
        <v>901</v>
      </c>
      <c r="N254" s="57">
        <f t="shared" si="14"/>
        <v>918</v>
      </c>
      <c r="O254" s="72">
        <f t="shared" si="15"/>
        <v>0.98148148148148151</v>
      </c>
    </row>
    <row r="255" spans="1:15" x14ac:dyDescent="0.2">
      <c r="A255" s="70" t="s">
        <v>261</v>
      </c>
      <c r="B255" s="70" t="str">
        <f>VLOOKUP(A255,[2]regions!$A$2:$B$235,2,FALSE)</f>
        <v>Midlands and East of England</v>
      </c>
      <c r="C255" s="70" t="s">
        <v>262</v>
      </c>
      <c r="D255" s="71">
        <f>IF(ISERROR(VLOOKUP($A255,'[1]October data'!$A:$F,4,FALSE)),"No Data",(VLOOKUP($A255,'[1]October data'!$A:$F,4,FALSE)))</f>
        <v>145</v>
      </c>
      <c r="E255" s="54">
        <f>IF(ISERROR(VLOOKUP($A255,'[1]October data'!$A:$F,5,FALSE)),"No Data",(VLOOKUP($A255,'[1]October data'!$A:$F,5,FALSE)))</f>
        <v>145</v>
      </c>
      <c r="F255" s="55">
        <f>IF(ISERROR(VLOOKUP($A255,'[1]October data'!$A:$F,6,FALSE)),"No Data",(VLOOKUP($A255,'[1]October data'!$A:$F,6,FALSE)))</f>
        <v>1</v>
      </c>
      <c r="G255" s="54">
        <f>IF(ISERROR(VLOOKUP($A255,'[1]November data'!$A:$F,4,FALSE)),"No Data",(VLOOKUP($A255,'[1]November data'!$A:$F,4,FALSE)))</f>
        <v>144</v>
      </c>
      <c r="H255" s="54">
        <f>IF(ISERROR(VLOOKUP($A255,'[1]November data'!$A:$F,5,FALSE)),"No Data",(VLOOKUP($A255,'[1]November data'!$A:$F,5,FALSE)))</f>
        <v>144</v>
      </c>
      <c r="I255" s="55">
        <f>IF(ISERROR(VLOOKUP($A255,'[1]November data'!$A:$F,6,FALSE)),"No Data",(VLOOKUP($A255,'[1]November data'!$A:$F,6,FALSE)))</f>
        <v>1</v>
      </c>
      <c r="J255" s="54" t="str">
        <f>IF(ISERROR(VLOOKUP($A255,'[1]December data '!$A:$F,4,FALSE)),"No Data",VLOOKUP($A255,'[1]December data '!$A:$F,4,FALSE))</f>
        <v>No Data</v>
      </c>
      <c r="K255" s="54" t="str">
        <f>IF(ISERROR(VLOOKUP($A255,'[1]December data '!$A:$F,5,FALSE)),"No Data",VLOOKUP($A255,'[1]December data '!$A:$F,5,FALSE))</f>
        <v>No Data</v>
      </c>
      <c r="L255" s="55" t="str">
        <f>IF(ISERROR(VLOOKUP($A255,'[1]December data '!$A:$F,6,FALSE)),"No Data",VLOOKUP($A255,'[1]December data '!$A:$F,6,FALSE))</f>
        <v>No Data</v>
      </c>
      <c r="M255" s="57">
        <f t="shared" si="13"/>
        <v>289</v>
      </c>
      <c r="N255" s="57">
        <f t="shared" si="14"/>
        <v>289</v>
      </c>
      <c r="O255" s="72">
        <f t="shared" si="15"/>
        <v>1</v>
      </c>
    </row>
    <row r="256" spans="1:15" x14ac:dyDescent="0.2">
      <c r="A256" s="70" t="s">
        <v>430</v>
      </c>
      <c r="B256" s="70" t="str">
        <f>VLOOKUP(A256,[2]regions!$A$2:$B$235,2,FALSE)</f>
        <v>South of England</v>
      </c>
      <c r="C256" s="70" t="s">
        <v>431</v>
      </c>
      <c r="D256" s="71">
        <f>IF(ISERROR(VLOOKUP($A256,'[1]October data'!$A:$F,4,FALSE)),"No Data",(VLOOKUP($A256,'[1]October data'!$A:$F,4,FALSE)))</f>
        <v>10</v>
      </c>
      <c r="E256" s="54">
        <f>IF(ISERROR(VLOOKUP($A256,'[1]October data'!$A:$F,5,FALSE)),"No Data",(VLOOKUP($A256,'[1]October data'!$A:$F,5,FALSE)))</f>
        <v>16</v>
      </c>
      <c r="F256" s="55">
        <f>IF(ISERROR(VLOOKUP($A256,'[1]October data'!$A:$F,6,FALSE)),"No Data",(VLOOKUP($A256,'[1]October data'!$A:$F,6,FALSE)))</f>
        <v>0.625</v>
      </c>
      <c r="G256" s="54">
        <f>IF(ISERROR(VLOOKUP($A256,'[1]November data'!$A:$F,4,FALSE)),"No Data",(VLOOKUP($A256,'[1]November data'!$A:$F,4,FALSE)))</f>
        <v>128</v>
      </c>
      <c r="H256" s="54">
        <f>IF(ISERROR(VLOOKUP($A256,'[1]November data'!$A:$F,5,FALSE)),"No Data",(VLOOKUP($A256,'[1]November data'!$A:$F,5,FALSE)))</f>
        <v>138</v>
      </c>
      <c r="I256" s="55">
        <f>IF(ISERROR(VLOOKUP($A256,'[1]November data'!$A:$F,6,FALSE)),"No Data",(VLOOKUP($A256,'[1]November data'!$A:$F,6,FALSE)))</f>
        <v>0.92753623188405809</v>
      </c>
      <c r="J256" s="54">
        <f>IF(ISERROR(VLOOKUP($A256,'[1]December data '!$A:$F,4,FALSE)),"No Data",VLOOKUP($A256,'[1]December data '!$A:$F,4,FALSE))</f>
        <v>24</v>
      </c>
      <c r="K256" s="54">
        <f>IF(ISERROR(VLOOKUP($A256,'[1]December data '!$A:$F,5,FALSE)),"No Data",VLOOKUP($A256,'[1]December data '!$A:$F,5,FALSE))</f>
        <v>26</v>
      </c>
      <c r="L256" s="55">
        <f>IF(ISERROR(VLOOKUP($A256,'[1]December data '!$A:$F,6,FALSE)),"No Data",VLOOKUP($A256,'[1]December data '!$A:$F,6,FALSE))</f>
        <v>0.92307692307692302</v>
      </c>
      <c r="M256" s="57">
        <f t="shared" si="13"/>
        <v>162</v>
      </c>
      <c r="N256" s="57">
        <f t="shared" si="14"/>
        <v>180</v>
      </c>
      <c r="O256" s="72">
        <f t="shared" si="15"/>
        <v>0.9</v>
      </c>
    </row>
    <row r="257" spans="1:15" x14ac:dyDescent="0.2">
      <c r="A257" s="70" t="s">
        <v>225</v>
      </c>
      <c r="B257" s="70" t="str">
        <f>VLOOKUP(A257,[2]regions!$A$2:$B$235,2,FALSE)</f>
        <v>Midlands and East of England</v>
      </c>
      <c r="C257" s="70" t="s">
        <v>226</v>
      </c>
      <c r="D257" s="71">
        <f>IF(ISERROR(VLOOKUP($A257,'[1]October data'!$A:$F,4,FALSE)),"No Data",(VLOOKUP($A257,'[1]October data'!$A:$F,4,FALSE)))</f>
        <v>67</v>
      </c>
      <c r="E257" s="54">
        <f>IF(ISERROR(VLOOKUP($A257,'[1]October data'!$A:$F,5,FALSE)),"No Data",(VLOOKUP($A257,'[1]October data'!$A:$F,5,FALSE)))</f>
        <v>68</v>
      </c>
      <c r="F257" s="55">
        <f>IF(ISERROR(VLOOKUP($A257,'[1]October data'!$A:$F,6,FALSE)),"No Data",(VLOOKUP($A257,'[1]October data'!$A:$F,6,FALSE)))</f>
        <v>0.98529411764705899</v>
      </c>
      <c r="G257" s="54">
        <f>IF(ISERROR(VLOOKUP($A257,'[1]November data'!$A:$F,4,FALSE)),"No Data",(VLOOKUP($A257,'[1]November data'!$A:$F,4,FALSE)))</f>
        <v>72</v>
      </c>
      <c r="H257" s="54">
        <f>IF(ISERROR(VLOOKUP($A257,'[1]November data'!$A:$F,5,FALSE)),"No Data",(VLOOKUP($A257,'[1]November data'!$A:$F,5,FALSE)))</f>
        <v>73</v>
      </c>
      <c r="I257" s="55">
        <f>IF(ISERROR(VLOOKUP($A257,'[1]November data'!$A:$F,6,FALSE)),"No Data",(VLOOKUP($A257,'[1]November data'!$A:$F,6,FALSE)))</f>
        <v>0.98630136986301409</v>
      </c>
      <c r="J257" s="54">
        <f>IF(ISERROR(VLOOKUP($A257,'[1]December data '!$A:$F,4,FALSE)),"No Data",VLOOKUP($A257,'[1]December data '!$A:$F,4,FALSE))</f>
        <v>40</v>
      </c>
      <c r="K257" s="54">
        <f>IF(ISERROR(VLOOKUP($A257,'[1]December data '!$A:$F,5,FALSE)),"No Data",VLOOKUP($A257,'[1]December data '!$A:$F,5,FALSE))</f>
        <v>43</v>
      </c>
      <c r="L257" s="55">
        <f>IF(ISERROR(VLOOKUP($A257,'[1]December data '!$A:$F,6,FALSE)),"No Data",VLOOKUP($A257,'[1]December data '!$A:$F,6,FALSE))</f>
        <v>0.93023255813953509</v>
      </c>
      <c r="M257" s="57">
        <f t="shared" si="13"/>
        <v>179</v>
      </c>
      <c r="N257" s="57">
        <f t="shared" si="14"/>
        <v>184</v>
      </c>
      <c r="O257" s="72">
        <f t="shared" si="15"/>
        <v>0.97282608695652173</v>
      </c>
    </row>
    <row r="258" spans="1:15" x14ac:dyDescent="0.2">
      <c r="A258" s="70" t="s">
        <v>346</v>
      </c>
      <c r="B258" s="70" t="str">
        <f>VLOOKUP(A258,[2]regions!$A$2:$B$235,2,FALSE)</f>
        <v>South of England</v>
      </c>
      <c r="C258" s="70" t="s">
        <v>347</v>
      </c>
      <c r="D258" s="71">
        <f>IF(ISERROR(VLOOKUP($A258,'[1]October data'!$A:$F,4,FALSE)),"No Data",(VLOOKUP($A258,'[1]October data'!$A:$F,4,FALSE)))</f>
        <v>14</v>
      </c>
      <c r="E258" s="54">
        <f>IF(ISERROR(VLOOKUP($A258,'[1]October data'!$A:$F,5,FALSE)),"No Data",(VLOOKUP($A258,'[1]October data'!$A:$F,5,FALSE)))</f>
        <v>14</v>
      </c>
      <c r="F258" s="55">
        <f>IF(ISERROR(VLOOKUP($A258,'[1]October data'!$A:$F,6,FALSE)),"No Data",(VLOOKUP($A258,'[1]October data'!$A:$F,6,FALSE)))</f>
        <v>1</v>
      </c>
      <c r="G258" s="54">
        <f>IF(ISERROR(VLOOKUP($A258,'[1]November data'!$A:$F,4,FALSE)),"No Data",(VLOOKUP($A258,'[1]November data'!$A:$F,4,FALSE)))</f>
        <v>11</v>
      </c>
      <c r="H258" s="54">
        <f>IF(ISERROR(VLOOKUP($A258,'[1]November data'!$A:$F,5,FALSE)),"No Data",(VLOOKUP($A258,'[1]November data'!$A:$F,5,FALSE)))</f>
        <v>11</v>
      </c>
      <c r="I258" s="55">
        <f>IF(ISERROR(VLOOKUP($A258,'[1]November data'!$A:$F,6,FALSE)),"No Data",(VLOOKUP($A258,'[1]November data'!$A:$F,6,FALSE)))</f>
        <v>1</v>
      </c>
      <c r="J258" s="54">
        <f>IF(ISERROR(VLOOKUP($A258,'[1]December data '!$A:$F,4,FALSE)),"No Data",VLOOKUP($A258,'[1]December data '!$A:$F,4,FALSE))</f>
        <v>6</v>
      </c>
      <c r="K258" s="54">
        <f>IF(ISERROR(VLOOKUP($A258,'[1]December data '!$A:$F,5,FALSE)),"No Data",VLOOKUP($A258,'[1]December data '!$A:$F,5,FALSE))</f>
        <v>6</v>
      </c>
      <c r="L258" s="55">
        <f>IF(ISERROR(VLOOKUP($A258,'[1]December data '!$A:$F,6,FALSE)),"No Data",VLOOKUP($A258,'[1]December data '!$A:$F,6,FALSE))</f>
        <v>1</v>
      </c>
      <c r="M258" s="57">
        <f t="shared" si="13"/>
        <v>31</v>
      </c>
      <c r="N258" s="57">
        <f t="shared" si="14"/>
        <v>31</v>
      </c>
      <c r="O258" s="72">
        <f t="shared" si="15"/>
        <v>1</v>
      </c>
    </row>
    <row r="259" spans="1:15" x14ac:dyDescent="0.2">
      <c r="A259" s="70" t="s">
        <v>432</v>
      </c>
      <c r="B259" s="70" t="str">
        <f>VLOOKUP(A259,[2]regions!$A$2:$B$235,2,FALSE)</f>
        <v>South of England</v>
      </c>
      <c r="C259" s="70" t="s">
        <v>433</v>
      </c>
      <c r="D259" s="71">
        <f>IF(ISERROR(VLOOKUP($A259,'[1]October data'!$A:$F,4,FALSE)),"No Data",(VLOOKUP($A259,'[1]October data'!$A:$F,4,FALSE)))</f>
        <v>88</v>
      </c>
      <c r="E259" s="54">
        <f>IF(ISERROR(VLOOKUP($A259,'[1]October data'!$A:$F,5,FALSE)),"No Data",(VLOOKUP($A259,'[1]October data'!$A:$F,5,FALSE)))</f>
        <v>88</v>
      </c>
      <c r="F259" s="55">
        <f>IF(ISERROR(VLOOKUP($A259,'[1]October data'!$A:$F,6,FALSE)),"No Data",(VLOOKUP($A259,'[1]October data'!$A:$F,6,FALSE)))</f>
        <v>1</v>
      </c>
      <c r="G259" s="54">
        <f>IF(ISERROR(VLOOKUP($A259,'[1]November data'!$A:$F,4,FALSE)),"No Data",(VLOOKUP($A259,'[1]November data'!$A:$F,4,FALSE)))</f>
        <v>91</v>
      </c>
      <c r="H259" s="54">
        <f>IF(ISERROR(VLOOKUP($A259,'[1]November data'!$A:$F,5,FALSE)),"No Data",(VLOOKUP($A259,'[1]November data'!$A:$F,5,FALSE)))</f>
        <v>91</v>
      </c>
      <c r="I259" s="55">
        <f>IF(ISERROR(VLOOKUP($A259,'[1]November data'!$A:$F,6,FALSE)),"No Data",(VLOOKUP($A259,'[1]November data'!$A:$F,6,FALSE)))</f>
        <v>1</v>
      </c>
      <c r="J259" s="54">
        <f>IF(ISERROR(VLOOKUP($A259,'[1]December data '!$A:$F,4,FALSE)),"No Data",VLOOKUP($A259,'[1]December data '!$A:$F,4,FALSE))</f>
        <v>81</v>
      </c>
      <c r="K259" s="54">
        <f>IF(ISERROR(VLOOKUP($A259,'[1]December data '!$A:$F,5,FALSE)),"No Data",VLOOKUP($A259,'[1]December data '!$A:$F,5,FALSE))</f>
        <v>81</v>
      </c>
      <c r="L259" s="55">
        <f>IF(ISERROR(VLOOKUP($A259,'[1]December data '!$A:$F,6,FALSE)),"No Data",VLOOKUP($A259,'[1]December data '!$A:$F,6,FALSE))</f>
        <v>1</v>
      </c>
      <c r="M259" s="57">
        <f t="shared" si="13"/>
        <v>260</v>
      </c>
      <c r="N259" s="57">
        <f t="shared" si="14"/>
        <v>260</v>
      </c>
      <c r="O259" s="72">
        <f t="shared" si="15"/>
        <v>1</v>
      </c>
    </row>
    <row r="260" spans="1:15" x14ac:dyDescent="0.2">
      <c r="A260" s="70" t="s">
        <v>385</v>
      </c>
      <c r="B260" s="70" t="str">
        <f>VLOOKUP(A260,[2]regions!$A$2:$B$235,2,FALSE)</f>
        <v>South of England</v>
      </c>
      <c r="C260" s="70" t="s">
        <v>386</v>
      </c>
      <c r="D260" s="71">
        <f>IF(ISERROR(VLOOKUP($A260,'[1]October data'!$A:$F,4,FALSE)),"No Data",(VLOOKUP($A260,'[1]October data'!$A:$F,4,FALSE)))</f>
        <v>135</v>
      </c>
      <c r="E260" s="54">
        <f>IF(ISERROR(VLOOKUP($A260,'[1]October data'!$A:$F,5,FALSE)),"No Data",(VLOOKUP($A260,'[1]October data'!$A:$F,5,FALSE)))</f>
        <v>151</v>
      </c>
      <c r="F260" s="55">
        <f>IF(ISERROR(VLOOKUP($A260,'[1]October data'!$A:$F,6,FALSE)),"No Data",(VLOOKUP($A260,'[1]October data'!$A:$F,6,FALSE)))</f>
        <v>0.8940397350993381</v>
      </c>
      <c r="G260" s="54">
        <f>IF(ISERROR(VLOOKUP($A260,'[1]November data'!$A:$F,4,FALSE)),"No Data",(VLOOKUP($A260,'[1]November data'!$A:$F,4,FALSE)))</f>
        <v>120</v>
      </c>
      <c r="H260" s="54">
        <f>IF(ISERROR(VLOOKUP($A260,'[1]November data'!$A:$F,5,FALSE)),"No Data",(VLOOKUP($A260,'[1]November data'!$A:$F,5,FALSE)))</f>
        <v>120</v>
      </c>
      <c r="I260" s="55">
        <f>IF(ISERROR(VLOOKUP($A260,'[1]November data'!$A:$F,6,FALSE)),"No Data",(VLOOKUP($A260,'[1]November data'!$A:$F,6,FALSE)))</f>
        <v>1</v>
      </c>
      <c r="J260" s="54">
        <f>IF(ISERROR(VLOOKUP($A260,'[1]December data '!$A:$F,4,FALSE)),"No Data",VLOOKUP($A260,'[1]December data '!$A:$F,4,FALSE))</f>
        <v>99</v>
      </c>
      <c r="K260" s="54">
        <f>IF(ISERROR(VLOOKUP($A260,'[1]December data '!$A:$F,5,FALSE)),"No Data",VLOOKUP($A260,'[1]December data '!$A:$F,5,FALSE))</f>
        <v>99</v>
      </c>
      <c r="L260" s="55">
        <f>IF(ISERROR(VLOOKUP($A260,'[1]December data '!$A:$F,6,FALSE)),"No Data",VLOOKUP($A260,'[1]December data '!$A:$F,6,FALSE))</f>
        <v>1</v>
      </c>
      <c r="M260" s="57">
        <f t="shared" si="13"/>
        <v>354</v>
      </c>
      <c r="N260" s="57">
        <f t="shared" si="14"/>
        <v>370</v>
      </c>
      <c r="O260" s="72">
        <f t="shared" si="15"/>
        <v>0.95675675675675675</v>
      </c>
    </row>
    <row r="261" spans="1:15" x14ac:dyDescent="0.2">
      <c r="A261" s="70" t="s">
        <v>434</v>
      </c>
      <c r="B261" s="70" t="str">
        <f>VLOOKUP(A261,[2]regions!$A$2:$B$235,2,FALSE)</f>
        <v>South of England</v>
      </c>
      <c r="C261" s="70" t="s">
        <v>435</v>
      </c>
      <c r="D261" s="71">
        <f>IF(ISERROR(VLOOKUP($A261,'[1]October data'!$A:$F,4,FALSE)),"No Data",(VLOOKUP($A261,'[1]October data'!$A:$F,4,FALSE)))</f>
        <v>37</v>
      </c>
      <c r="E261" s="54">
        <f>IF(ISERROR(VLOOKUP($A261,'[1]October data'!$A:$F,5,FALSE)),"No Data",(VLOOKUP($A261,'[1]October data'!$A:$F,5,FALSE)))</f>
        <v>37</v>
      </c>
      <c r="F261" s="55">
        <f>IF(ISERROR(VLOOKUP($A261,'[1]October data'!$A:$F,6,FALSE)),"No Data",(VLOOKUP($A261,'[1]October data'!$A:$F,6,FALSE)))</f>
        <v>1</v>
      </c>
      <c r="G261" s="54">
        <f>IF(ISERROR(VLOOKUP($A261,'[1]November data'!$A:$F,4,FALSE)),"No Data",(VLOOKUP($A261,'[1]November data'!$A:$F,4,FALSE)))</f>
        <v>46</v>
      </c>
      <c r="H261" s="54">
        <f>IF(ISERROR(VLOOKUP($A261,'[1]November data'!$A:$F,5,FALSE)),"No Data",(VLOOKUP($A261,'[1]November data'!$A:$F,5,FALSE)))</f>
        <v>46</v>
      </c>
      <c r="I261" s="55">
        <f>IF(ISERROR(VLOOKUP($A261,'[1]November data'!$A:$F,6,FALSE)),"No Data",(VLOOKUP($A261,'[1]November data'!$A:$F,6,FALSE)))</f>
        <v>1</v>
      </c>
      <c r="J261" s="54">
        <f>IF(ISERROR(VLOOKUP($A261,'[1]December data '!$A:$F,4,FALSE)),"No Data",VLOOKUP($A261,'[1]December data '!$A:$F,4,FALSE))</f>
        <v>38</v>
      </c>
      <c r="K261" s="54">
        <f>IF(ISERROR(VLOOKUP($A261,'[1]December data '!$A:$F,5,FALSE)),"No Data",VLOOKUP($A261,'[1]December data '!$A:$F,5,FALSE))</f>
        <v>38</v>
      </c>
      <c r="L261" s="55">
        <f>IF(ISERROR(VLOOKUP($A261,'[1]December data '!$A:$F,6,FALSE)),"No Data",VLOOKUP($A261,'[1]December data '!$A:$F,6,FALSE))</f>
        <v>1</v>
      </c>
      <c r="M261" s="57">
        <f t="shared" si="13"/>
        <v>121</v>
      </c>
      <c r="N261" s="57">
        <f t="shared" si="14"/>
        <v>121</v>
      </c>
      <c r="O261" s="72">
        <f t="shared" si="15"/>
        <v>1</v>
      </c>
    </row>
    <row r="262" spans="1:15" x14ac:dyDescent="0.2">
      <c r="A262" s="70" t="s">
        <v>160</v>
      </c>
      <c r="B262" s="70" t="str">
        <f>VLOOKUP(A262,[2]regions!$A$2:$B$235,2,FALSE)</f>
        <v>Midlands and East of England</v>
      </c>
      <c r="C262" s="70" t="s">
        <v>161</v>
      </c>
      <c r="D262" s="71">
        <f>IF(ISERROR(VLOOKUP($A262,'[1]October data'!$A:$F,4,FALSE)),"No Data",(VLOOKUP($A262,'[1]October data'!$A:$F,4,FALSE)))</f>
        <v>109</v>
      </c>
      <c r="E262" s="54">
        <f>IF(ISERROR(VLOOKUP($A262,'[1]October data'!$A:$F,5,FALSE)),"No Data",(VLOOKUP($A262,'[1]October data'!$A:$F,5,FALSE)))</f>
        <v>109</v>
      </c>
      <c r="F262" s="55">
        <f>IF(ISERROR(VLOOKUP($A262,'[1]October data'!$A:$F,6,FALSE)),"No Data",(VLOOKUP($A262,'[1]October data'!$A:$F,6,FALSE)))</f>
        <v>1</v>
      </c>
      <c r="G262" s="54">
        <f>IF(ISERROR(VLOOKUP($A262,'[1]November data'!$A:$F,4,FALSE)),"No Data",(VLOOKUP($A262,'[1]November data'!$A:$F,4,FALSE)))</f>
        <v>129</v>
      </c>
      <c r="H262" s="54">
        <f>IF(ISERROR(VLOOKUP($A262,'[1]November data'!$A:$F,5,FALSE)),"No Data",(VLOOKUP($A262,'[1]November data'!$A:$F,5,FALSE)))</f>
        <v>129</v>
      </c>
      <c r="I262" s="55">
        <f>IF(ISERROR(VLOOKUP($A262,'[1]November data'!$A:$F,6,FALSE)),"No Data",(VLOOKUP($A262,'[1]November data'!$A:$F,6,FALSE)))</f>
        <v>1</v>
      </c>
      <c r="J262" s="54">
        <f>IF(ISERROR(VLOOKUP($A262,'[1]December data '!$A:$F,4,FALSE)),"No Data",VLOOKUP($A262,'[1]December data '!$A:$F,4,FALSE))</f>
        <v>99</v>
      </c>
      <c r="K262" s="54">
        <f>IF(ISERROR(VLOOKUP($A262,'[1]December data '!$A:$F,5,FALSE)),"No Data",VLOOKUP($A262,'[1]December data '!$A:$F,5,FALSE))</f>
        <v>99</v>
      </c>
      <c r="L262" s="55">
        <f>IF(ISERROR(VLOOKUP($A262,'[1]December data '!$A:$F,6,FALSE)),"No Data",VLOOKUP($A262,'[1]December data '!$A:$F,6,FALSE))</f>
        <v>1</v>
      </c>
      <c r="M262" s="57">
        <f t="shared" si="13"/>
        <v>337</v>
      </c>
      <c r="N262" s="57">
        <f t="shared" si="14"/>
        <v>337</v>
      </c>
      <c r="O262" s="72">
        <f t="shared" si="15"/>
        <v>1</v>
      </c>
    </row>
    <row r="263" spans="1:15" x14ac:dyDescent="0.2">
      <c r="A263" s="70" t="s">
        <v>139</v>
      </c>
      <c r="B263" s="70" t="str">
        <f>VLOOKUP(A263,[2]regions!$A$2:$B$235,2,FALSE)</f>
        <v xml:space="preserve">North of England </v>
      </c>
      <c r="C263" s="70" t="s">
        <v>140</v>
      </c>
      <c r="D263" s="71">
        <f>IF(ISERROR(VLOOKUP($A263,'[1]October data'!$A:$F,4,FALSE)),"No Data",(VLOOKUP($A263,'[1]October data'!$A:$F,4,FALSE)))</f>
        <v>361</v>
      </c>
      <c r="E263" s="54">
        <f>IF(ISERROR(VLOOKUP($A263,'[1]October data'!$A:$F,5,FALSE)),"No Data",(VLOOKUP($A263,'[1]October data'!$A:$F,5,FALSE)))</f>
        <v>361</v>
      </c>
      <c r="F263" s="55">
        <f>IF(ISERROR(VLOOKUP($A263,'[1]October data'!$A:$F,6,FALSE)),"No Data",(VLOOKUP($A263,'[1]October data'!$A:$F,6,FALSE)))</f>
        <v>1</v>
      </c>
      <c r="G263" s="54">
        <f>IF(ISERROR(VLOOKUP($A263,'[1]November data'!$A:$F,4,FALSE)),"No Data",(VLOOKUP($A263,'[1]November data'!$A:$F,4,FALSE)))</f>
        <v>336</v>
      </c>
      <c r="H263" s="54">
        <f>IF(ISERROR(VLOOKUP($A263,'[1]November data'!$A:$F,5,FALSE)),"No Data",(VLOOKUP($A263,'[1]November data'!$A:$F,5,FALSE)))</f>
        <v>336</v>
      </c>
      <c r="I263" s="55">
        <f>IF(ISERROR(VLOOKUP($A263,'[1]November data'!$A:$F,6,FALSE)),"No Data",(VLOOKUP($A263,'[1]November data'!$A:$F,6,FALSE)))</f>
        <v>1</v>
      </c>
      <c r="J263" s="54">
        <f>IF(ISERROR(VLOOKUP($A263,'[1]December data '!$A:$F,4,FALSE)),"No Data",VLOOKUP($A263,'[1]December data '!$A:$F,4,FALSE))</f>
        <v>258</v>
      </c>
      <c r="K263" s="54">
        <f>IF(ISERROR(VLOOKUP($A263,'[1]December data '!$A:$F,5,FALSE)),"No Data",VLOOKUP($A263,'[1]December data '!$A:$F,5,FALSE))</f>
        <v>258</v>
      </c>
      <c r="L263" s="55">
        <f>IF(ISERROR(VLOOKUP($A263,'[1]December data '!$A:$F,6,FALSE)),"No Data",VLOOKUP($A263,'[1]December data '!$A:$F,6,FALSE))</f>
        <v>1</v>
      </c>
      <c r="M263" s="57">
        <f t="shared" si="13"/>
        <v>955</v>
      </c>
      <c r="N263" s="57">
        <f t="shared" si="14"/>
        <v>955</v>
      </c>
      <c r="O263" s="72">
        <f t="shared" si="15"/>
        <v>1</v>
      </c>
    </row>
    <row r="264" spans="1:15" x14ac:dyDescent="0.2">
      <c r="A264" s="70" t="s">
        <v>315</v>
      </c>
      <c r="B264" s="70" t="str">
        <f>VLOOKUP(A264,[2]regions!$A$2:$B$235,2,FALSE)</f>
        <v>Midlands and East of England</v>
      </c>
      <c r="C264" s="70" t="s">
        <v>316</v>
      </c>
      <c r="D264" s="71">
        <f>IF(ISERROR(VLOOKUP($A264,'[1]October data'!$A:$F,4,FALSE)),"No Data",(VLOOKUP($A264,'[1]October data'!$A:$F,4,FALSE)))</f>
        <v>219</v>
      </c>
      <c r="E264" s="54">
        <f>IF(ISERROR(VLOOKUP($A264,'[1]October data'!$A:$F,5,FALSE)),"No Data",(VLOOKUP($A264,'[1]October data'!$A:$F,5,FALSE)))</f>
        <v>219</v>
      </c>
      <c r="F264" s="55">
        <f>IF(ISERROR(VLOOKUP($A264,'[1]October data'!$A:$F,6,FALSE)),"No Data",(VLOOKUP($A264,'[1]October data'!$A:$F,6,FALSE)))</f>
        <v>1</v>
      </c>
      <c r="G264" s="54">
        <f>IF(ISERROR(VLOOKUP($A264,'[1]November data'!$A:$F,4,FALSE)),"No Data",(VLOOKUP($A264,'[1]November data'!$A:$F,4,FALSE)))</f>
        <v>236</v>
      </c>
      <c r="H264" s="54">
        <f>IF(ISERROR(VLOOKUP($A264,'[1]November data'!$A:$F,5,FALSE)),"No Data",(VLOOKUP($A264,'[1]November data'!$A:$F,5,FALSE)))</f>
        <v>236</v>
      </c>
      <c r="I264" s="55">
        <f>IF(ISERROR(VLOOKUP($A264,'[1]November data'!$A:$F,6,FALSE)),"No Data",(VLOOKUP($A264,'[1]November data'!$A:$F,6,FALSE)))</f>
        <v>1</v>
      </c>
      <c r="J264" s="54">
        <f>IF(ISERROR(VLOOKUP($A264,'[1]December data '!$A:$F,4,FALSE)),"No Data",VLOOKUP($A264,'[1]December data '!$A:$F,4,FALSE))</f>
        <v>188</v>
      </c>
      <c r="K264" s="54">
        <f>IF(ISERROR(VLOOKUP($A264,'[1]December data '!$A:$F,5,FALSE)),"No Data",VLOOKUP($A264,'[1]December data '!$A:$F,5,FALSE))</f>
        <v>188</v>
      </c>
      <c r="L264" s="55">
        <f>IF(ISERROR(VLOOKUP($A264,'[1]December data '!$A:$F,6,FALSE)),"No Data",VLOOKUP($A264,'[1]December data '!$A:$F,6,FALSE))</f>
        <v>1</v>
      </c>
      <c r="M264" s="57">
        <f t="shared" si="13"/>
        <v>643</v>
      </c>
      <c r="N264" s="57">
        <f t="shared" si="14"/>
        <v>643</v>
      </c>
      <c r="O264" s="72">
        <f t="shared" si="15"/>
        <v>1</v>
      </c>
    </row>
    <row r="265" spans="1:15" x14ac:dyDescent="0.2">
      <c r="A265" s="70" t="s">
        <v>327</v>
      </c>
      <c r="B265" s="70" t="str">
        <f>VLOOKUP(A265,[2]regions!$A$2:$B$235,2,FALSE)</f>
        <v>Midlands and East of England</v>
      </c>
      <c r="C265" s="70" t="s">
        <v>328</v>
      </c>
      <c r="D265" s="71">
        <f>IF(ISERROR(VLOOKUP($A265,'[1]October data'!$A:$F,4,FALSE)),"No Data",(VLOOKUP($A265,'[1]October data'!$A:$F,4,FALSE)))</f>
        <v>163</v>
      </c>
      <c r="E265" s="54">
        <f>IF(ISERROR(VLOOKUP($A265,'[1]October data'!$A:$F,5,FALSE)),"No Data",(VLOOKUP($A265,'[1]October data'!$A:$F,5,FALSE)))</f>
        <v>163</v>
      </c>
      <c r="F265" s="55">
        <f>IF(ISERROR(VLOOKUP($A265,'[1]October data'!$A:$F,6,FALSE)),"No Data",(VLOOKUP($A265,'[1]October data'!$A:$F,6,FALSE)))</f>
        <v>1</v>
      </c>
      <c r="G265" s="54">
        <f>IF(ISERROR(VLOOKUP($A265,'[1]November data'!$A:$F,4,FALSE)),"No Data",(VLOOKUP($A265,'[1]November data'!$A:$F,4,FALSE)))</f>
        <v>149</v>
      </c>
      <c r="H265" s="54">
        <f>IF(ISERROR(VLOOKUP($A265,'[1]November data'!$A:$F,5,FALSE)),"No Data",(VLOOKUP($A265,'[1]November data'!$A:$F,5,FALSE)))</f>
        <v>149</v>
      </c>
      <c r="I265" s="55">
        <f>IF(ISERROR(VLOOKUP($A265,'[1]November data'!$A:$F,6,FALSE)),"No Data",(VLOOKUP($A265,'[1]November data'!$A:$F,6,FALSE)))</f>
        <v>1</v>
      </c>
      <c r="J265" s="54">
        <f>IF(ISERROR(VLOOKUP($A265,'[1]December data '!$A:$F,4,FALSE)),"No Data",VLOOKUP($A265,'[1]December data '!$A:$F,4,FALSE))</f>
        <v>160</v>
      </c>
      <c r="K265" s="54">
        <f>IF(ISERROR(VLOOKUP($A265,'[1]December data '!$A:$F,5,FALSE)),"No Data",VLOOKUP($A265,'[1]December data '!$A:$F,5,FALSE))</f>
        <v>161</v>
      </c>
      <c r="L265" s="55">
        <f>IF(ISERROR(VLOOKUP($A265,'[1]December data '!$A:$F,6,FALSE)),"No Data",VLOOKUP($A265,'[1]December data '!$A:$F,6,FALSE))</f>
        <v>0.99378881987577594</v>
      </c>
      <c r="M265" s="57">
        <f t="shared" si="13"/>
        <v>472</v>
      </c>
      <c r="N265" s="57">
        <f t="shared" si="14"/>
        <v>473</v>
      </c>
      <c r="O265" s="72">
        <f t="shared" si="15"/>
        <v>0.9978858350951374</v>
      </c>
    </row>
    <row r="266" spans="1:15" x14ac:dyDescent="0.2">
      <c r="A266" s="70" t="s">
        <v>387</v>
      </c>
      <c r="B266" s="70" t="str">
        <f>VLOOKUP(A266,[2]regions!$A$2:$B$235,2,FALSE)</f>
        <v>South of England</v>
      </c>
      <c r="C266" s="70" t="s">
        <v>388</v>
      </c>
      <c r="D266" s="71">
        <f>IF(ISERROR(VLOOKUP($A266,'[1]October data'!$A:$F,4,FALSE)),"No Data",(VLOOKUP($A266,'[1]October data'!$A:$F,4,FALSE)))</f>
        <v>213</v>
      </c>
      <c r="E266" s="54">
        <f>IF(ISERROR(VLOOKUP($A266,'[1]October data'!$A:$F,5,FALSE)),"No Data",(VLOOKUP($A266,'[1]October data'!$A:$F,5,FALSE)))</f>
        <v>213</v>
      </c>
      <c r="F266" s="55">
        <f>IF(ISERROR(VLOOKUP($A266,'[1]October data'!$A:$F,6,FALSE)),"No Data",(VLOOKUP($A266,'[1]October data'!$A:$F,6,FALSE)))</f>
        <v>1</v>
      </c>
      <c r="G266" s="54">
        <f>IF(ISERROR(VLOOKUP($A266,'[1]November data'!$A:$F,4,FALSE)),"No Data",(VLOOKUP($A266,'[1]November data'!$A:$F,4,FALSE)))</f>
        <v>152</v>
      </c>
      <c r="H266" s="54">
        <f>IF(ISERROR(VLOOKUP($A266,'[1]November data'!$A:$F,5,FALSE)),"No Data",(VLOOKUP($A266,'[1]November data'!$A:$F,5,FALSE)))</f>
        <v>152</v>
      </c>
      <c r="I266" s="55">
        <f>IF(ISERROR(VLOOKUP($A266,'[1]November data'!$A:$F,6,FALSE)),"No Data",(VLOOKUP($A266,'[1]November data'!$A:$F,6,FALSE)))</f>
        <v>1</v>
      </c>
      <c r="J266" s="54">
        <f>IF(ISERROR(VLOOKUP($A266,'[1]December data '!$A:$F,4,FALSE)),"No Data",VLOOKUP($A266,'[1]December data '!$A:$F,4,FALSE))</f>
        <v>137</v>
      </c>
      <c r="K266" s="54">
        <f>IF(ISERROR(VLOOKUP($A266,'[1]December data '!$A:$F,5,FALSE)),"No Data",VLOOKUP($A266,'[1]December data '!$A:$F,5,FALSE))</f>
        <v>137</v>
      </c>
      <c r="L266" s="55">
        <f>IF(ISERROR(VLOOKUP($A266,'[1]December data '!$A:$F,6,FALSE)),"No Data",VLOOKUP($A266,'[1]December data '!$A:$F,6,FALSE))</f>
        <v>1</v>
      </c>
      <c r="M266" s="57">
        <f t="shared" si="13"/>
        <v>502</v>
      </c>
      <c r="N266" s="57">
        <f t="shared" si="14"/>
        <v>502</v>
      </c>
      <c r="O266" s="72">
        <f t="shared" si="15"/>
        <v>1</v>
      </c>
    </row>
    <row r="267" spans="1:15" x14ac:dyDescent="0.2">
      <c r="A267" s="70" t="s">
        <v>329</v>
      </c>
      <c r="B267" s="70" t="str">
        <f>VLOOKUP(A267,[2]regions!$A$2:$B$235,2,FALSE)</f>
        <v>Midlands and East of England</v>
      </c>
      <c r="C267" s="70" t="s">
        <v>330</v>
      </c>
      <c r="D267" s="71">
        <f>IF(ISERROR(VLOOKUP($A267,'[1]October data'!$A:$F,4,FALSE)),"No Data",(VLOOKUP($A267,'[1]October data'!$A:$F,4,FALSE)))</f>
        <v>117</v>
      </c>
      <c r="E267" s="54">
        <f>IF(ISERROR(VLOOKUP($A267,'[1]October data'!$A:$F,5,FALSE)),"No Data",(VLOOKUP($A267,'[1]October data'!$A:$F,5,FALSE)))</f>
        <v>117</v>
      </c>
      <c r="F267" s="55">
        <f>IF(ISERROR(VLOOKUP($A267,'[1]October data'!$A:$F,6,FALSE)),"No Data",(VLOOKUP($A267,'[1]October data'!$A:$F,6,FALSE)))</f>
        <v>1</v>
      </c>
      <c r="G267" s="54">
        <f>IF(ISERROR(VLOOKUP($A267,'[1]November data'!$A:$F,4,FALSE)),"No Data",(VLOOKUP($A267,'[1]November data'!$A:$F,4,FALSE)))</f>
        <v>121</v>
      </c>
      <c r="H267" s="54">
        <f>IF(ISERROR(VLOOKUP($A267,'[1]November data'!$A:$F,5,FALSE)),"No Data",(VLOOKUP($A267,'[1]November data'!$A:$F,5,FALSE)))</f>
        <v>121</v>
      </c>
      <c r="I267" s="55">
        <f>IF(ISERROR(VLOOKUP($A267,'[1]November data'!$A:$F,6,FALSE)),"No Data",(VLOOKUP($A267,'[1]November data'!$A:$F,6,FALSE)))</f>
        <v>1</v>
      </c>
      <c r="J267" s="54">
        <f>IF(ISERROR(VLOOKUP($A267,'[1]December data '!$A:$F,4,FALSE)),"No Data",VLOOKUP($A267,'[1]December data '!$A:$F,4,FALSE))</f>
        <v>108</v>
      </c>
      <c r="K267" s="54">
        <f>IF(ISERROR(VLOOKUP($A267,'[1]December data '!$A:$F,5,FALSE)),"No Data",VLOOKUP($A267,'[1]December data '!$A:$F,5,FALSE))</f>
        <v>108</v>
      </c>
      <c r="L267" s="55">
        <f>IF(ISERROR(VLOOKUP($A267,'[1]December data '!$A:$F,6,FALSE)),"No Data",VLOOKUP($A267,'[1]December data '!$A:$F,6,FALSE))</f>
        <v>1</v>
      </c>
      <c r="M267" s="57">
        <f t="shared" si="13"/>
        <v>346</v>
      </c>
      <c r="N267" s="57">
        <f t="shared" si="14"/>
        <v>346</v>
      </c>
      <c r="O267" s="72">
        <f t="shared" si="15"/>
        <v>1</v>
      </c>
    </row>
    <row r="268" spans="1:15" x14ac:dyDescent="0.2">
      <c r="A268" s="70" t="s">
        <v>369</v>
      </c>
      <c r="B268" s="70" t="str">
        <f>VLOOKUP(A268,[2]regions!$A$2:$B$235,2,FALSE)</f>
        <v>South of England</v>
      </c>
      <c r="C268" s="70" t="s">
        <v>370</v>
      </c>
      <c r="D268" s="71">
        <f>IF(ISERROR(VLOOKUP($A268,'[1]October data'!$A:$F,4,FALSE)),"No Data",(VLOOKUP($A268,'[1]October data'!$A:$F,4,FALSE)))</f>
        <v>162</v>
      </c>
      <c r="E268" s="54">
        <f>IF(ISERROR(VLOOKUP($A268,'[1]October data'!$A:$F,5,FALSE)),"No Data",(VLOOKUP($A268,'[1]October data'!$A:$F,5,FALSE)))</f>
        <v>162</v>
      </c>
      <c r="F268" s="55">
        <f>IF(ISERROR(VLOOKUP($A268,'[1]October data'!$A:$F,6,FALSE)),"No Data",(VLOOKUP($A268,'[1]October data'!$A:$F,6,FALSE)))</f>
        <v>1</v>
      </c>
      <c r="G268" s="54">
        <f>IF(ISERROR(VLOOKUP($A268,'[1]November data'!$A:$F,4,FALSE)),"No Data",(VLOOKUP($A268,'[1]November data'!$A:$F,4,FALSE)))</f>
        <v>138</v>
      </c>
      <c r="H268" s="54">
        <f>IF(ISERROR(VLOOKUP($A268,'[1]November data'!$A:$F,5,FALSE)),"No Data",(VLOOKUP($A268,'[1]November data'!$A:$F,5,FALSE)))</f>
        <v>138</v>
      </c>
      <c r="I268" s="55">
        <f>IF(ISERROR(VLOOKUP($A268,'[1]November data'!$A:$F,6,FALSE)),"No Data",(VLOOKUP($A268,'[1]November data'!$A:$F,6,FALSE)))</f>
        <v>1</v>
      </c>
      <c r="J268" s="54">
        <f>IF(ISERROR(VLOOKUP($A268,'[1]December data '!$A:$F,4,FALSE)),"No Data",VLOOKUP($A268,'[1]December data '!$A:$F,4,FALSE))</f>
        <v>161</v>
      </c>
      <c r="K268" s="54">
        <f>IF(ISERROR(VLOOKUP($A268,'[1]December data '!$A:$F,5,FALSE)),"No Data",VLOOKUP($A268,'[1]December data '!$A:$F,5,FALSE))</f>
        <v>161</v>
      </c>
      <c r="L268" s="55">
        <f>IF(ISERROR(VLOOKUP($A268,'[1]December data '!$A:$F,6,FALSE)),"No Data",VLOOKUP($A268,'[1]December data '!$A:$F,6,FALSE))</f>
        <v>1</v>
      </c>
      <c r="M268" s="57">
        <f t="shared" si="13"/>
        <v>461</v>
      </c>
      <c r="N268" s="57">
        <f t="shared" si="14"/>
        <v>461</v>
      </c>
      <c r="O268" s="72">
        <f t="shared" si="15"/>
        <v>1</v>
      </c>
    </row>
    <row r="269" spans="1:15" x14ac:dyDescent="0.2">
      <c r="A269" s="70" t="s">
        <v>22</v>
      </c>
      <c r="B269" s="70" t="str">
        <f>VLOOKUP(A269,[2]regions!$A$2:$B$235,2,FALSE)</f>
        <v xml:space="preserve">North of England </v>
      </c>
      <c r="C269" s="70" t="s">
        <v>23</v>
      </c>
      <c r="D269" s="71">
        <f>IF(ISERROR(VLOOKUP($A269,'[1]October data'!$A:$F,4,FALSE)),"No Data",(VLOOKUP($A269,'[1]October data'!$A:$F,4,FALSE)))</f>
        <v>198</v>
      </c>
      <c r="E269" s="54">
        <f>IF(ISERROR(VLOOKUP($A269,'[1]October data'!$A:$F,5,FALSE)),"No Data",(VLOOKUP($A269,'[1]October data'!$A:$F,5,FALSE)))</f>
        <v>200</v>
      </c>
      <c r="F269" s="55">
        <f>IF(ISERROR(VLOOKUP($A269,'[1]October data'!$A:$F,6,FALSE)),"No Data",(VLOOKUP($A269,'[1]October data'!$A:$F,6,FALSE)))</f>
        <v>0.99</v>
      </c>
      <c r="G269" s="54">
        <f>IF(ISERROR(VLOOKUP($A269,'[1]November data'!$A:$F,4,FALSE)),"No Data",(VLOOKUP($A269,'[1]November data'!$A:$F,4,FALSE)))</f>
        <v>209</v>
      </c>
      <c r="H269" s="54">
        <f>IF(ISERROR(VLOOKUP($A269,'[1]November data'!$A:$F,5,FALSE)),"No Data",(VLOOKUP($A269,'[1]November data'!$A:$F,5,FALSE)))</f>
        <v>212</v>
      </c>
      <c r="I269" s="55">
        <f>IF(ISERROR(VLOOKUP($A269,'[1]November data'!$A:$F,6,FALSE)),"No Data",(VLOOKUP($A269,'[1]November data'!$A:$F,6,FALSE)))</f>
        <v>0.98584905660377409</v>
      </c>
      <c r="J269" s="54">
        <f>IF(ISERROR(VLOOKUP($A269,'[1]December data '!$A:$F,4,FALSE)),"No Data",VLOOKUP($A269,'[1]December data '!$A:$F,4,FALSE))</f>
        <v>155</v>
      </c>
      <c r="K269" s="54">
        <f>IF(ISERROR(VLOOKUP($A269,'[1]December data '!$A:$F,5,FALSE)),"No Data",VLOOKUP($A269,'[1]December data '!$A:$F,5,FALSE))</f>
        <v>158</v>
      </c>
      <c r="L269" s="55">
        <f>IF(ISERROR(VLOOKUP($A269,'[1]December data '!$A:$F,6,FALSE)),"No Data",VLOOKUP($A269,'[1]December data '!$A:$F,6,FALSE))</f>
        <v>0.981012658227848</v>
      </c>
      <c r="M269" s="57">
        <f t="shared" si="13"/>
        <v>562</v>
      </c>
      <c r="N269" s="57">
        <f t="shared" si="14"/>
        <v>570</v>
      </c>
      <c r="O269" s="72">
        <f t="shared" si="15"/>
        <v>0.98596491228070171</v>
      </c>
    </row>
    <row r="270" spans="1:15" x14ac:dyDescent="0.2">
      <c r="A270" s="70" t="s">
        <v>0</v>
      </c>
      <c r="B270" s="70" t="str">
        <f>VLOOKUP(A270,[2]regions!$A$2:$B$235,2,FALSE)</f>
        <v xml:space="preserve">North of England </v>
      </c>
      <c r="C270" s="70" t="s">
        <v>1</v>
      </c>
      <c r="D270" s="71">
        <f>IF(ISERROR(VLOOKUP($A270,'[1]October data'!$A:$F,4,FALSE)),"No Data",(VLOOKUP($A270,'[1]October data'!$A:$F,4,FALSE)))</f>
        <v>36</v>
      </c>
      <c r="E270" s="54">
        <f>IF(ISERROR(VLOOKUP($A270,'[1]October data'!$A:$F,5,FALSE)),"No Data",(VLOOKUP($A270,'[1]October data'!$A:$F,5,FALSE)))</f>
        <v>36</v>
      </c>
      <c r="F270" s="55">
        <f>IF(ISERROR(VLOOKUP($A270,'[1]October data'!$A:$F,6,FALSE)),"No Data",(VLOOKUP($A270,'[1]October data'!$A:$F,6,FALSE)))</f>
        <v>1</v>
      </c>
      <c r="G270" s="54">
        <f>IF(ISERROR(VLOOKUP($A270,'[1]November data'!$A:$F,4,FALSE)),"No Data",(VLOOKUP($A270,'[1]November data'!$A:$F,4,FALSE)))</f>
        <v>58</v>
      </c>
      <c r="H270" s="54">
        <f>IF(ISERROR(VLOOKUP($A270,'[1]November data'!$A:$F,5,FALSE)),"No Data",(VLOOKUP($A270,'[1]November data'!$A:$F,5,FALSE)))</f>
        <v>58</v>
      </c>
      <c r="I270" s="55">
        <f>IF(ISERROR(VLOOKUP($A270,'[1]November data'!$A:$F,6,FALSE)),"No Data",(VLOOKUP($A270,'[1]November data'!$A:$F,6,FALSE)))</f>
        <v>1</v>
      </c>
      <c r="J270" s="54">
        <f>IF(ISERROR(VLOOKUP($A270,'[1]December data '!$A:$F,4,FALSE)),"No Data",VLOOKUP($A270,'[1]December data '!$A:$F,4,FALSE))</f>
        <v>41</v>
      </c>
      <c r="K270" s="54">
        <f>IF(ISERROR(VLOOKUP($A270,'[1]December data '!$A:$F,5,FALSE)),"No Data",VLOOKUP($A270,'[1]December data '!$A:$F,5,FALSE))</f>
        <v>41</v>
      </c>
      <c r="L270" s="55">
        <f>IF(ISERROR(VLOOKUP($A270,'[1]December data '!$A:$F,6,FALSE)),"No Data",VLOOKUP($A270,'[1]December data '!$A:$F,6,FALSE))</f>
        <v>1</v>
      </c>
      <c r="M270" s="57">
        <f t="shared" si="13"/>
        <v>135</v>
      </c>
      <c r="N270" s="57">
        <f t="shared" si="14"/>
        <v>135</v>
      </c>
      <c r="O270" s="72">
        <f t="shared" si="15"/>
        <v>1</v>
      </c>
    </row>
    <row r="271" spans="1:15" x14ac:dyDescent="0.2">
      <c r="A271" s="70" t="s">
        <v>162</v>
      </c>
      <c r="B271" s="70" t="str">
        <f>VLOOKUP(A271,[2]regions!$A$2:$B$235,2,FALSE)</f>
        <v>Midlands and East of England</v>
      </c>
      <c r="C271" s="70" t="s">
        <v>163</v>
      </c>
      <c r="D271" s="71">
        <f>IF(ISERROR(VLOOKUP($A271,'[1]October data'!$A:$F,4,FALSE)),"No Data",(VLOOKUP($A271,'[1]October data'!$A:$F,4,FALSE)))</f>
        <v>15</v>
      </c>
      <c r="E271" s="54">
        <f>IF(ISERROR(VLOOKUP($A271,'[1]October data'!$A:$F,5,FALSE)),"No Data",(VLOOKUP($A271,'[1]October data'!$A:$F,5,FALSE)))</f>
        <v>15</v>
      </c>
      <c r="F271" s="55">
        <f>IF(ISERROR(VLOOKUP($A271,'[1]October data'!$A:$F,6,FALSE)),"No Data",(VLOOKUP($A271,'[1]October data'!$A:$F,6,FALSE)))</f>
        <v>1</v>
      </c>
      <c r="G271" s="54">
        <f>IF(ISERROR(VLOOKUP($A271,'[1]November data'!$A:$F,4,FALSE)),"No Data",(VLOOKUP($A271,'[1]November data'!$A:$F,4,FALSE)))</f>
        <v>26</v>
      </c>
      <c r="H271" s="54">
        <f>IF(ISERROR(VLOOKUP($A271,'[1]November data'!$A:$F,5,FALSE)),"No Data",(VLOOKUP($A271,'[1]November data'!$A:$F,5,FALSE)))</f>
        <v>26</v>
      </c>
      <c r="I271" s="55">
        <f>IF(ISERROR(VLOOKUP($A271,'[1]November data'!$A:$F,6,FALSE)),"No Data",(VLOOKUP($A271,'[1]November data'!$A:$F,6,FALSE)))</f>
        <v>1</v>
      </c>
      <c r="J271" s="54">
        <f>IF(ISERROR(VLOOKUP($A271,'[1]December data '!$A:$F,4,FALSE)),"No Data",VLOOKUP($A271,'[1]December data '!$A:$F,4,FALSE))</f>
        <v>25</v>
      </c>
      <c r="K271" s="54">
        <f>IF(ISERROR(VLOOKUP($A271,'[1]December data '!$A:$F,5,FALSE)),"No Data",VLOOKUP($A271,'[1]December data '!$A:$F,5,FALSE))</f>
        <v>25</v>
      </c>
      <c r="L271" s="55">
        <f>IF(ISERROR(VLOOKUP($A271,'[1]December data '!$A:$F,6,FALSE)),"No Data",VLOOKUP($A271,'[1]December data '!$A:$F,6,FALSE))</f>
        <v>1</v>
      </c>
      <c r="M271" s="57">
        <f t="shared" si="13"/>
        <v>66</v>
      </c>
      <c r="N271" s="57">
        <f t="shared" si="14"/>
        <v>66</v>
      </c>
      <c r="O271" s="72">
        <f t="shared" si="15"/>
        <v>1</v>
      </c>
    </row>
    <row r="272" spans="1:15" x14ac:dyDescent="0.2">
      <c r="A272" s="70" t="s">
        <v>492</v>
      </c>
      <c r="B272" s="70" t="str">
        <f>VLOOKUP(A272,[2]regions!$A$2:$B$235,2,FALSE)</f>
        <v>South of England</v>
      </c>
      <c r="C272" s="70" t="s">
        <v>493</v>
      </c>
      <c r="D272" s="71">
        <f>IF(ISERROR(VLOOKUP($A272,'[1]October data'!$A:$F,4,FALSE)),"No Data",(VLOOKUP($A272,'[1]October data'!$A:$F,4,FALSE)))</f>
        <v>96</v>
      </c>
      <c r="E272" s="54">
        <f>IF(ISERROR(VLOOKUP($A272,'[1]October data'!$A:$F,5,FALSE)),"No Data",(VLOOKUP($A272,'[1]October data'!$A:$F,5,FALSE)))</f>
        <v>97</v>
      </c>
      <c r="F272" s="55">
        <f>IF(ISERROR(VLOOKUP($A272,'[1]October data'!$A:$F,6,FALSE)),"No Data",(VLOOKUP($A272,'[1]October data'!$A:$F,6,FALSE)))</f>
        <v>0.98969072164948513</v>
      </c>
      <c r="G272" s="54">
        <f>IF(ISERROR(VLOOKUP($A272,'[1]November data'!$A:$F,4,FALSE)),"No Data",(VLOOKUP($A272,'[1]November data'!$A:$F,4,FALSE)))</f>
        <v>91</v>
      </c>
      <c r="H272" s="54">
        <f>IF(ISERROR(VLOOKUP($A272,'[1]November data'!$A:$F,5,FALSE)),"No Data",(VLOOKUP($A272,'[1]November data'!$A:$F,5,FALSE)))</f>
        <v>91</v>
      </c>
      <c r="I272" s="55">
        <f>IF(ISERROR(VLOOKUP($A272,'[1]November data'!$A:$F,6,FALSE)),"No Data",(VLOOKUP($A272,'[1]November data'!$A:$F,6,FALSE)))</f>
        <v>1</v>
      </c>
      <c r="J272" s="54" t="str">
        <f>IF(ISERROR(VLOOKUP($A272,'[1]December data '!$A:$F,4,FALSE)),"No Data",VLOOKUP($A272,'[1]December data '!$A:$F,4,FALSE))</f>
        <v>No Data</v>
      </c>
      <c r="K272" s="54" t="str">
        <f>IF(ISERROR(VLOOKUP($A272,'[1]December data '!$A:$F,5,FALSE)),"No Data",VLOOKUP($A272,'[1]December data '!$A:$F,5,FALSE))</f>
        <v>No Data</v>
      </c>
      <c r="L272" s="55" t="str">
        <f>IF(ISERROR(VLOOKUP($A272,'[1]December data '!$A:$F,6,FALSE)),"No Data",VLOOKUP($A272,'[1]December data '!$A:$F,6,FALSE))</f>
        <v>No Data</v>
      </c>
      <c r="M272" s="57">
        <f t="shared" si="13"/>
        <v>187</v>
      </c>
      <c r="N272" s="57">
        <f t="shared" si="14"/>
        <v>188</v>
      </c>
      <c r="O272" s="72">
        <f t="shared" si="15"/>
        <v>0.99468085106382975</v>
      </c>
    </row>
    <row r="273" spans="1:15" x14ac:dyDescent="0.2">
      <c r="A273" s="70" t="s">
        <v>180</v>
      </c>
      <c r="B273" s="70" t="str">
        <f>VLOOKUP(A273,[2]regions!$A$2:$B$235,2,FALSE)</f>
        <v>Midlands and East of England</v>
      </c>
      <c r="C273" s="70" t="s">
        <v>181</v>
      </c>
      <c r="D273" s="71">
        <f>IF(ISERROR(VLOOKUP($A273,'[1]October data'!$A:$F,4,FALSE)),"No Data",(VLOOKUP($A273,'[1]October data'!$A:$F,4,FALSE)))</f>
        <v>146</v>
      </c>
      <c r="E273" s="54">
        <f>IF(ISERROR(VLOOKUP($A273,'[1]October data'!$A:$F,5,FALSE)),"No Data",(VLOOKUP($A273,'[1]October data'!$A:$F,5,FALSE)))</f>
        <v>146</v>
      </c>
      <c r="F273" s="55">
        <f>IF(ISERROR(VLOOKUP($A273,'[1]October data'!$A:$F,6,FALSE)),"No Data",(VLOOKUP($A273,'[1]October data'!$A:$F,6,FALSE)))</f>
        <v>1</v>
      </c>
      <c r="G273" s="54">
        <f>IF(ISERROR(VLOOKUP($A273,'[1]November data'!$A:$F,4,FALSE)),"No Data",(VLOOKUP($A273,'[1]November data'!$A:$F,4,FALSE)))</f>
        <v>204</v>
      </c>
      <c r="H273" s="54">
        <f>IF(ISERROR(VLOOKUP($A273,'[1]November data'!$A:$F,5,FALSE)),"No Data",(VLOOKUP($A273,'[1]November data'!$A:$F,5,FALSE)))</f>
        <v>204</v>
      </c>
      <c r="I273" s="55">
        <f>IF(ISERROR(VLOOKUP($A273,'[1]November data'!$A:$F,6,FALSE)),"No Data",(VLOOKUP($A273,'[1]November data'!$A:$F,6,FALSE)))</f>
        <v>1</v>
      </c>
      <c r="J273" s="54">
        <f>IF(ISERROR(VLOOKUP($A273,'[1]December data '!$A:$F,4,FALSE)),"No Data",VLOOKUP($A273,'[1]December data '!$A:$F,4,FALSE))</f>
        <v>169</v>
      </c>
      <c r="K273" s="54">
        <f>IF(ISERROR(VLOOKUP($A273,'[1]December data '!$A:$F,5,FALSE)),"No Data",VLOOKUP($A273,'[1]December data '!$A:$F,5,FALSE))</f>
        <v>169</v>
      </c>
      <c r="L273" s="55">
        <f>IF(ISERROR(VLOOKUP($A273,'[1]December data '!$A:$F,6,FALSE)),"No Data",VLOOKUP($A273,'[1]December data '!$A:$F,6,FALSE))</f>
        <v>1</v>
      </c>
      <c r="M273" s="57">
        <f t="shared" si="13"/>
        <v>519</v>
      </c>
      <c r="N273" s="57">
        <f t="shared" si="14"/>
        <v>519</v>
      </c>
      <c r="O273" s="72">
        <f t="shared" si="15"/>
        <v>1</v>
      </c>
    </row>
    <row r="274" spans="1:15" x14ac:dyDescent="0.2">
      <c r="A274" s="70" t="s">
        <v>113</v>
      </c>
      <c r="B274" s="70" t="str">
        <f>VLOOKUP(A274,[2]regions!$A$2:$B$235,2,FALSE)</f>
        <v xml:space="preserve">North of England </v>
      </c>
      <c r="C274" s="70" t="s">
        <v>114</v>
      </c>
      <c r="D274" s="71">
        <f>IF(ISERROR(VLOOKUP($A274,'[1]October data'!$A:$F,4,FALSE)),"No Data",(VLOOKUP($A274,'[1]October data'!$A:$F,4,FALSE)))</f>
        <v>96</v>
      </c>
      <c r="E274" s="54">
        <f>IF(ISERROR(VLOOKUP($A274,'[1]October data'!$A:$F,5,FALSE)),"No Data",(VLOOKUP($A274,'[1]October data'!$A:$F,5,FALSE)))</f>
        <v>96</v>
      </c>
      <c r="F274" s="55">
        <f>IF(ISERROR(VLOOKUP($A274,'[1]October data'!$A:$F,6,FALSE)),"No Data",(VLOOKUP($A274,'[1]October data'!$A:$F,6,FALSE)))</f>
        <v>1</v>
      </c>
      <c r="G274" s="54">
        <f>IF(ISERROR(VLOOKUP($A274,'[1]November data'!$A:$F,4,FALSE)),"No Data",(VLOOKUP($A274,'[1]November data'!$A:$F,4,FALSE)))</f>
        <v>78</v>
      </c>
      <c r="H274" s="54">
        <f>IF(ISERROR(VLOOKUP($A274,'[1]November data'!$A:$F,5,FALSE)),"No Data",(VLOOKUP($A274,'[1]November data'!$A:$F,5,FALSE)))</f>
        <v>78</v>
      </c>
      <c r="I274" s="55">
        <f>IF(ISERROR(VLOOKUP($A274,'[1]November data'!$A:$F,6,FALSE)),"No Data",(VLOOKUP($A274,'[1]November data'!$A:$F,6,FALSE)))</f>
        <v>1</v>
      </c>
      <c r="J274" s="54">
        <f>IF(ISERROR(VLOOKUP($A274,'[1]December data '!$A:$F,4,FALSE)),"No Data",VLOOKUP($A274,'[1]December data '!$A:$F,4,FALSE))</f>
        <v>90</v>
      </c>
      <c r="K274" s="54">
        <f>IF(ISERROR(VLOOKUP($A274,'[1]December data '!$A:$F,5,FALSE)),"No Data",VLOOKUP($A274,'[1]December data '!$A:$F,5,FALSE))</f>
        <v>90</v>
      </c>
      <c r="L274" s="55">
        <f>IF(ISERROR(VLOOKUP($A274,'[1]December data '!$A:$F,6,FALSE)),"No Data",VLOOKUP($A274,'[1]December data '!$A:$F,6,FALSE))</f>
        <v>1</v>
      </c>
      <c r="M274" s="57">
        <f t="shared" si="13"/>
        <v>264</v>
      </c>
      <c r="N274" s="57">
        <f t="shared" si="14"/>
        <v>264</v>
      </c>
      <c r="O274" s="72">
        <f t="shared" si="15"/>
        <v>1</v>
      </c>
    </row>
    <row r="275" spans="1:15" x14ac:dyDescent="0.2">
      <c r="A275" s="70" t="s">
        <v>469</v>
      </c>
      <c r="B275" s="70" t="str">
        <f>VLOOKUP(A275,[2]regions!$A$2:$B$235,2,FALSE)</f>
        <v>South of England</v>
      </c>
      <c r="C275" s="70" t="s">
        <v>470</v>
      </c>
      <c r="D275" s="71">
        <f>IF(ISERROR(VLOOKUP($A275,'[1]October data'!$A:$F,4,FALSE)),"No Data",(VLOOKUP($A275,'[1]October data'!$A:$F,4,FALSE)))</f>
        <v>4</v>
      </c>
      <c r="E275" s="54">
        <f>IF(ISERROR(VLOOKUP($A275,'[1]October data'!$A:$F,5,FALSE)),"No Data",(VLOOKUP($A275,'[1]October data'!$A:$F,5,FALSE)))</f>
        <v>4</v>
      </c>
      <c r="F275" s="55">
        <f>IF(ISERROR(VLOOKUP($A275,'[1]October data'!$A:$F,6,FALSE)),"No Data",(VLOOKUP($A275,'[1]October data'!$A:$F,6,FALSE)))</f>
        <v>1</v>
      </c>
      <c r="G275" s="54">
        <f>IF(ISERROR(VLOOKUP($A275,'[1]November data'!$A:$F,4,FALSE)),"No Data",(VLOOKUP($A275,'[1]November data'!$A:$F,4,FALSE)))</f>
        <v>16</v>
      </c>
      <c r="H275" s="54">
        <f>IF(ISERROR(VLOOKUP($A275,'[1]November data'!$A:$F,5,FALSE)),"No Data",(VLOOKUP($A275,'[1]November data'!$A:$F,5,FALSE)))</f>
        <v>16</v>
      </c>
      <c r="I275" s="55">
        <f>IF(ISERROR(VLOOKUP($A275,'[1]November data'!$A:$F,6,FALSE)),"No Data",(VLOOKUP($A275,'[1]November data'!$A:$F,6,FALSE)))</f>
        <v>1</v>
      </c>
      <c r="J275" s="54">
        <f>IF(ISERROR(VLOOKUP($A275,'[1]December data '!$A:$F,4,FALSE)),"No Data",VLOOKUP($A275,'[1]December data '!$A:$F,4,FALSE))</f>
        <v>8</v>
      </c>
      <c r="K275" s="54">
        <f>IF(ISERROR(VLOOKUP($A275,'[1]December data '!$A:$F,5,FALSE)),"No Data",VLOOKUP($A275,'[1]December data '!$A:$F,5,FALSE))</f>
        <v>8</v>
      </c>
      <c r="L275" s="55">
        <f>IF(ISERROR(VLOOKUP($A275,'[1]December data '!$A:$F,6,FALSE)),"No Data",VLOOKUP($A275,'[1]December data '!$A:$F,6,FALSE))</f>
        <v>1</v>
      </c>
      <c r="M275" s="57">
        <f t="shared" si="13"/>
        <v>28</v>
      </c>
      <c r="N275" s="57">
        <f t="shared" si="14"/>
        <v>28</v>
      </c>
      <c r="O275" s="72">
        <f t="shared" si="15"/>
        <v>1</v>
      </c>
    </row>
    <row r="276" spans="1:15" x14ac:dyDescent="0.2">
      <c r="A276" s="70" t="s">
        <v>41</v>
      </c>
      <c r="B276" s="70" t="str">
        <f>VLOOKUP(A276,[2]regions!$A$2:$B$235,2,FALSE)</f>
        <v xml:space="preserve">North of England </v>
      </c>
      <c r="C276" s="70" t="s">
        <v>42</v>
      </c>
      <c r="D276" s="71">
        <f>IF(ISERROR(VLOOKUP($A276,'[1]October data'!$A:$F,4,FALSE)),"No Data",(VLOOKUP($A276,'[1]October data'!$A:$F,4,FALSE)))</f>
        <v>314</v>
      </c>
      <c r="E276" s="54">
        <f>IF(ISERROR(VLOOKUP($A276,'[1]October data'!$A:$F,5,FALSE)),"No Data",(VLOOKUP($A276,'[1]October data'!$A:$F,5,FALSE)))</f>
        <v>319</v>
      </c>
      <c r="F276" s="55">
        <f>IF(ISERROR(VLOOKUP($A276,'[1]October data'!$A:$F,6,FALSE)),"No Data",(VLOOKUP($A276,'[1]October data'!$A:$F,6,FALSE)))</f>
        <v>0.9843260188087769</v>
      </c>
      <c r="G276" s="54">
        <f>IF(ISERROR(VLOOKUP($A276,'[1]November data'!$A:$F,4,FALSE)),"No Data",(VLOOKUP($A276,'[1]November data'!$A:$F,4,FALSE)))</f>
        <v>292</v>
      </c>
      <c r="H276" s="54">
        <f>IF(ISERROR(VLOOKUP($A276,'[1]November data'!$A:$F,5,FALSE)),"No Data",(VLOOKUP($A276,'[1]November data'!$A:$F,5,FALSE)))</f>
        <v>293</v>
      </c>
      <c r="I276" s="55">
        <f>IF(ISERROR(VLOOKUP($A276,'[1]November data'!$A:$F,6,FALSE)),"No Data",(VLOOKUP($A276,'[1]November data'!$A:$F,6,FALSE)))</f>
        <v>0.99658703071672405</v>
      </c>
      <c r="J276" s="54">
        <f>IF(ISERROR(VLOOKUP($A276,'[1]December data '!$A:$F,4,FALSE)),"No Data",VLOOKUP($A276,'[1]December data '!$A:$F,4,FALSE))</f>
        <v>275</v>
      </c>
      <c r="K276" s="54">
        <f>IF(ISERROR(VLOOKUP($A276,'[1]December data '!$A:$F,5,FALSE)),"No Data",VLOOKUP($A276,'[1]December data '!$A:$F,5,FALSE))</f>
        <v>275</v>
      </c>
      <c r="L276" s="55">
        <f>IF(ISERROR(VLOOKUP($A276,'[1]December data '!$A:$F,6,FALSE)),"No Data",VLOOKUP($A276,'[1]December data '!$A:$F,6,FALSE))</f>
        <v>1</v>
      </c>
      <c r="M276" s="57">
        <f t="shared" si="13"/>
        <v>881</v>
      </c>
      <c r="N276" s="57">
        <f t="shared" si="14"/>
        <v>887</v>
      </c>
      <c r="O276" s="72">
        <f t="shared" si="15"/>
        <v>0.99323562570462232</v>
      </c>
    </row>
    <row r="277" spans="1:15" x14ac:dyDescent="0.2">
      <c r="A277" s="70" t="s">
        <v>267</v>
      </c>
      <c r="B277" s="70" t="str">
        <f>VLOOKUP(A277,[2]regions!$A$2:$B$235,2,FALSE)</f>
        <v>Midlands and East of England</v>
      </c>
      <c r="C277" s="70" t="s">
        <v>268</v>
      </c>
      <c r="D277" s="71">
        <f>IF(ISERROR(VLOOKUP($A277,'[1]October data'!$A:$F,4,FALSE)),"No Data",(VLOOKUP($A277,'[1]October data'!$A:$F,4,FALSE)))</f>
        <v>538</v>
      </c>
      <c r="E277" s="54">
        <f>IF(ISERROR(VLOOKUP($A277,'[1]October data'!$A:$F,5,FALSE)),"No Data",(VLOOKUP($A277,'[1]October data'!$A:$F,5,FALSE)))</f>
        <v>565</v>
      </c>
      <c r="F277" s="55">
        <f>IF(ISERROR(VLOOKUP($A277,'[1]October data'!$A:$F,6,FALSE)),"No Data",(VLOOKUP($A277,'[1]October data'!$A:$F,6,FALSE)))</f>
        <v>0.95221238938053099</v>
      </c>
      <c r="G277" s="54">
        <f>IF(ISERROR(VLOOKUP($A277,'[1]November data'!$A:$F,4,FALSE)),"No Data",(VLOOKUP($A277,'[1]November data'!$A:$F,4,FALSE)))</f>
        <v>492</v>
      </c>
      <c r="H277" s="54">
        <f>IF(ISERROR(VLOOKUP($A277,'[1]November data'!$A:$F,5,FALSE)),"No Data",(VLOOKUP($A277,'[1]November data'!$A:$F,5,FALSE)))</f>
        <v>496</v>
      </c>
      <c r="I277" s="55">
        <f>IF(ISERROR(VLOOKUP($A277,'[1]November data'!$A:$F,6,FALSE)),"No Data",(VLOOKUP($A277,'[1]November data'!$A:$F,6,FALSE)))</f>
        <v>0.99193548387096797</v>
      </c>
      <c r="J277" s="54">
        <f>IF(ISERROR(VLOOKUP($A277,'[1]December data '!$A:$F,4,FALSE)),"No Data",VLOOKUP($A277,'[1]December data '!$A:$F,4,FALSE))</f>
        <v>427</v>
      </c>
      <c r="K277" s="54">
        <f>IF(ISERROR(VLOOKUP($A277,'[1]December data '!$A:$F,5,FALSE)),"No Data",VLOOKUP($A277,'[1]December data '!$A:$F,5,FALSE))</f>
        <v>438</v>
      </c>
      <c r="L277" s="55">
        <f>IF(ISERROR(VLOOKUP($A277,'[1]December data '!$A:$F,6,FALSE)),"No Data",VLOOKUP($A277,'[1]December data '!$A:$F,6,FALSE))</f>
        <v>0.97488584474885798</v>
      </c>
      <c r="M277" s="57">
        <f t="shared" si="13"/>
        <v>1457</v>
      </c>
      <c r="N277" s="57">
        <f t="shared" si="14"/>
        <v>1499</v>
      </c>
      <c r="O277" s="72">
        <f t="shared" si="15"/>
        <v>0.97198132088058709</v>
      </c>
    </row>
    <row r="278" spans="1:15" x14ac:dyDescent="0.2">
      <c r="A278" s="70" t="s">
        <v>223</v>
      </c>
      <c r="B278" s="70" t="str">
        <f>VLOOKUP(A278,[2]regions!$A$2:$B$235,2,FALSE)</f>
        <v>Midlands and East of England</v>
      </c>
      <c r="C278" s="70" t="s">
        <v>224</v>
      </c>
      <c r="D278" s="71">
        <f>IF(ISERROR(VLOOKUP($A278,'[1]October data'!$A:$F,4,FALSE)),"No Data",(VLOOKUP($A278,'[1]October data'!$A:$F,4,FALSE)))</f>
        <v>36</v>
      </c>
      <c r="E278" s="54">
        <f>IF(ISERROR(VLOOKUP($A278,'[1]October data'!$A:$F,5,FALSE)),"No Data",(VLOOKUP($A278,'[1]October data'!$A:$F,5,FALSE)))</f>
        <v>36</v>
      </c>
      <c r="F278" s="55">
        <f>IF(ISERROR(VLOOKUP($A278,'[1]October data'!$A:$F,6,FALSE)),"No Data",(VLOOKUP($A278,'[1]October data'!$A:$F,6,FALSE)))</f>
        <v>1</v>
      </c>
      <c r="G278" s="54">
        <f>IF(ISERROR(VLOOKUP($A278,'[1]November data'!$A:$F,4,FALSE)),"No Data",(VLOOKUP($A278,'[1]November data'!$A:$F,4,FALSE)))</f>
        <v>42</v>
      </c>
      <c r="H278" s="54">
        <f>IF(ISERROR(VLOOKUP($A278,'[1]November data'!$A:$F,5,FALSE)),"No Data",(VLOOKUP($A278,'[1]November data'!$A:$F,5,FALSE)))</f>
        <v>42</v>
      </c>
      <c r="I278" s="55">
        <f>IF(ISERROR(VLOOKUP($A278,'[1]November data'!$A:$F,6,FALSE)),"No Data",(VLOOKUP($A278,'[1]November data'!$A:$F,6,FALSE)))</f>
        <v>1</v>
      </c>
      <c r="J278" s="54">
        <f>IF(ISERROR(VLOOKUP($A278,'[1]December data '!$A:$F,4,FALSE)),"No Data",VLOOKUP($A278,'[1]December data '!$A:$F,4,FALSE))</f>
        <v>31</v>
      </c>
      <c r="K278" s="54">
        <f>IF(ISERROR(VLOOKUP($A278,'[1]December data '!$A:$F,5,FALSE)),"No Data",VLOOKUP($A278,'[1]December data '!$A:$F,5,FALSE))</f>
        <v>31</v>
      </c>
      <c r="L278" s="55">
        <f>IF(ISERROR(VLOOKUP($A278,'[1]December data '!$A:$F,6,FALSE)),"No Data",VLOOKUP($A278,'[1]December data '!$A:$F,6,FALSE))</f>
        <v>1</v>
      </c>
      <c r="M278" s="57">
        <f t="shared" si="13"/>
        <v>109</v>
      </c>
      <c r="N278" s="57">
        <f t="shared" si="14"/>
        <v>109</v>
      </c>
      <c r="O278" s="72">
        <f t="shared" si="15"/>
        <v>1</v>
      </c>
    </row>
    <row r="279" spans="1:15" x14ac:dyDescent="0.2">
      <c r="A279" s="70" t="s">
        <v>129</v>
      </c>
      <c r="B279" s="70" t="str">
        <f>VLOOKUP(A279,[2]regions!$A$2:$B$235,2,FALSE)</f>
        <v xml:space="preserve">North of England </v>
      </c>
      <c r="C279" s="70" t="s">
        <v>130</v>
      </c>
      <c r="D279" s="71">
        <f>IF(ISERROR(VLOOKUP($A279,'[1]October data'!$A:$F,4,FALSE)),"No Data",(VLOOKUP($A279,'[1]October data'!$A:$F,4,FALSE)))</f>
        <v>175</v>
      </c>
      <c r="E279" s="54">
        <f>IF(ISERROR(VLOOKUP($A279,'[1]October data'!$A:$F,5,FALSE)),"No Data",(VLOOKUP($A279,'[1]October data'!$A:$F,5,FALSE)))</f>
        <v>181</v>
      </c>
      <c r="F279" s="55">
        <f>IF(ISERROR(VLOOKUP($A279,'[1]October data'!$A:$F,6,FALSE)),"No Data",(VLOOKUP($A279,'[1]October data'!$A:$F,6,FALSE)))</f>
        <v>0.96685082872928207</v>
      </c>
      <c r="G279" s="54">
        <f>IF(ISERROR(VLOOKUP($A279,'[1]November data'!$A:$F,4,FALSE)),"No Data",(VLOOKUP($A279,'[1]November data'!$A:$F,4,FALSE)))</f>
        <v>188</v>
      </c>
      <c r="H279" s="54">
        <f>IF(ISERROR(VLOOKUP($A279,'[1]November data'!$A:$F,5,FALSE)),"No Data",(VLOOKUP($A279,'[1]November data'!$A:$F,5,FALSE)))</f>
        <v>190</v>
      </c>
      <c r="I279" s="55">
        <f>IF(ISERROR(VLOOKUP($A279,'[1]November data'!$A:$F,6,FALSE)),"No Data",(VLOOKUP($A279,'[1]November data'!$A:$F,6,FALSE)))</f>
        <v>0.98947368421052595</v>
      </c>
      <c r="J279" s="54">
        <f>IF(ISERROR(VLOOKUP($A279,'[1]December data '!$A:$F,4,FALSE)),"No Data",VLOOKUP($A279,'[1]December data '!$A:$F,4,FALSE))</f>
        <v>172</v>
      </c>
      <c r="K279" s="54">
        <f>IF(ISERROR(VLOOKUP($A279,'[1]December data '!$A:$F,5,FALSE)),"No Data",VLOOKUP($A279,'[1]December data '!$A:$F,5,FALSE))</f>
        <v>174</v>
      </c>
      <c r="L279" s="55">
        <f>IF(ISERROR(VLOOKUP($A279,'[1]December data '!$A:$F,6,FALSE)),"No Data",VLOOKUP($A279,'[1]December data '!$A:$F,6,FALSE))</f>
        <v>0.98850574712643702</v>
      </c>
      <c r="M279" s="57">
        <f t="shared" si="13"/>
        <v>535</v>
      </c>
      <c r="N279" s="57">
        <f t="shared" si="14"/>
        <v>545</v>
      </c>
      <c r="O279" s="72">
        <f t="shared" si="15"/>
        <v>0.98165137614678899</v>
      </c>
    </row>
    <row r="280" spans="1:15" x14ac:dyDescent="0.2">
      <c r="A280" s="70" t="s">
        <v>675</v>
      </c>
      <c r="B280" s="70" t="str">
        <f>VLOOKUP(A280,[2]regions!$A$2:$B$235,2,FALSE)</f>
        <v>South of England</v>
      </c>
      <c r="C280" s="70" t="s">
        <v>389</v>
      </c>
      <c r="D280" s="71">
        <f>IF(ISERROR(VLOOKUP($A280,'[1]October data'!$A:$F,4,FALSE)),"No Data",(VLOOKUP($A280,'[1]October data'!$A:$F,4,FALSE)))</f>
        <v>228</v>
      </c>
      <c r="E280" s="54">
        <f>IF(ISERROR(VLOOKUP($A280,'[1]October data'!$A:$F,5,FALSE)),"No Data",(VLOOKUP($A280,'[1]October data'!$A:$F,5,FALSE)))</f>
        <v>228</v>
      </c>
      <c r="F280" s="55">
        <f>IF(ISERROR(VLOOKUP($A280,'[1]October data'!$A:$F,6,FALSE)),"No Data",(VLOOKUP($A280,'[1]October data'!$A:$F,6,FALSE)))</f>
        <v>1</v>
      </c>
      <c r="G280" s="54">
        <f>IF(ISERROR(VLOOKUP($A280,'[1]November data'!$A:$F,4,FALSE)),"No Data",(VLOOKUP($A280,'[1]November data'!$A:$F,4,FALSE)))</f>
        <v>203</v>
      </c>
      <c r="H280" s="54">
        <f>IF(ISERROR(VLOOKUP($A280,'[1]November data'!$A:$F,5,FALSE)),"No Data",(VLOOKUP($A280,'[1]November data'!$A:$F,5,FALSE)))</f>
        <v>205</v>
      </c>
      <c r="I280" s="55">
        <f>IF(ISERROR(VLOOKUP($A280,'[1]November data'!$A:$F,6,FALSE)),"No Data",(VLOOKUP($A280,'[1]November data'!$A:$F,6,FALSE)))</f>
        <v>0.99024390243902405</v>
      </c>
      <c r="J280" s="54">
        <f>IF(ISERROR(VLOOKUP($A280,'[1]December data '!$A:$F,4,FALSE)),"No Data",VLOOKUP($A280,'[1]December data '!$A:$F,4,FALSE))</f>
        <v>199</v>
      </c>
      <c r="K280" s="54">
        <f>IF(ISERROR(VLOOKUP($A280,'[1]December data '!$A:$F,5,FALSE)),"No Data",VLOOKUP($A280,'[1]December data '!$A:$F,5,FALSE))</f>
        <v>204</v>
      </c>
      <c r="L280" s="55">
        <f>IF(ISERROR(VLOOKUP($A280,'[1]December data '!$A:$F,6,FALSE)),"No Data",VLOOKUP($A280,'[1]December data '!$A:$F,6,FALSE))</f>
        <v>0.97549019607843102</v>
      </c>
      <c r="M280" s="57">
        <f t="shared" si="13"/>
        <v>630</v>
      </c>
      <c r="N280" s="57">
        <f t="shared" si="14"/>
        <v>637</v>
      </c>
      <c r="O280" s="72">
        <f t="shared" si="15"/>
        <v>0.98901098901098905</v>
      </c>
    </row>
    <row r="281" spans="1:15" x14ac:dyDescent="0.2">
      <c r="A281" s="70" t="s">
        <v>295</v>
      </c>
      <c r="B281" s="70" t="str">
        <f>VLOOKUP(A281,[2]regions!$A$2:$B$235,2,FALSE)</f>
        <v>Midlands and East of England</v>
      </c>
      <c r="C281" s="70" t="s">
        <v>296</v>
      </c>
      <c r="D281" s="71">
        <f>IF(ISERROR(VLOOKUP($A281,'[1]October data'!$A:$F,4,FALSE)),"No Data",(VLOOKUP($A281,'[1]October data'!$A:$F,4,FALSE)))</f>
        <v>319</v>
      </c>
      <c r="E281" s="54">
        <f>IF(ISERROR(VLOOKUP($A281,'[1]October data'!$A:$F,5,FALSE)),"No Data",(VLOOKUP($A281,'[1]October data'!$A:$F,5,FALSE)))</f>
        <v>332</v>
      </c>
      <c r="F281" s="55">
        <f>IF(ISERROR(VLOOKUP($A281,'[1]October data'!$A:$F,6,FALSE)),"No Data",(VLOOKUP($A281,'[1]October data'!$A:$F,6,FALSE)))</f>
        <v>0.96084337349397597</v>
      </c>
      <c r="G281" s="54">
        <f>IF(ISERROR(VLOOKUP($A281,'[1]November data'!$A:$F,4,FALSE)),"No Data",(VLOOKUP($A281,'[1]November data'!$A:$F,4,FALSE)))</f>
        <v>306</v>
      </c>
      <c r="H281" s="54">
        <f>IF(ISERROR(VLOOKUP($A281,'[1]November data'!$A:$F,5,FALSE)),"No Data",(VLOOKUP($A281,'[1]November data'!$A:$F,5,FALSE)))</f>
        <v>306</v>
      </c>
      <c r="I281" s="55">
        <f>IF(ISERROR(VLOOKUP($A281,'[1]November data'!$A:$F,6,FALSE)),"No Data",(VLOOKUP($A281,'[1]November data'!$A:$F,6,FALSE)))</f>
        <v>1</v>
      </c>
      <c r="J281" s="54">
        <f>IF(ISERROR(VLOOKUP($A281,'[1]December data '!$A:$F,4,FALSE)),"No Data",VLOOKUP($A281,'[1]December data '!$A:$F,4,FALSE))</f>
        <v>254</v>
      </c>
      <c r="K281" s="54">
        <f>IF(ISERROR(VLOOKUP($A281,'[1]December data '!$A:$F,5,FALSE)),"No Data",VLOOKUP($A281,'[1]December data '!$A:$F,5,FALSE))</f>
        <v>256</v>
      </c>
      <c r="L281" s="55">
        <f>IF(ISERROR(VLOOKUP($A281,'[1]December data '!$A:$F,6,FALSE)),"No Data",VLOOKUP($A281,'[1]December data '!$A:$F,6,FALSE))</f>
        <v>0.9921875</v>
      </c>
      <c r="M281" s="57">
        <f t="shared" si="13"/>
        <v>879</v>
      </c>
      <c r="N281" s="57">
        <f t="shared" si="14"/>
        <v>894</v>
      </c>
      <c r="O281" s="72">
        <f t="shared" si="15"/>
        <v>0.98322147651006708</v>
      </c>
    </row>
    <row r="282" spans="1:15" x14ac:dyDescent="0.2">
      <c r="A282" s="70" t="s">
        <v>126</v>
      </c>
      <c r="B282" s="70" t="str">
        <f>VLOOKUP(A282,[2]regions!$A$2:$B$235,2,FALSE)</f>
        <v xml:space="preserve">North of England </v>
      </c>
      <c r="C282" s="70" t="s">
        <v>676</v>
      </c>
      <c r="D282" s="71">
        <f>IF(ISERROR(VLOOKUP($A282,'[1]October data'!$A:$F,4,FALSE)),"No Data",(VLOOKUP($A282,'[1]October data'!$A:$F,4,FALSE)))</f>
        <v>2</v>
      </c>
      <c r="E282" s="54">
        <f>IF(ISERROR(VLOOKUP($A282,'[1]October data'!$A:$F,5,FALSE)),"No Data",(VLOOKUP($A282,'[1]October data'!$A:$F,5,FALSE)))</f>
        <v>2</v>
      </c>
      <c r="F282" s="55">
        <f>IF(ISERROR(VLOOKUP($A282,'[1]October data'!$A:$F,6,FALSE)),"No Data",(VLOOKUP($A282,'[1]October data'!$A:$F,6,FALSE)))</f>
        <v>1</v>
      </c>
      <c r="G282" s="54">
        <f>IF(ISERROR(VLOOKUP($A282,'[1]November data'!$A:$F,4,FALSE)),"No Data",(VLOOKUP($A282,'[1]November data'!$A:$F,4,FALSE)))</f>
        <v>17</v>
      </c>
      <c r="H282" s="54">
        <f>IF(ISERROR(VLOOKUP($A282,'[1]November data'!$A:$F,5,FALSE)),"No Data",(VLOOKUP($A282,'[1]November data'!$A:$F,5,FALSE)))</f>
        <v>17</v>
      </c>
      <c r="I282" s="55">
        <f>IF(ISERROR(VLOOKUP($A282,'[1]November data'!$A:$F,6,FALSE)),"No Data",(VLOOKUP($A282,'[1]November data'!$A:$F,6,FALSE)))</f>
        <v>1</v>
      </c>
      <c r="J282" s="54">
        <f>IF(ISERROR(VLOOKUP($A282,'[1]December data '!$A:$F,4,FALSE)),"No Data",VLOOKUP($A282,'[1]December data '!$A:$F,4,FALSE))</f>
        <v>12</v>
      </c>
      <c r="K282" s="54">
        <f>IF(ISERROR(VLOOKUP($A282,'[1]December data '!$A:$F,5,FALSE)),"No Data",VLOOKUP($A282,'[1]December data '!$A:$F,5,FALSE))</f>
        <v>12</v>
      </c>
      <c r="L282" s="55">
        <f>IF(ISERROR(VLOOKUP($A282,'[1]December data '!$A:$F,6,FALSE)),"No Data",VLOOKUP($A282,'[1]December data '!$A:$F,6,FALSE))</f>
        <v>1</v>
      </c>
      <c r="M282" s="57">
        <f t="shared" si="13"/>
        <v>31</v>
      </c>
      <c r="N282" s="57">
        <f t="shared" si="14"/>
        <v>31</v>
      </c>
      <c r="O282" s="72">
        <f t="shared" si="15"/>
        <v>1</v>
      </c>
    </row>
    <row r="283" spans="1:15" x14ac:dyDescent="0.2">
      <c r="A283" s="70" t="s">
        <v>259</v>
      </c>
      <c r="B283" s="70" t="str">
        <f>VLOOKUP(A283,[2]regions!$A$2:$B$235,2,FALSE)</f>
        <v>Midlands and East of England</v>
      </c>
      <c r="C283" s="70" t="s">
        <v>260</v>
      </c>
      <c r="D283" s="71">
        <f>IF(ISERROR(VLOOKUP($A283,'[1]October data'!$A:$F,4,FALSE)),"No Data",(VLOOKUP($A283,'[1]October data'!$A:$F,4,FALSE)))</f>
        <v>64</v>
      </c>
      <c r="E283" s="54">
        <f>IF(ISERROR(VLOOKUP($A283,'[1]October data'!$A:$F,5,FALSE)),"No Data",(VLOOKUP($A283,'[1]October data'!$A:$F,5,FALSE)))</f>
        <v>64</v>
      </c>
      <c r="F283" s="55">
        <f>IF(ISERROR(VLOOKUP($A283,'[1]October data'!$A:$F,6,FALSE)),"No Data",(VLOOKUP($A283,'[1]October data'!$A:$F,6,FALSE)))</f>
        <v>1</v>
      </c>
      <c r="G283" s="54">
        <f>IF(ISERROR(VLOOKUP($A283,'[1]November data'!$A:$F,4,FALSE)),"No Data",(VLOOKUP($A283,'[1]November data'!$A:$F,4,FALSE)))</f>
        <v>48</v>
      </c>
      <c r="H283" s="54">
        <f>IF(ISERROR(VLOOKUP($A283,'[1]November data'!$A:$F,5,FALSE)),"No Data",(VLOOKUP($A283,'[1]November data'!$A:$F,5,FALSE)))</f>
        <v>48</v>
      </c>
      <c r="I283" s="55">
        <f>IF(ISERROR(VLOOKUP($A283,'[1]November data'!$A:$F,6,FALSE)),"No Data",(VLOOKUP($A283,'[1]November data'!$A:$F,6,FALSE)))</f>
        <v>1</v>
      </c>
      <c r="J283" s="54">
        <f>IF(ISERROR(VLOOKUP($A283,'[1]December data '!$A:$F,4,FALSE)),"No Data",VLOOKUP($A283,'[1]December data '!$A:$F,4,FALSE))</f>
        <v>59</v>
      </c>
      <c r="K283" s="54">
        <f>IF(ISERROR(VLOOKUP($A283,'[1]December data '!$A:$F,5,FALSE)),"No Data",VLOOKUP($A283,'[1]December data '!$A:$F,5,FALSE))</f>
        <v>59</v>
      </c>
      <c r="L283" s="55">
        <f>IF(ISERROR(VLOOKUP($A283,'[1]December data '!$A:$F,6,FALSE)),"No Data",VLOOKUP($A283,'[1]December data '!$A:$F,6,FALSE))</f>
        <v>1</v>
      </c>
      <c r="M283" s="57">
        <f t="shared" ref="M283:M335" si="16">IF(ISNUMBER(D283),IF(ISNUMBER(G283),IF(ISNUMBER(J283),SUM(D283+G283+J283), SUM(D283+G283)),IF(ISNUMBER(J283),D283+J283,D283)),IF(ISNUMBER(G283),IF(ISNUMBER(J283),G283+J283,G283),IF(ISNUMBER(J283),J283,"-")))</f>
        <v>171</v>
      </c>
      <c r="N283" s="57">
        <f t="shared" si="14"/>
        <v>171</v>
      </c>
      <c r="O283" s="72">
        <f t="shared" si="15"/>
        <v>1</v>
      </c>
    </row>
    <row r="284" spans="1:15" x14ac:dyDescent="0.2">
      <c r="A284" s="70" t="s">
        <v>71</v>
      </c>
      <c r="B284" s="70" t="str">
        <f>VLOOKUP(A284,[2]regions!$A$2:$B$235,2,FALSE)</f>
        <v xml:space="preserve">North of England </v>
      </c>
      <c r="C284" s="70" t="s">
        <v>72</v>
      </c>
      <c r="D284" s="71">
        <f>IF(ISERROR(VLOOKUP($A284,'[1]October data'!$A:$F,4,FALSE)),"No Data",(VLOOKUP($A284,'[1]October data'!$A:$F,4,FALSE)))</f>
        <v>379</v>
      </c>
      <c r="E284" s="54">
        <f>IF(ISERROR(VLOOKUP($A284,'[1]October data'!$A:$F,5,FALSE)),"No Data",(VLOOKUP($A284,'[1]October data'!$A:$F,5,FALSE)))</f>
        <v>388</v>
      </c>
      <c r="F284" s="55">
        <f>IF(ISERROR(VLOOKUP($A284,'[1]October data'!$A:$F,6,FALSE)),"No Data",(VLOOKUP($A284,'[1]October data'!$A:$F,6,FALSE)))</f>
        <v>0.97680412371134007</v>
      </c>
      <c r="G284" s="54">
        <f>IF(ISERROR(VLOOKUP($A284,'[1]November data'!$A:$F,4,FALSE)),"No Data",(VLOOKUP($A284,'[1]November data'!$A:$F,4,FALSE)))</f>
        <v>383</v>
      </c>
      <c r="H284" s="54">
        <f>IF(ISERROR(VLOOKUP($A284,'[1]November data'!$A:$F,5,FALSE)),"No Data",(VLOOKUP($A284,'[1]November data'!$A:$F,5,FALSE)))</f>
        <v>385</v>
      </c>
      <c r="I284" s="55">
        <f>IF(ISERROR(VLOOKUP($A284,'[1]November data'!$A:$F,6,FALSE)),"No Data",(VLOOKUP($A284,'[1]November data'!$A:$F,6,FALSE)))</f>
        <v>0.99480519480519503</v>
      </c>
      <c r="J284" s="54">
        <f>IF(ISERROR(VLOOKUP($A284,'[1]December data '!$A:$F,4,FALSE)),"No Data",VLOOKUP($A284,'[1]December data '!$A:$F,4,FALSE))</f>
        <v>307</v>
      </c>
      <c r="K284" s="54">
        <f>IF(ISERROR(VLOOKUP($A284,'[1]December data '!$A:$F,5,FALSE)),"No Data",VLOOKUP($A284,'[1]December data '!$A:$F,5,FALSE))</f>
        <v>312</v>
      </c>
      <c r="L284" s="55">
        <f>IF(ISERROR(VLOOKUP($A284,'[1]December data '!$A:$F,6,FALSE)),"No Data",VLOOKUP($A284,'[1]December data '!$A:$F,6,FALSE))</f>
        <v>0.98397435897435903</v>
      </c>
      <c r="M284" s="57">
        <f t="shared" si="16"/>
        <v>1069</v>
      </c>
      <c r="N284" s="57">
        <f t="shared" si="14"/>
        <v>1085</v>
      </c>
      <c r="O284" s="72">
        <f t="shared" si="15"/>
        <v>0.9852534562211982</v>
      </c>
    </row>
    <row r="285" spans="1:15" x14ac:dyDescent="0.2">
      <c r="A285" s="70" t="s">
        <v>297</v>
      </c>
      <c r="B285" s="70" t="str">
        <f>VLOOKUP(A285,[2]regions!$A$2:$B$235,2,FALSE)</f>
        <v>Midlands and East of England</v>
      </c>
      <c r="C285" s="70" t="s">
        <v>298</v>
      </c>
      <c r="D285" s="71">
        <f>IF(ISERROR(VLOOKUP($A285,'[1]October data'!$A:$F,4,FALSE)),"No Data",(VLOOKUP($A285,'[1]October data'!$A:$F,4,FALSE)))</f>
        <v>688</v>
      </c>
      <c r="E285" s="54">
        <f>IF(ISERROR(VLOOKUP($A285,'[1]October data'!$A:$F,5,FALSE)),"No Data",(VLOOKUP($A285,'[1]October data'!$A:$F,5,FALSE)))</f>
        <v>691</v>
      </c>
      <c r="F285" s="55">
        <f>IF(ISERROR(VLOOKUP($A285,'[1]October data'!$A:$F,6,FALSE)),"No Data",(VLOOKUP($A285,'[1]October data'!$A:$F,6,FALSE)))</f>
        <v>0.99565846599131702</v>
      </c>
      <c r="G285" s="54">
        <f>IF(ISERROR(VLOOKUP($A285,'[1]November data'!$A:$F,4,FALSE)),"No Data",(VLOOKUP($A285,'[1]November data'!$A:$F,4,FALSE)))</f>
        <v>764</v>
      </c>
      <c r="H285" s="54">
        <f>IF(ISERROR(VLOOKUP($A285,'[1]November data'!$A:$F,5,FALSE)),"No Data",(VLOOKUP($A285,'[1]November data'!$A:$F,5,FALSE)))</f>
        <v>765</v>
      </c>
      <c r="I285" s="55">
        <f>IF(ISERROR(VLOOKUP($A285,'[1]November data'!$A:$F,6,FALSE)),"No Data",(VLOOKUP($A285,'[1]November data'!$A:$F,6,FALSE)))</f>
        <v>0.9986928104575159</v>
      </c>
      <c r="J285" s="54">
        <f>IF(ISERROR(VLOOKUP($A285,'[1]December data '!$A:$F,4,FALSE)),"No Data",VLOOKUP($A285,'[1]December data '!$A:$F,4,FALSE))</f>
        <v>559</v>
      </c>
      <c r="K285" s="54">
        <f>IF(ISERROR(VLOOKUP($A285,'[1]December data '!$A:$F,5,FALSE)),"No Data",VLOOKUP($A285,'[1]December data '!$A:$F,5,FALSE))</f>
        <v>564</v>
      </c>
      <c r="L285" s="55">
        <f>IF(ISERROR(VLOOKUP($A285,'[1]December data '!$A:$F,6,FALSE)),"No Data",VLOOKUP($A285,'[1]December data '!$A:$F,6,FALSE))</f>
        <v>0.9911347517730501</v>
      </c>
      <c r="M285" s="57">
        <f t="shared" si="16"/>
        <v>2011</v>
      </c>
      <c r="N285" s="57">
        <f t="shared" si="14"/>
        <v>2020</v>
      </c>
      <c r="O285" s="72">
        <f t="shared" si="15"/>
        <v>0.99554455445544554</v>
      </c>
    </row>
    <row r="286" spans="1:15" x14ac:dyDescent="0.2">
      <c r="A286" s="70" t="s">
        <v>333</v>
      </c>
      <c r="B286" s="70" t="str">
        <f>VLOOKUP(A286,[2]regions!$A$2:$B$235,2,FALSE)</f>
        <v>Midlands and East of England</v>
      </c>
      <c r="C286" s="70" t="s">
        <v>334</v>
      </c>
      <c r="D286" s="71">
        <f>IF(ISERROR(VLOOKUP($A286,'[1]October data'!$A:$F,4,FALSE)),"No Data",(VLOOKUP($A286,'[1]October data'!$A:$F,4,FALSE)))</f>
        <v>326</v>
      </c>
      <c r="E286" s="54">
        <f>IF(ISERROR(VLOOKUP($A286,'[1]October data'!$A:$F,5,FALSE)),"No Data",(VLOOKUP($A286,'[1]October data'!$A:$F,5,FALSE)))</f>
        <v>339</v>
      </c>
      <c r="F286" s="55">
        <f>IF(ISERROR(VLOOKUP($A286,'[1]October data'!$A:$F,6,FALSE)),"No Data",(VLOOKUP($A286,'[1]October data'!$A:$F,6,FALSE)))</f>
        <v>0.96165191740413014</v>
      </c>
      <c r="G286" s="54">
        <f>IF(ISERROR(VLOOKUP($A286,'[1]November data'!$A:$F,4,FALSE)),"No Data",(VLOOKUP($A286,'[1]November data'!$A:$F,4,FALSE)))</f>
        <v>355</v>
      </c>
      <c r="H286" s="54">
        <f>IF(ISERROR(VLOOKUP($A286,'[1]November data'!$A:$F,5,FALSE)),"No Data",(VLOOKUP($A286,'[1]November data'!$A:$F,5,FALSE)))</f>
        <v>357</v>
      </c>
      <c r="I286" s="55">
        <f>IF(ISERROR(VLOOKUP($A286,'[1]November data'!$A:$F,6,FALSE)),"No Data",(VLOOKUP($A286,'[1]November data'!$A:$F,6,FALSE)))</f>
        <v>0.99439775910364092</v>
      </c>
      <c r="J286" s="54">
        <f>IF(ISERROR(VLOOKUP($A286,'[1]December data '!$A:$F,4,FALSE)),"No Data",VLOOKUP($A286,'[1]December data '!$A:$F,4,FALSE))</f>
        <v>298</v>
      </c>
      <c r="K286" s="54">
        <f>IF(ISERROR(VLOOKUP($A286,'[1]December data '!$A:$F,5,FALSE)),"No Data",VLOOKUP($A286,'[1]December data '!$A:$F,5,FALSE))</f>
        <v>299</v>
      </c>
      <c r="L286" s="55">
        <f>IF(ISERROR(VLOOKUP($A286,'[1]December data '!$A:$F,6,FALSE)),"No Data",VLOOKUP($A286,'[1]December data '!$A:$F,6,FALSE))</f>
        <v>0.99665551839464894</v>
      </c>
      <c r="M286" s="57">
        <f t="shared" si="16"/>
        <v>979</v>
      </c>
      <c r="N286" s="57">
        <f t="shared" si="14"/>
        <v>995</v>
      </c>
      <c r="O286" s="72">
        <f t="shared" si="15"/>
        <v>0.98391959798994977</v>
      </c>
    </row>
    <row r="287" spans="1:15" x14ac:dyDescent="0.2">
      <c r="A287" s="70" t="s">
        <v>677</v>
      </c>
      <c r="B287" s="70" t="str">
        <f>VLOOKUP(A287,[2]regions!$A$2:$B$235,2,FALSE)</f>
        <v>South of England</v>
      </c>
      <c r="C287" s="70" t="s">
        <v>373</v>
      </c>
      <c r="D287" s="71">
        <f>IF(ISERROR(VLOOKUP($A287,'[1]October data'!$A:$F,4,FALSE)),"No Data",(VLOOKUP($A287,'[1]October data'!$A:$F,4,FALSE)))</f>
        <v>294</v>
      </c>
      <c r="E287" s="54">
        <f>IF(ISERROR(VLOOKUP($A287,'[1]October data'!$A:$F,5,FALSE)),"No Data",(VLOOKUP($A287,'[1]October data'!$A:$F,5,FALSE)))</f>
        <v>296</v>
      </c>
      <c r="F287" s="55">
        <f>IF(ISERROR(VLOOKUP($A287,'[1]October data'!$A:$F,6,FALSE)),"No Data",(VLOOKUP($A287,'[1]October data'!$A:$F,6,FALSE)))</f>
        <v>0.99324324324324298</v>
      </c>
      <c r="G287" s="54">
        <f>IF(ISERROR(VLOOKUP($A287,'[1]November data'!$A:$F,4,FALSE)),"No Data",(VLOOKUP($A287,'[1]November data'!$A:$F,4,FALSE)))</f>
        <v>268</v>
      </c>
      <c r="H287" s="54">
        <f>IF(ISERROR(VLOOKUP($A287,'[1]November data'!$A:$F,5,FALSE)),"No Data",(VLOOKUP($A287,'[1]November data'!$A:$F,5,FALSE)))</f>
        <v>268</v>
      </c>
      <c r="I287" s="55">
        <f>IF(ISERROR(VLOOKUP($A287,'[1]November data'!$A:$F,6,FALSE)),"No Data",(VLOOKUP($A287,'[1]November data'!$A:$F,6,FALSE)))</f>
        <v>1</v>
      </c>
      <c r="J287" s="54">
        <f>IF(ISERROR(VLOOKUP($A287,'[1]December data '!$A:$F,4,FALSE)),"No Data",VLOOKUP($A287,'[1]December data '!$A:$F,4,FALSE))</f>
        <v>230</v>
      </c>
      <c r="K287" s="54">
        <f>IF(ISERROR(VLOOKUP($A287,'[1]December data '!$A:$F,5,FALSE)),"No Data",VLOOKUP($A287,'[1]December data '!$A:$F,5,FALSE))</f>
        <v>235</v>
      </c>
      <c r="L287" s="55">
        <f>IF(ISERROR(VLOOKUP($A287,'[1]December data '!$A:$F,6,FALSE)),"No Data",VLOOKUP($A287,'[1]December data '!$A:$F,6,FALSE))</f>
        <v>0.97872340425531901</v>
      </c>
      <c r="M287" s="57">
        <f t="shared" si="16"/>
        <v>792</v>
      </c>
      <c r="N287" s="57">
        <f t="shared" si="14"/>
        <v>799</v>
      </c>
      <c r="O287" s="72">
        <f t="shared" si="15"/>
        <v>0.99123904881101377</v>
      </c>
    </row>
    <row r="288" spans="1:15" x14ac:dyDescent="0.2">
      <c r="A288" s="70" t="s">
        <v>618</v>
      </c>
      <c r="B288" s="70" t="str">
        <f>VLOOKUP(A288,[2]regions!$A$2:$B$235,2,FALSE)</f>
        <v>South of England</v>
      </c>
      <c r="C288" s="70" t="s">
        <v>619</v>
      </c>
      <c r="D288" s="71">
        <f>IF(ISERROR(VLOOKUP($A288,'[1]October data'!$A:$F,4,FALSE)),"No Data",(VLOOKUP($A288,'[1]October data'!$A:$F,4,FALSE)))</f>
        <v>91</v>
      </c>
      <c r="E288" s="54">
        <f>IF(ISERROR(VLOOKUP($A288,'[1]October data'!$A:$F,5,FALSE)),"No Data",(VLOOKUP($A288,'[1]October data'!$A:$F,5,FALSE)))</f>
        <v>91</v>
      </c>
      <c r="F288" s="55">
        <f>IF(ISERROR(VLOOKUP($A288,'[1]October data'!$A:$F,6,FALSE)),"No Data",(VLOOKUP($A288,'[1]October data'!$A:$F,6,FALSE)))</f>
        <v>1</v>
      </c>
      <c r="G288" s="54">
        <f>IF(ISERROR(VLOOKUP($A288,'[1]November data'!$A:$F,4,FALSE)),"No Data",(VLOOKUP($A288,'[1]November data'!$A:$F,4,FALSE)))</f>
        <v>105</v>
      </c>
      <c r="H288" s="54">
        <f>IF(ISERROR(VLOOKUP($A288,'[1]November data'!$A:$F,5,FALSE)),"No Data",(VLOOKUP($A288,'[1]November data'!$A:$F,5,FALSE)))</f>
        <v>106</v>
      </c>
      <c r="I288" s="55">
        <f>IF(ISERROR(VLOOKUP($A288,'[1]November data'!$A:$F,6,FALSE)),"No Data",(VLOOKUP($A288,'[1]November data'!$A:$F,6,FALSE)))</f>
        <v>0.99056603773584895</v>
      </c>
      <c r="J288" s="54">
        <f>IF(ISERROR(VLOOKUP($A288,'[1]December data '!$A:$F,4,FALSE)),"No Data",VLOOKUP($A288,'[1]December data '!$A:$F,4,FALSE))</f>
        <v>74</v>
      </c>
      <c r="K288" s="54">
        <f>IF(ISERROR(VLOOKUP($A288,'[1]December data '!$A:$F,5,FALSE)),"No Data",VLOOKUP($A288,'[1]December data '!$A:$F,5,FALSE))</f>
        <v>74</v>
      </c>
      <c r="L288" s="55">
        <f>IF(ISERROR(VLOOKUP($A288,'[1]December data '!$A:$F,6,FALSE)),"No Data",VLOOKUP($A288,'[1]December data '!$A:$F,6,FALSE))</f>
        <v>1</v>
      </c>
      <c r="M288" s="57">
        <f t="shared" si="16"/>
        <v>270</v>
      </c>
      <c r="N288" s="57">
        <f t="shared" si="14"/>
        <v>271</v>
      </c>
      <c r="O288" s="72">
        <f t="shared" si="15"/>
        <v>0.99630996309963105</v>
      </c>
    </row>
    <row r="289" spans="1:15" x14ac:dyDescent="0.2">
      <c r="A289" s="70" t="s">
        <v>508</v>
      </c>
      <c r="B289" s="70" t="str">
        <f>VLOOKUP(A289,[2]regions!$A$2:$B$235,2,FALSE)</f>
        <v>South of England</v>
      </c>
      <c r="C289" s="70" t="s">
        <v>509</v>
      </c>
      <c r="D289" s="71">
        <f>IF(ISERROR(VLOOKUP($A289,'[1]October data'!$A:$F,4,FALSE)),"No Data",(VLOOKUP($A289,'[1]October data'!$A:$F,4,FALSE)))</f>
        <v>1568</v>
      </c>
      <c r="E289" s="54">
        <f>IF(ISERROR(VLOOKUP($A289,'[1]October data'!$A:$F,5,FALSE)),"No Data",(VLOOKUP($A289,'[1]October data'!$A:$F,5,FALSE)))</f>
        <v>1568</v>
      </c>
      <c r="F289" s="55">
        <f>IF(ISERROR(VLOOKUP($A289,'[1]October data'!$A:$F,6,FALSE)),"No Data",(VLOOKUP($A289,'[1]October data'!$A:$F,6,FALSE)))</f>
        <v>1</v>
      </c>
      <c r="G289" s="54">
        <f>IF(ISERROR(VLOOKUP($A289,'[1]November data'!$A:$F,4,FALSE)),"No Data",(VLOOKUP($A289,'[1]November data'!$A:$F,4,FALSE)))</f>
        <v>1297</v>
      </c>
      <c r="H289" s="54">
        <f>IF(ISERROR(VLOOKUP($A289,'[1]November data'!$A:$F,5,FALSE)),"No Data",(VLOOKUP($A289,'[1]November data'!$A:$F,5,FALSE)))</f>
        <v>1297</v>
      </c>
      <c r="I289" s="55">
        <f>IF(ISERROR(VLOOKUP($A289,'[1]November data'!$A:$F,6,FALSE)),"No Data",(VLOOKUP($A289,'[1]November data'!$A:$F,6,FALSE)))</f>
        <v>1</v>
      </c>
      <c r="J289" s="54">
        <f>IF(ISERROR(VLOOKUP($A289,'[1]December data '!$A:$F,4,FALSE)),"No Data",VLOOKUP($A289,'[1]December data '!$A:$F,4,FALSE))</f>
        <v>1207</v>
      </c>
      <c r="K289" s="54">
        <f>IF(ISERROR(VLOOKUP($A289,'[1]December data '!$A:$F,5,FALSE)),"No Data",VLOOKUP($A289,'[1]December data '!$A:$F,5,FALSE))</f>
        <v>1207</v>
      </c>
      <c r="L289" s="55">
        <f>IF(ISERROR(VLOOKUP($A289,'[1]December data '!$A:$F,6,FALSE)),"No Data",VLOOKUP($A289,'[1]December data '!$A:$F,6,FALSE))</f>
        <v>1</v>
      </c>
      <c r="M289" s="57">
        <f t="shared" si="16"/>
        <v>4072</v>
      </c>
      <c r="N289" s="57">
        <f t="shared" si="14"/>
        <v>4072</v>
      </c>
      <c r="O289" s="72">
        <f t="shared" si="15"/>
        <v>1</v>
      </c>
    </row>
    <row r="290" spans="1:15" x14ac:dyDescent="0.2">
      <c r="A290" s="70" t="s">
        <v>408</v>
      </c>
      <c r="B290" s="70" t="str">
        <f>VLOOKUP(A290,[2]regions!$A$2:$B$235,2,FALSE)</f>
        <v>South of England</v>
      </c>
      <c r="C290" s="70" t="s">
        <v>409</v>
      </c>
      <c r="D290" s="71">
        <f>IF(ISERROR(VLOOKUP($A290,'[1]October data'!$A:$F,4,FALSE)),"No Data",(VLOOKUP($A290,'[1]October data'!$A:$F,4,FALSE)))</f>
        <v>105</v>
      </c>
      <c r="E290" s="54">
        <f>IF(ISERROR(VLOOKUP($A290,'[1]October data'!$A:$F,5,FALSE)),"No Data",(VLOOKUP($A290,'[1]October data'!$A:$F,5,FALSE)))</f>
        <v>105</v>
      </c>
      <c r="F290" s="55">
        <f>IF(ISERROR(VLOOKUP($A290,'[1]October data'!$A:$F,6,FALSE)),"No Data",(VLOOKUP($A290,'[1]October data'!$A:$F,6,FALSE)))</f>
        <v>1</v>
      </c>
      <c r="G290" s="54">
        <f>IF(ISERROR(VLOOKUP($A290,'[1]November data'!$A:$F,4,FALSE)),"No Data",(VLOOKUP($A290,'[1]November data'!$A:$F,4,FALSE)))</f>
        <v>118</v>
      </c>
      <c r="H290" s="54">
        <f>IF(ISERROR(VLOOKUP($A290,'[1]November data'!$A:$F,5,FALSE)),"No Data",(VLOOKUP($A290,'[1]November data'!$A:$F,5,FALSE)))</f>
        <v>118</v>
      </c>
      <c r="I290" s="55">
        <f>IF(ISERROR(VLOOKUP($A290,'[1]November data'!$A:$F,6,FALSE)),"No Data",(VLOOKUP($A290,'[1]November data'!$A:$F,6,FALSE)))</f>
        <v>1</v>
      </c>
      <c r="J290" s="54">
        <f>IF(ISERROR(VLOOKUP($A290,'[1]December data '!$A:$F,4,FALSE)),"No Data",VLOOKUP($A290,'[1]December data '!$A:$F,4,FALSE))</f>
        <v>92</v>
      </c>
      <c r="K290" s="54">
        <f>IF(ISERROR(VLOOKUP($A290,'[1]December data '!$A:$F,5,FALSE)),"No Data",VLOOKUP($A290,'[1]December data '!$A:$F,5,FALSE))</f>
        <v>92</v>
      </c>
      <c r="L290" s="55">
        <f>IF(ISERROR(VLOOKUP($A290,'[1]December data '!$A:$F,6,FALSE)),"No Data",VLOOKUP($A290,'[1]December data '!$A:$F,6,FALSE))</f>
        <v>1</v>
      </c>
      <c r="M290" s="57">
        <f t="shared" si="16"/>
        <v>315</v>
      </c>
      <c r="N290" s="57">
        <f t="shared" si="14"/>
        <v>315</v>
      </c>
      <c r="O290" s="72">
        <f t="shared" si="15"/>
        <v>1</v>
      </c>
    </row>
    <row r="291" spans="1:15" x14ac:dyDescent="0.2">
      <c r="A291" s="70" t="s">
        <v>371</v>
      </c>
      <c r="B291" s="70" t="str">
        <f>VLOOKUP(A291,[2]regions!$A$2:$B$235,2,FALSE)</f>
        <v>South of England</v>
      </c>
      <c r="C291" s="70" t="s">
        <v>372</v>
      </c>
      <c r="D291" s="71">
        <f>IF(ISERROR(VLOOKUP($A291,'[1]October data'!$A:$F,4,FALSE)),"No Data",(VLOOKUP($A291,'[1]October data'!$A:$F,4,FALSE)))</f>
        <v>140</v>
      </c>
      <c r="E291" s="54">
        <f>IF(ISERROR(VLOOKUP($A291,'[1]October data'!$A:$F,5,FALSE)),"No Data",(VLOOKUP($A291,'[1]October data'!$A:$F,5,FALSE)))</f>
        <v>140</v>
      </c>
      <c r="F291" s="55">
        <f>IF(ISERROR(VLOOKUP($A291,'[1]October data'!$A:$F,6,FALSE)),"No Data",(VLOOKUP($A291,'[1]October data'!$A:$F,6,FALSE)))</f>
        <v>1</v>
      </c>
      <c r="G291" s="54">
        <f>IF(ISERROR(VLOOKUP($A291,'[1]November data'!$A:$F,4,FALSE)),"No Data",(VLOOKUP($A291,'[1]November data'!$A:$F,4,FALSE)))</f>
        <v>144</v>
      </c>
      <c r="H291" s="54">
        <f>IF(ISERROR(VLOOKUP($A291,'[1]November data'!$A:$F,5,FALSE)),"No Data",(VLOOKUP($A291,'[1]November data'!$A:$F,5,FALSE)))</f>
        <v>144</v>
      </c>
      <c r="I291" s="55">
        <f>IF(ISERROR(VLOOKUP($A291,'[1]November data'!$A:$F,6,FALSE)),"No Data",(VLOOKUP($A291,'[1]November data'!$A:$F,6,FALSE)))</f>
        <v>1</v>
      </c>
      <c r="J291" s="54">
        <f>IF(ISERROR(VLOOKUP($A291,'[1]December data '!$A:$F,4,FALSE)),"No Data",VLOOKUP($A291,'[1]December data '!$A:$F,4,FALSE))</f>
        <v>114</v>
      </c>
      <c r="K291" s="54">
        <f>IF(ISERROR(VLOOKUP($A291,'[1]December data '!$A:$F,5,FALSE)),"No Data",VLOOKUP($A291,'[1]December data '!$A:$F,5,FALSE))</f>
        <v>114</v>
      </c>
      <c r="L291" s="55">
        <f>IF(ISERROR(VLOOKUP($A291,'[1]December data '!$A:$F,6,FALSE)),"No Data",VLOOKUP($A291,'[1]December data '!$A:$F,6,FALSE))</f>
        <v>1</v>
      </c>
      <c r="M291" s="57">
        <f t="shared" si="16"/>
        <v>398</v>
      </c>
      <c r="N291" s="57">
        <f t="shared" si="14"/>
        <v>398</v>
      </c>
      <c r="O291" s="72">
        <f t="shared" si="15"/>
        <v>1</v>
      </c>
    </row>
    <row r="292" spans="1:15" x14ac:dyDescent="0.2">
      <c r="A292" s="70" t="s">
        <v>285</v>
      </c>
      <c r="B292" s="70" t="str">
        <f>VLOOKUP(A292,[2]regions!$A$2:$B$235,2,FALSE)</f>
        <v>Midlands and East of England</v>
      </c>
      <c r="C292" s="70" t="s">
        <v>286</v>
      </c>
      <c r="D292" s="71">
        <f>IF(ISERROR(VLOOKUP($A292,'[1]October data'!$A:$F,4,FALSE)),"No Data",(VLOOKUP($A292,'[1]October data'!$A:$F,4,FALSE)))</f>
        <v>64</v>
      </c>
      <c r="E292" s="54">
        <f>IF(ISERROR(VLOOKUP($A292,'[1]October data'!$A:$F,5,FALSE)),"No Data",(VLOOKUP($A292,'[1]October data'!$A:$F,5,FALSE)))</f>
        <v>64</v>
      </c>
      <c r="F292" s="55">
        <f>IF(ISERROR(VLOOKUP($A292,'[1]October data'!$A:$F,6,FALSE)),"No Data",(VLOOKUP($A292,'[1]October data'!$A:$F,6,FALSE)))</f>
        <v>1</v>
      </c>
      <c r="G292" s="54">
        <f>IF(ISERROR(VLOOKUP($A292,'[1]November data'!$A:$F,4,FALSE)),"No Data",(VLOOKUP($A292,'[1]November data'!$A:$F,4,FALSE)))</f>
        <v>62</v>
      </c>
      <c r="H292" s="54">
        <f>IF(ISERROR(VLOOKUP($A292,'[1]November data'!$A:$F,5,FALSE)),"No Data",(VLOOKUP($A292,'[1]November data'!$A:$F,5,FALSE)))</f>
        <v>62</v>
      </c>
      <c r="I292" s="55">
        <f>IF(ISERROR(VLOOKUP($A292,'[1]November data'!$A:$F,6,FALSE)),"No Data",(VLOOKUP($A292,'[1]November data'!$A:$F,6,FALSE)))</f>
        <v>1</v>
      </c>
      <c r="J292" s="54">
        <f>IF(ISERROR(VLOOKUP($A292,'[1]December data '!$A:$F,4,FALSE)),"No Data",VLOOKUP($A292,'[1]December data '!$A:$F,4,FALSE))</f>
        <v>48</v>
      </c>
      <c r="K292" s="54">
        <f>IF(ISERROR(VLOOKUP($A292,'[1]December data '!$A:$F,5,FALSE)),"No Data",VLOOKUP($A292,'[1]December data '!$A:$F,5,FALSE))</f>
        <v>48</v>
      </c>
      <c r="L292" s="55">
        <f>IF(ISERROR(VLOOKUP($A292,'[1]December data '!$A:$F,6,FALSE)),"No Data",VLOOKUP($A292,'[1]December data '!$A:$F,6,FALSE))</f>
        <v>1</v>
      </c>
      <c r="M292" s="57">
        <f t="shared" si="16"/>
        <v>174</v>
      </c>
      <c r="N292" s="57">
        <f t="shared" si="14"/>
        <v>174</v>
      </c>
      <c r="O292" s="72">
        <f t="shared" si="15"/>
        <v>1</v>
      </c>
    </row>
    <row r="293" spans="1:15" x14ac:dyDescent="0.2">
      <c r="A293" s="70" t="s">
        <v>227</v>
      </c>
      <c r="B293" s="70" t="str">
        <f>VLOOKUP(A293,[2]regions!$A$2:$B$235,2,FALSE)</f>
        <v>Midlands and East of England</v>
      </c>
      <c r="C293" s="70" t="s">
        <v>228</v>
      </c>
      <c r="D293" s="71">
        <f>IF(ISERROR(VLOOKUP($A293,'[1]October data'!$A:$F,4,FALSE)),"No Data",(VLOOKUP($A293,'[1]October data'!$A:$F,4,FALSE)))</f>
        <v>60</v>
      </c>
      <c r="E293" s="54">
        <f>IF(ISERROR(VLOOKUP($A293,'[1]October data'!$A:$F,5,FALSE)),"No Data",(VLOOKUP($A293,'[1]October data'!$A:$F,5,FALSE)))</f>
        <v>60</v>
      </c>
      <c r="F293" s="55">
        <f>IF(ISERROR(VLOOKUP($A293,'[1]October data'!$A:$F,6,FALSE)),"No Data",(VLOOKUP($A293,'[1]October data'!$A:$F,6,FALSE)))</f>
        <v>1</v>
      </c>
      <c r="G293" s="54">
        <f>IF(ISERROR(VLOOKUP($A293,'[1]November data'!$A:$F,4,FALSE)),"No Data",(VLOOKUP($A293,'[1]November data'!$A:$F,4,FALSE)))</f>
        <v>77</v>
      </c>
      <c r="H293" s="54">
        <f>IF(ISERROR(VLOOKUP($A293,'[1]November data'!$A:$F,5,FALSE)),"No Data",(VLOOKUP($A293,'[1]November data'!$A:$F,5,FALSE)))</f>
        <v>77</v>
      </c>
      <c r="I293" s="55">
        <f>IF(ISERROR(VLOOKUP($A293,'[1]November data'!$A:$F,6,FALSE)),"No Data",(VLOOKUP($A293,'[1]November data'!$A:$F,6,FALSE)))</f>
        <v>1</v>
      </c>
      <c r="J293" s="54">
        <f>IF(ISERROR(VLOOKUP($A293,'[1]December data '!$A:$F,4,FALSE)),"No Data",VLOOKUP($A293,'[1]December data '!$A:$F,4,FALSE))</f>
        <v>64</v>
      </c>
      <c r="K293" s="54">
        <f>IF(ISERROR(VLOOKUP($A293,'[1]December data '!$A:$F,5,FALSE)),"No Data",VLOOKUP($A293,'[1]December data '!$A:$F,5,FALSE))</f>
        <v>64</v>
      </c>
      <c r="L293" s="55">
        <f>IF(ISERROR(VLOOKUP($A293,'[1]December data '!$A:$F,6,FALSE)),"No Data",VLOOKUP($A293,'[1]December data '!$A:$F,6,FALSE))</f>
        <v>1</v>
      </c>
      <c r="M293" s="57">
        <f t="shared" si="16"/>
        <v>201</v>
      </c>
      <c r="N293" s="57">
        <f t="shared" si="14"/>
        <v>201</v>
      </c>
      <c r="O293" s="72">
        <f t="shared" si="15"/>
        <v>1</v>
      </c>
    </row>
    <row r="294" spans="1:15" x14ac:dyDescent="0.2">
      <c r="A294" s="70" t="s">
        <v>2</v>
      </c>
      <c r="B294" s="70" t="str">
        <f>VLOOKUP(A294,[2]regions!$A$2:$B$235,2,FALSE)</f>
        <v xml:space="preserve">North of England </v>
      </c>
      <c r="C294" s="70" t="s">
        <v>3</v>
      </c>
      <c r="D294" s="71">
        <f>IF(ISERROR(VLOOKUP($A294,'[1]October data'!$A:$F,4,FALSE)),"No Data",(VLOOKUP($A294,'[1]October data'!$A:$F,4,FALSE)))</f>
        <v>258</v>
      </c>
      <c r="E294" s="54">
        <f>IF(ISERROR(VLOOKUP($A294,'[1]October data'!$A:$F,5,FALSE)),"No Data",(VLOOKUP($A294,'[1]October data'!$A:$F,5,FALSE)))</f>
        <v>258</v>
      </c>
      <c r="F294" s="55">
        <f>IF(ISERROR(VLOOKUP($A294,'[1]October data'!$A:$F,6,FALSE)),"No Data",(VLOOKUP($A294,'[1]October data'!$A:$F,6,FALSE)))</f>
        <v>1</v>
      </c>
      <c r="G294" s="54">
        <f>IF(ISERROR(VLOOKUP($A294,'[1]November data'!$A:$F,4,FALSE)),"No Data",(VLOOKUP($A294,'[1]November data'!$A:$F,4,FALSE)))</f>
        <v>254</v>
      </c>
      <c r="H294" s="54">
        <f>IF(ISERROR(VLOOKUP($A294,'[1]November data'!$A:$F,5,FALSE)),"No Data",(VLOOKUP($A294,'[1]November data'!$A:$F,5,FALSE)))</f>
        <v>254</v>
      </c>
      <c r="I294" s="55">
        <f>IF(ISERROR(VLOOKUP($A294,'[1]November data'!$A:$F,6,FALSE)),"No Data",(VLOOKUP($A294,'[1]November data'!$A:$F,6,FALSE)))</f>
        <v>1</v>
      </c>
      <c r="J294" s="54">
        <f>IF(ISERROR(VLOOKUP($A294,'[1]December data '!$A:$F,4,FALSE)),"No Data",VLOOKUP($A294,'[1]December data '!$A:$F,4,FALSE))</f>
        <v>202</v>
      </c>
      <c r="K294" s="54">
        <f>IF(ISERROR(VLOOKUP($A294,'[1]December data '!$A:$F,5,FALSE)),"No Data",VLOOKUP($A294,'[1]December data '!$A:$F,5,FALSE))</f>
        <v>202</v>
      </c>
      <c r="L294" s="55">
        <f>IF(ISERROR(VLOOKUP($A294,'[1]December data '!$A:$F,6,FALSE)),"No Data",VLOOKUP($A294,'[1]December data '!$A:$F,6,FALSE))</f>
        <v>1</v>
      </c>
      <c r="M294" s="57">
        <f t="shared" si="16"/>
        <v>714</v>
      </c>
      <c r="N294" s="57">
        <f t="shared" si="14"/>
        <v>714</v>
      </c>
      <c r="O294" s="72">
        <f t="shared" si="15"/>
        <v>1</v>
      </c>
    </row>
    <row r="295" spans="1:15" x14ac:dyDescent="0.2">
      <c r="A295" s="70" t="s">
        <v>498</v>
      </c>
      <c r="B295" s="70" t="str">
        <f>VLOOKUP(A295,[2]regions!$A$2:$B$235,2,FALSE)</f>
        <v>South of England</v>
      </c>
      <c r="C295" s="70" t="s">
        <v>499</v>
      </c>
      <c r="D295" s="71">
        <f>IF(ISERROR(VLOOKUP($A295,'[1]October data'!$A:$F,4,FALSE)),"No Data",(VLOOKUP($A295,'[1]October data'!$A:$F,4,FALSE)))</f>
        <v>98</v>
      </c>
      <c r="E295" s="54">
        <f>IF(ISERROR(VLOOKUP($A295,'[1]October data'!$A:$F,5,FALSE)),"No Data",(VLOOKUP($A295,'[1]October data'!$A:$F,5,FALSE)))</f>
        <v>98</v>
      </c>
      <c r="F295" s="55">
        <f>IF(ISERROR(VLOOKUP($A295,'[1]October data'!$A:$F,6,FALSE)),"No Data",(VLOOKUP($A295,'[1]October data'!$A:$F,6,FALSE)))</f>
        <v>1</v>
      </c>
      <c r="G295" s="54">
        <f>IF(ISERROR(VLOOKUP($A295,'[1]November data'!$A:$F,4,FALSE)),"No Data",(VLOOKUP($A295,'[1]November data'!$A:$F,4,FALSE)))</f>
        <v>81</v>
      </c>
      <c r="H295" s="54">
        <f>IF(ISERROR(VLOOKUP($A295,'[1]November data'!$A:$F,5,FALSE)),"No Data",(VLOOKUP($A295,'[1]November data'!$A:$F,5,FALSE)))</f>
        <v>81</v>
      </c>
      <c r="I295" s="55">
        <f>IF(ISERROR(VLOOKUP($A295,'[1]November data'!$A:$F,6,FALSE)),"No Data",(VLOOKUP($A295,'[1]November data'!$A:$F,6,FALSE)))</f>
        <v>1</v>
      </c>
      <c r="J295" s="54">
        <f>IF(ISERROR(VLOOKUP($A295,'[1]December data '!$A:$F,4,FALSE)),"No Data",VLOOKUP($A295,'[1]December data '!$A:$F,4,FALSE))</f>
        <v>71</v>
      </c>
      <c r="K295" s="54">
        <f>IF(ISERROR(VLOOKUP($A295,'[1]December data '!$A:$F,5,FALSE)),"No Data",VLOOKUP($A295,'[1]December data '!$A:$F,5,FALSE))</f>
        <v>71</v>
      </c>
      <c r="L295" s="55">
        <f>IF(ISERROR(VLOOKUP($A295,'[1]December data '!$A:$F,6,FALSE)),"No Data",VLOOKUP($A295,'[1]December data '!$A:$F,6,FALSE))</f>
        <v>1</v>
      </c>
      <c r="M295" s="57">
        <f t="shared" si="16"/>
        <v>250</v>
      </c>
      <c r="N295" s="57">
        <f t="shared" si="14"/>
        <v>250</v>
      </c>
      <c r="O295" s="72">
        <f t="shared" si="15"/>
        <v>1</v>
      </c>
    </row>
    <row r="296" spans="1:15" x14ac:dyDescent="0.2">
      <c r="A296" s="70" t="s">
        <v>473</v>
      </c>
      <c r="B296" s="70" t="str">
        <f>VLOOKUP(A296,[2]regions!$A$2:$B$235,2,FALSE)</f>
        <v>South of England</v>
      </c>
      <c r="C296" s="70" t="s">
        <v>474</v>
      </c>
      <c r="D296" s="71">
        <f>IF(ISERROR(VLOOKUP($A296,'[1]October data'!$A:$F,4,FALSE)),"No Data",(VLOOKUP($A296,'[1]October data'!$A:$F,4,FALSE)))</f>
        <v>136</v>
      </c>
      <c r="E296" s="54">
        <f>IF(ISERROR(VLOOKUP($A296,'[1]October data'!$A:$F,5,FALSE)),"No Data",(VLOOKUP($A296,'[1]October data'!$A:$F,5,FALSE)))</f>
        <v>136</v>
      </c>
      <c r="F296" s="55">
        <f>IF(ISERROR(VLOOKUP($A296,'[1]October data'!$A:$F,6,FALSE)),"No Data",(VLOOKUP($A296,'[1]October data'!$A:$F,6,FALSE)))</f>
        <v>1</v>
      </c>
      <c r="G296" s="54">
        <f>IF(ISERROR(VLOOKUP($A296,'[1]November data'!$A:$F,4,FALSE)),"No Data",(VLOOKUP($A296,'[1]November data'!$A:$F,4,FALSE)))</f>
        <v>141</v>
      </c>
      <c r="H296" s="54">
        <f>IF(ISERROR(VLOOKUP($A296,'[1]November data'!$A:$F,5,FALSE)),"No Data",(VLOOKUP($A296,'[1]November data'!$A:$F,5,FALSE)))</f>
        <v>141</v>
      </c>
      <c r="I296" s="55">
        <f>IF(ISERROR(VLOOKUP($A296,'[1]November data'!$A:$F,6,FALSE)),"No Data",(VLOOKUP($A296,'[1]November data'!$A:$F,6,FALSE)))</f>
        <v>1</v>
      </c>
      <c r="J296" s="54">
        <f>IF(ISERROR(VLOOKUP($A296,'[1]December data '!$A:$F,4,FALSE)),"No Data",VLOOKUP($A296,'[1]December data '!$A:$F,4,FALSE))</f>
        <v>83</v>
      </c>
      <c r="K296" s="54">
        <f>IF(ISERROR(VLOOKUP($A296,'[1]December data '!$A:$F,5,FALSE)),"No Data",VLOOKUP($A296,'[1]December data '!$A:$F,5,FALSE))</f>
        <v>83</v>
      </c>
      <c r="L296" s="55">
        <f>IF(ISERROR(VLOOKUP($A296,'[1]December data '!$A:$F,6,FALSE)),"No Data",VLOOKUP($A296,'[1]December data '!$A:$F,6,FALSE))</f>
        <v>1</v>
      </c>
      <c r="M296" s="57">
        <f t="shared" si="16"/>
        <v>360</v>
      </c>
      <c r="N296" s="57">
        <f t="shared" si="14"/>
        <v>360</v>
      </c>
      <c r="O296" s="72">
        <f t="shared" si="15"/>
        <v>1</v>
      </c>
    </row>
    <row r="297" spans="1:15" x14ac:dyDescent="0.2">
      <c r="A297" s="70" t="s">
        <v>143</v>
      </c>
      <c r="B297" s="70" t="str">
        <f>VLOOKUP(A297,[2]regions!$A$2:$B$235,2,FALSE)</f>
        <v xml:space="preserve">North of England </v>
      </c>
      <c r="C297" s="70" t="s">
        <v>144</v>
      </c>
      <c r="D297" s="71">
        <f>IF(ISERROR(VLOOKUP($A297,'[1]October data'!$A:$F,4,FALSE)),"No Data",(VLOOKUP($A297,'[1]October data'!$A:$F,4,FALSE)))</f>
        <v>339</v>
      </c>
      <c r="E297" s="54">
        <f>IF(ISERROR(VLOOKUP($A297,'[1]October data'!$A:$F,5,FALSE)),"No Data",(VLOOKUP($A297,'[1]October data'!$A:$F,5,FALSE)))</f>
        <v>349</v>
      </c>
      <c r="F297" s="55">
        <f>IF(ISERROR(VLOOKUP($A297,'[1]October data'!$A:$F,6,FALSE)),"No Data",(VLOOKUP($A297,'[1]October data'!$A:$F,6,FALSE)))</f>
        <v>0.97134670487106001</v>
      </c>
      <c r="G297" s="54">
        <f>IF(ISERROR(VLOOKUP($A297,'[1]November data'!$A:$F,4,FALSE)),"No Data",(VLOOKUP($A297,'[1]November data'!$A:$F,4,FALSE)))</f>
        <v>338</v>
      </c>
      <c r="H297" s="54">
        <f>IF(ISERROR(VLOOKUP($A297,'[1]November data'!$A:$F,5,FALSE)),"No Data",(VLOOKUP($A297,'[1]November data'!$A:$F,5,FALSE)))</f>
        <v>338</v>
      </c>
      <c r="I297" s="55">
        <f>IF(ISERROR(VLOOKUP($A297,'[1]November data'!$A:$F,6,FALSE)),"No Data",(VLOOKUP($A297,'[1]November data'!$A:$F,6,FALSE)))</f>
        <v>1</v>
      </c>
      <c r="J297" s="54">
        <f>IF(ISERROR(VLOOKUP($A297,'[1]December data '!$A:$F,4,FALSE)),"No Data",VLOOKUP($A297,'[1]December data '!$A:$F,4,FALSE))</f>
        <v>278</v>
      </c>
      <c r="K297" s="54">
        <f>IF(ISERROR(VLOOKUP($A297,'[1]December data '!$A:$F,5,FALSE)),"No Data",VLOOKUP($A297,'[1]December data '!$A:$F,5,FALSE))</f>
        <v>278</v>
      </c>
      <c r="L297" s="55">
        <f>IF(ISERROR(VLOOKUP($A297,'[1]December data '!$A:$F,6,FALSE)),"No Data",VLOOKUP($A297,'[1]December data '!$A:$F,6,FALSE))</f>
        <v>1</v>
      </c>
      <c r="M297" s="57">
        <f t="shared" si="16"/>
        <v>955</v>
      </c>
      <c r="N297" s="57">
        <f t="shared" si="14"/>
        <v>965</v>
      </c>
      <c r="O297" s="72">
        <f t="shared" si="15"/>
        <v>0.98963730569948183</v>
      </c>
    </row>
    <row r="298" spans="1:15" x14ac:dyDescent="0.2">
      <c r="A298" s="70" t="s">
        <v>61</v>
      </c>
      <c r="B298" s="70" t="str">
        <f>VLOOKUP(A298,[2]regions!$A$2:$B$235,2,FALSE)</f>
        <v xml:space="preserve">North of England </v>
      </c>
      <c r="C298" s="70" t="s">
        <v>62</v>
      </c>
      <c r="D298" s="71">
        <f>IF(ISERROR(VLOOKUP($A298,'[1]October data'!$A:$F,4,FALSE)),"No Data",(VLOOKUP($A298,'[1]October data'!$A:$F,4,FALSE)))</f>
        <v>477</v>
      </c>
      <c r="E298" s="54">
        <f>IF(ISERROR(VLOOKUP($A298,'[1]October data'!$A:$F,5,FALSE)),"No Data",(VLOOKUP($A298,'[1]October data'!$A:$F,5,FALSE)))</f>
        <v>477</v>
      </c>
      <c r="F298" s="55">
        <f>IF(ISERROR(VLOOKUP($A298,'[1]October data'!$A:$F,6,FALSE)),"No Data",(VLOOKUP($A298,'[1]October data'!$A:$F,6,FALSE)))</f>
        <v>1</v>
      </c>
      <c r="G298" s="54">
        <f>IF(ISERROR(VLOOKUP($A298,'[1]November data'!$A:$F,4,FALSE)),"No Data",(VLOOKUP($A298,'[1]November data'!$A:$F,4,FALSE)))</f>
        <v>375</v>
      </c>
      <c r="H298" s="54">
        <f>IF(ISERROR(VLOOKUP($A298,'[1]November data'!$A:$F,5,FALSE)),"No Data",(VLOOKUP($A298,'[1]November data'!$A:$F,5,FALSE)))</f>
        <v>375</v>
      </c>
      <c r="I298" s="55">
        <f>IF(ISERROR(VLOOKUP($A298,'[1]November data'!$A:$F,6,FALSE)),"No Data",(VLOOKUP($A298,'[1]November data'!$A:$F,6,FALSE)))</f>
        <v>1</v>
      </c>
      <c r="J298" s="54">
        <f>IF(ISERROR(VLOOKUP($A298,'[1]December data '!$A:$F,4,FALSE)),"No Data",VLOOKUP($A298,'[1]December data '!$A:$F,4,FALSE))</f>
        <v>327</v>
      </c>
      <c r="K298" s="54">
        <f>IF(ISERROR(VLOOKUP($A298,'[1]December data '!$A:$F,5,FALSE)),"No Data",VLOOKUP($A298,'[1]December data '!$A:$F,5,FALSE))</f>
        <v>327</v>
      </c>
      <c r="L298" s="55">
        <f>IF(ISERROR(VLOOKUP($A298,'[1]December data '!$A:$F,6,FALSE)),"No Data",VLOOKUP($A298,'[1]December data '!$A:$F,6,FALSE))</f>
        <v>1</v>
      </c>
      <c r="M298" s="57">
        <f t="shared" si="16"/>
        <v>1179</v>
      </c>
      <c r="N298" s="57">
        <f t="shared" si="14"/>
        <v>1179</v>
      </c>
      <c r="O298" s="72">
        <f t="shared" si="15"/>
        <v>1</v>
      </c>
    </row>
    <row r="299" spans="1:15" x14ac:dyDescent="0.2">
      <c r="A299" s="70" t="s">
        <v>436</v>
      </c>
      <c r="B299" s="70" t="str">
        <f>VLOOKUP(A299,[2]regions!$A$2:$B$235,2,FALSE)</f>
        <v>South of England</v>
      </c>
      <c r="C299" s="70" t="s">
        <v>437</v>
      </c>
      <c r="D299" s="71">
        <f>IF(ISERROR(VLOOKUP($A299,'[1]October data'!$A:$F,4,FALSE)),"No Data",(VLOOKUP($A299,'[1]October data'!$A:$F,4,FALSE)))</f>
        <v>103</v>
      </c>
      <c r="E299" s="54">
        <f>IF(ISERROR(VLOOKUP($A299,'[1]October data'!$A:$F,5,FALSE)),"No Data",(VLOOKUP($A299,'[1]October data'!$A:$F,5,FALSE)))</f>
        <v>108</v>
      </c>
      <c r="F299" s="55">
        <f>IF(ISERROR(VLOOKUP($A299,'[1]October data'!$A:$F,6,FALSE)),"No Data",(VLOOKUP($A299,'[1]October data'!$A:$F,6,FALSE)))</f>
        <v>0.95370370370370405</v>
      </c>
      <c r="G299" s="54">
        <f>IF(ISERROR(VLOOKUP($A299,'[1]November data'!$A:$F,4,FALSE)),"No Data",(VLOOKUP($A299,'[1]November data'!$A:$F,4,FALSE)))</f>
        <v>105</v>
      </c>
      <c r="H299" s="54">
        <f>IF(ISERROR(VLOOKUP($A299,'[1]November data'!$A:$F,5,FALSE)),"No Data",(VLOOKUP($A299,'[1]November data'!$A:$F,5,FALSE)))</f>
        <v>111</v>
      </c>
      <c r="I299" s="55">
        <f>IF(ISERROR(VLOOKUP($A299,'[1]November data'!$A:$F,6,FALSE)),"No Data",(VLOOKUP($A299,'[1]November data'!$A:$F,6,FALSE)))</f>
        <v>0.94594594594594594</v>
      </c>
      <c r="J299" s="54">
        <f>IF(ISERROR(VLOOKUP($A299,'[1]December data '!$A:$F,4,FALSE)),"No Data",VLOOKUP($A299,'[1]December data '!$A:$F,4,FALSE))</f>
        <v>87</v>
      </c>
      <c r="K299" s="54">
        <f>IF(ISERROR(VLOOKUP($A299,'[1]December data '!$A:$F,5,FALSE)),"No Data",VLOOKUP($A299,'[1]December data '!$A:$F,5,FALSE))</f>
        <v>92</v>
      </c>
      <c r="L299" s="55">
        <f>IF(ISERROR(VLOOKUP($A299,'[1]December data '!$A:$F,6,FALSE)),"No Data",VLOOKUP($A299,'[1]December data '!$A:$F,6,FALSE))</f>
        <v>0.94565217391304301</v>
      </c>
      <c r="M299" s="57">
        <f t="shared" si="16"/>
        <v>295</v>
      </c>
      <c r="N299" s="57">
        <f t="shared" si="14"/>
        <v>311</v>
      </c>
      <c r="O299" s="72">
        <f t="shared" si="15"/>
        <v>0.94855305466237938</v>
      </c>
    </row>
    <row r="300" spans="1:15" x14ac:dyDescent="0.2">
      <c r="A300" s="70" t="s">
        <v>287</v>
      </c>
      <c r="B300" s="70" t="str">
        <f>VLOOKUP(A300,[2]regions!$A$2:$B$235,2,FALSE)</f>
        <v>Midlands and East of England</v>
      </c>
      <c r="C300" s="70" t="s">
        <v>288</v>
      </c>
      <c r="D300" s="71">
        <f>IF(ISERROR(VLOOKUP($A300,'[1]October data'!$A:$F,4,FALSE)),"No Data",(VLOOKUP($A300,'[1]October data'!$A:$F,4,FALSE)))</f>
        <v>144</v>
      </c>
      <c r="E300" s="54">
        <f>IF(ISERROR(VLOOKUP($A300,'[1]October data'!$A:$F,5,FALSE)),"No Data",(VLOOKUP($A300,'[1]October data'!$A:$F,5,FALSE)))</f>
        <v>160</v>
      </c>
      <c r="F300" s="55">
        <f>IF(ISERROR(VLOOKUP($A300,'[1]October data'!$A:$F,6,FALSE)),"No Data",(VLOOKUP($A300,'[1]October data'!$A:$F,6,FALSE)))</f>
        <v>0.9</v>
      </c>
      <c r="G300" s="54">
        <f>IF(ISERROR(VLOOKUP($A300,'[1]November data'!$A:$F,4,FALSE)),"No Data",(VLOOKUP($A300,'[1]November data'!$A:$F,4,FALSE)))</f>
        <v>129</v>
      </c>
      <c r="H300" s="54">
        <f>IF(ISERROR(VLOOKUP($A300,'[1]November data'!$A:$F,5,FALSE)),"No Data",(VLOOKUP($A300,'[1]November data'!$A:$F,5,FALSE)))</f>
        <v>143</v>
      </c>
      <c r="I300" s="55">
        <f>IF(ISERROR(VLOOKUP($A300,'[1]November data'!$A:$F,6,FALSE)),"No Data",(VLOOKUP($A300,'[1]November data'!$A:$F,6,FALSE)))</f>
        <v>0.90209790209790197</v>
      </c>
      <c r="J300" s="54">
        <f>IF(ISERROR(VLOOKUP($A300,'[1]December data '!$A:$F,4,FALSE)),"No Data",VLOOKUP($A300,'[1]December data '!$A:$F,4,FALSE))</f>
        <v>126</v>
      </c>
      <c r="K300" s="54">
        <f>IF(ISERROR(VLOOKUP($A300,'[1]December data '!$A:$F,5,FALSE)),"No Data",VLOOKUP($A300,'[1]December data '!$A:$F,5,FALSE))</f>
        <v>140</v>
      </c>
      <c r="L300" s="55">
        <f>IF(ISERROR(VLOOKUP($A300,'[1]December data '!$A:$F,6,FALSE)),"No Data",VLOOKUP($A300,'[1]December data '!$A:$F,6,FALSE))</f>
        <v>0.9</v>
      </c>
      <c r="M300" s="57">
        <f t="shared" si="16"/>
        <v>399</v>
      </c>
      <c r="N300" s="57">
        <f t="shared" si="14"/>
        <v>443</v>
      </c>
      <c r="O300" s="72">
        <f t="shared" si="15"/>
        <v>0.90067720090293457</v>
      </c>
    </row>
    <row r="301" spans="1:15" x14ac:dyDescent="0.2">
      <c r="A301" s="70" t="s">
        <v>265</v>
      </c>
      <c r="B301" s="70" t="str">
        <f>VLOOKUP(A301,[2]regions!$A$2:$B$235,2,FALSE)</f>
        <v>Midlands and East of England</v>
      </c>
      <c r="C301" s="70" t="s">
        <v>266</v>
      </c>
      <c r="D301" s="71">
        <f>IF(ISERROR(VLOOKUP($A301,'[1]October data'!$A:$F,4,FALSE)),"No Data",(VLOOKUP($A301,'[1]October data'!$A:$F,4,FALSE)))</f>
        <v>115</v>
      </c>
      <c r="E301" s="54">
        <f>IF(ISERROR(VLOOKUP($A301,'[1]October data'!$A:$F,5,FALSE)),"No Data",(VLOOKUP($A301,'[1]October data'!$A:$F,5,FALSE)))</f>
        <v>121</v>
      </c>
      <c r="F301" s="55">
        <f>IF(ISERROR(VLOOKUP($A301,'[1]October data'!$A:$F,6,FALSE)),"No Data",(VLOOKUP($A301,'[1]October data'!$A:$F,6,FALSE)))</f>
        <v>0.95041322314049603</v>
      </c>
      <c r="G301" s="54">
        <f>IF(ISERROR(VLOOKUP($A301,'[1]November data'!$A:$F,4,FALSE)),"No Data",(VLOOKUP($A301,'[1]November data'!$A:$F,4,FALSE)))</f>
        <v>119</v>
      </c>
      <c r="H301" s="54">
        <f>IF(ISERROR(VLOOKUP($A301,'[1]November data'!$A:$F,5,FALSE)),"No Data",(VLOOKUP($A301,'[1]November data'!$A:$F,5,FALSE)))</f>
        <v>125</v>
      </c>
      <c r="I301" s="55">
        <f>IF(ISERROR(VLOOKUP($A301,'[1]November data'!$A:$F,6,FALSE)),"No Data",(VLOOKUP($A301,'[1]November data'!$A:$F,6,FALSE)))</f>
        <v>0.95200000000000007</v>
      </c>
      <c r="J301" s="54">
        <f>IF(ISERROR(VLOOKUP($A301,'[1]December data '!$A:$F,4,FALSE)),"No Data",VLOOKUP($A301,'[1]December data '!$A:$F,4,FALSE))</f>
        <v>116</v>
      </c>
      <c r="K301" s="54">
        <f>IF(ISERROR(VLOOKUP($A301,'[1]December data '!$A:$F,5,FALSE)),"No Data",VLOOKUP($A301,'[1]December data '!$A:$F,5,FALSE))</f>
        <v>122</v>
      </c>
      <c r="L301" s="55">
        <f>IF(ISERROR(VLOOKUP($A301,'[1]December data '!$A:$F,6,FALSE)),"No Data",VLOOKUP($A301,'[1]December data '!$A:$F,6,FALSE))</f>
        <v>0.95081967213114804</v>
      </c>
      <c r="M301" s="57">
        <f t="shared" si="16"/>
        <v>350</v>
      </c>
      <c r="N301" s="57">
        <f t="shared" si="14"/>
        <v>368</v>
      </c>
      <c r="O301" s="72">
        <f t="shared" si="15"/>
        <v>0.95108695652173914</v>
      </c>
    </row>
    <row r="302" spans="1:15" x14ac:dyDescent="0.2">
      <c r="A302" s="70" t="s">
        <v>115</v>
      </c>
      <c r="B302" s="70" t="str">
        <f>VLOOKUP(A302,[2]regions!$A$2:$B$235,2,FALSE)</f>
        <v xml:space="preserve">North of England </v>
      </c>
      <c r="C302" s="70" t="s">
        <v>116</v>
      </c>
      <c r="D302" s="71">
        <f>IF(ISERROR(VLOOKUP($A302,'[1]October data'!$A:$F,4,FALSE)),"No Data",(VLOOKUP($A302,'[1]October data'!$A:$F,4,FALSE)))</f>
        <v>591</v>
      </c>
      <c r="E302" s="54">
        <f>IF(ISERROR(VLOOKUP($A302,'[1]October data'!$A:$F,5,FALSE)),"No Data",(VLOOKUP($A302,'[1]October data'!$A:$F,5,FALSE)))</f>
        <v>591</v>
      </c>
      <c r="F302" s="55">
        <f>IF(ISERROR(VLOOKUP($A302,'[1]October data'!$A:$F,6,FALSE)),"No Data",(VLOOKUP($A302,'[1]October data'!$A:$F,6,FALSE)))</f>
        <v>1</v>
      </c>
      <c r="G302" s="54">
        <f>IF(ISERROR(VLOOKUP($A302,'[1]November data'!$A:$F,4,FALSE)),"No Data",(VLOOKUP($A302,'[1]November data'!$A:$F,4,FALSE)))</f>
        <v>655</v>
      </c>
      <c r="H302" s="54">
        <f>IF(ISERROR(VLOOKUP($A302,'[1]November data'!$A:$F,5,FALSE)),"No Data",(VLOOKUP($A302,'[1]November data'!$A:$F,5,FALSE)))</f>
        <v>655</v>
      </c>
      <c r="I302" s="55">
        <f>IF(ISERROR(VLOOKUP($A302,'[1]November data'!$A:$F,6,FALSE)),"No Data",(VLOOKUP($A302,'[1]November data'!$A:$F,6,FALSE)))</f>
        <v>1</v>
      </c>
      <c r="J302" s="54">
        <f>IF(ISERROR(VLOOKUP($A302,'[1]December data '!$A:$F,4,FALSE)),"No Data",VLOOKUP($A302,'[1]December data '!$A:$F,4,FALSE))</f>
        <v>516</v>
      </c>
      <c r="K302" s="54">
        <f>IF(ISERROR(VLOOKUP($A302,'[1]December data '!$A:$F,5,FALSE)),"No Data",VLOOKUP($A302,'[1]December data '!$A:$F,5,FALSE))</f>
        <v>516</v>
      </c>
      <c r="L302" s="55">
        <f>IF(ISERROR(VLOOKUP($A302,'[1]December data '!$A:$F,6,FALSE)),"No Data",VLOOKUP($A302,'[1]December data '!$A:$F,6,FALSE))</f>
        <v>1</v>
      </c>
      <c r="M302" s="57">
        <f t="shared" si="16"/>
        <v>1762</v>
      </c>
      <c r="N302" s="57">
        <f t="shared" si="14"/>
        <v>1762</v>
      </c>
      <c r="O302" s="72">
        <f t="shared" si="15"/>
        <v>1</v>
      </c>
    </row>
    <row r="303" spans="1:15" x14ac:dyDescent="0.2">
      <c r="A303" s="70" t="s">
        <v>141</v>
      </c>
      <c r="B303" s="70" t="str">
        <f>VLOOKUP(A303,[2]regions!$A$2:$B$235,2,FALSE)</f>
        <v xml:space="preserve">North of England </v>
      </c>
      <c r="C303" s="70" t="s">
        <v>142</v>
      </c>
      <c r="D303" s="71">
        <f>IF(ISERROR(VLOOKUP($A303,'[1]October data'!$A:$F,4,FALSE)),"No Data",(VLOOKUP($A303,'[1]October data'!$A:$F,4,FALSE)))</f>
        <v>293</v>
      </c>
      <c r="E303" s="54">
        <f>IF(ISERROR(VLOOKUP($A303,'[1]October data'!$A:$F,5,FALSE)),"No Data",(VLOOKUP($A303,'[1]October data'!$A:$F,5,FALSE)))</f>
        <v>308</v>
      </c>
      <c r="F303" s="55">
        <f>IF(ISERROR(VLOOKUP($A303,'[1]October data'!$A:$F,6,FALSE)),"No Data",(VLOOKUP($A303,'[1]October data'!$A:$F,6,FALSE)))</f>
        <v>0.95129870129870098</v>
      </c>
      <c r="G303" s="54">
        <f>IF(ISERROR(VLOOKUP($A303,'[1]November data'!$A:$F,4,FALSE)),"No Data",(VLOOKUP($A303,'[1]November data'!$A:$F,4,FALSE)))</f>
        <v>295</v>
      </c>
      <c r="H303" s="54">
        <f>IF(ISERROR(VLOOKUP($A303,'[1]November data'!$A:$F,5,FALSE)),"No Data",(VLOOKUP($A303,'[1]November data'!$A:$F,5,FALSE)))</f>
        <v>310</v>
      </c>
      <c r="I303" s="55">
        <f>IF(ISERROR(VLOOKUP($A303,'[1]November data'!$A:$F,6,FALSE)),"No Data",(VLOOKUP($A303,'[1]November data'!$A:$F,6,FALSE)))</f>
        <v>0.95161290322580594</v>
      </c>
      <c r="J303" s="54">
        <f>IF(ISERROR(VLOOKUP($A303,'[1]December data '!$A:$F,4,FALSE)),"No Data",VLOOKUP($A303,'[1]December data '!$A:$F,4,FALSE))</f>
        <v>253</v>
      </c>
      <c r="K303" s="54">
        <f>IF(ISERROR(VLOOKUP($A303,'[1]December data '!$A:$F,5,FALSE)),"No Data",VLOOKUP($A303,'[1]December data '!$A:$F,5,FALSE))</f>
        <v>266</v>
      </c>
      <c r="L303" s="55">
        <f>IF(ISERROR(VLOOKUP($A303,'[1]December data '!$A:$F,6,FALSE)),"No Data",VLOOKUP($A303,'[1]December data '!$A:$F,6,FALSE))</f>
        <v>0.95112781954887204</v>
      </c>
      <c r="M303" s="57">
        <f t="shared" si="16"/>
        <v>841</v>
      </c>
      <c r="N303" s="57">
        <f t="shared" si="14"/>
        <v>884</v>
      </c>
      <c r="O303" s="72">
        <f t="shared" si="15"/>
        <v>0.95135746606334837</v>
      </c>
    </row>
    <row r="304" spans="1:15" x14ac:dyDescent="0.2">
      <c r="A304" s="70" t="s">
        <v>317</v>
      </c>
      <c r="B304" s="70" t="str">
        <f>VLOOKUP(A304,[2]regions!$A$2:$B$235,2,FALSE)</f>
        <v>Midlands and East of England</v>
      </c>
      <c r="C304" s="70" t="s">
        <v>318</v>
      </c>
      <c r="D304" s="71">
        <f>IF(ISERROR(VLOOKUP($A304,'[1]October data'!$A:$F,4,FALSE)),"No Data",(VLOOKUP($A304,'[1]October data'!$A:$F,4,FALSE)))</f>
        <v>111</v>
      </c>
      <c r="E304" s="54">
        <f>IF(ISERROR(VLOOKUP($A304,'[1]October data'!$A:$F,5,FALSE)),"No Data",(VLOOKUP($A304,'[1]October data'!$A:$F,5,FALSE)))</f>
        <v>130</v>
      </c>
      <c r="F304" s="55">
        <f>IF(ISERROR(VLOOKUP($A304,'[1]October data'!$A:$F,6,FALSE)),"No Data",(VLOOKUP($A304,'[1]October data'!$A:$F,6,FALSE)))</f>
        <v>0.85384615384615403</v>
      </c>
      <c r="G304" s="54">
        <f>IF(ISERROR(VLOOKUP($A304,'[1]November data'!$A:$F,4,FALSE)),"No Data",(VLOOKUP($A304,'[1]November data'!$A:$F,4,FALSE)))</f>
        <v>150</v>
      </c>
      <c r="H304" s="54">
        <f>IF(ISERROR(VLOOKUP($A304,'[1]November data'!$A:$F,5,FALSE)),"No Data",(VLOOKUP($A304,'[1]November data'!$A:$F,5,FALSE)))</f>
        <v>177</v>
      </c>
      <c r="I304" s="55">
        <f>IF(ISERROR(VLOOKUP($A304,'[1]November data'!$A:$F,6,FALSE)),"No Data",(VLOOKUP($A304,'[1]November data'!$A:$F,6,FALSE)))</f>
        <v>0.84745762711864403</v>
      </c>
      <c r="J304" s="54">
        <f>IF(ISERROR(VLOOKUP($A304,'[1]December data '!$A:$F,4,FALSE)),"No Data",VLOOKUP($A304,'[1]December data '!$A:$F,4,FALSE))</f>
        <v>116</v>
      </c>
      <c r="K304" s="54">
        <f>IF(ISERROR(VLOOKUP($A304,'[1]December data '!$A:$F,5,FALSE)),"No Data",VLOOKUP($A304,'[1]December data '!$A:$F,5,FALSE))</f>
        <v>136</v>
      </c>
      <c r="L304" s="55">
        <f>IF(ISERROR(VLOOKUP($A304,'[1]December data '!$A:$F,6,FALSE)),"No Data",VLOOKUP($A304,'[1]December data '!$A:$F,6,FALSE))</f>
        <v>0.85294117647058798</v>
      </c>
      <c r="M304" s="57">
        <f t="shared" si="16"/>
        <v>377</v>
      </c>
      <c r="N304" s="57">
        <f t="shared" si="14"/>
        <v>443</v>
      </c>
      <c r="O304" s="72">
        <f t="shared" si="15"/>
        <v>0.8510158013544018</v>
      </c>
    </row>
    <row r="305" spans="1:15" x14ac:dyDescent="0.2">
      <c r="A305" s="70" t="s">
        <v>331</v>
      </c>
      <c r="B305" s="70" t="str">
        <f>VLOOKUP(A305,[2]regions!$A$2:$B$235,2,FALSE)</f>
        <v>Midlands and East of England</v>
      </c>
      <c r="C305" s="70" t="s">
        <v>332</v>
      </c>
      <c r="D305" s="71">
        <f>IF(ISERROR(VLOOKUP($A305,'[1]October data'!$A:$F,4,FALSE)),"No Data",(VLOOKUP($A305,'[1]October data'!$A:$F,4,FALSE)))</f>
        <v>205</v>
      </c>
      <c r="E305" s="54">
        <f>IF(ISERROR(VLOOKUP($A305,'[1]October data'!$A:$F,5,FALSE)),"No Data",(VLOOKUP($A305,'[1]October data'!$A:$F,5,FALSE)))</f>
        <v>205</v>
      </c>
      <c r="F305" s="55">
        <f>IF(ISERROR(VLOOKUP($A305,'[1]October data'!$A:$F,6,FALSE)),"No Data",(VLOOKUP($A305,'[1]October data'!$A:$F,6,FALSE)))</f>
        <v>1</v>
      </c>
      <c r="G305" s="54">
        <f>IF(ISERROR(VLOOKUP($A305,'[1]November data'!$A:$F,4,FALSE)),"No Data",(VLOOKUP($A305,'[1]November data'!$A:$F,4,FALSE)))</f>
        <v>197</v>
      </c>
      <c r="H305" s="54">
        <f>IF(ISERROR(VLOOKUP($A305,'[1]November data'!$A:$F,5,FALSE)),"No Data",(VLOOKUP($A305,'[1]November data'!$A:$F,5,FALSE)))</f>
        <v>197</v>
      </c>
      <c r="I305" s="55">
        <f>IF(ISERROR(VLOOKUP($A305,'[1]November data'!$A:$F,6,FALSE)),"No Data",(VLOOKUP($A305,'[1]November data'!$A:$F,6,FALSE)))</f>
        <v>1</v>
      </c>
      <c r="J305" s="54">
        <f>IF(ISERROR(VLOOKUP($A305,'[1]December data '!$A:$F,4,FALSE)),"No Data",VLOOKUP($A305,'[1]December data '!$A:$F,4,FALSE))</f>
        <v>179</v>
      </c>
      <c r="K305" s="54">
        <f>IF(ISERROR(VLOOKUP($A305,'[1]December data '!$A:$F,5,FALSE)),"No Data",VLOOKUP($A305,'[1]December data '!$A:$F,5,FALSE))</f>
        <v>179</v>
      </c>
      <c r="L305" s="55">
        <f>IF(ISERROR(VLOOKUP($A305,'[1]December data '!$A:$F,6,FALSE)),"No Data",VLOOKUP($A305,'[1]December data '!$A:$F,6,FALSE))</f>
        <v>1</v>
      </c>
      <c r="M305" s="57">
        <f t="shared" si="16"/>
        <v>581</v>
      </c>
      <c r="N305" s="57">
        <f t="shared" si="14"/>
        <v>581</v>
      </c>
      <c r="O305" s="72">
        <f t="shared" si="15"/>
        <v>1</v>
      </c>
    </row>
    <row r="306" spans="1:15" x14ac:dyDescent="0.2">
      <c r="A306" s="70" t="s">
        <v>79</v>
      </c>
      <c r="B306" s="70" t="str">
        <f>VLOOKUP(A306,[2]regions!$A$2:$B$235,2,FALSE)</f>
        <v xml:space="preserve">North of England </v>
      </c>
      <c r="C306" s="70" t="s">
        <v>80</v>
      </c>
      <c r="D306" s="71">
        <f>IF(ISERROR(VLOOKUP($A306,'[1]October data'!$A:$F,4,FALSE)),"No Data",(VLOOKUP($A306,'[1]October data'!$A:$F,4,FALSE)))</f>
        <v>606</v>
      </c>
      <c r="E306" s="54">
        <f>IF(ISERROR(VLOOKUP($A306,'[1]October data'!$A:$F,5,FALSE)),"No Data",(VLOOKUP($A306,'[1]October data'!$A:$F,5,FALSE)))</f>
        <v>606</v>
      </c>
      <c r="F306" s="55">
        <f>IF(ISERROR(VLOOKUP($A306,'[1]October data'!$A:$F,6,FALSE)),"No Data",(VLOOKUP($A306,'[1]October data'!$A:$F,6,FALSE)))</f>
        <v>1</v>
      </c>
      <c r="G306" s="54">
        <f>IF(ISERROR(VLOOKUP($A306,'[1]November data'!$A:$F,4,FALSE)),"No Data",(VLOOKUP($A306,'[1]November data'!$A:$F,4,FALSE)))</f>
        <v>656</v>
      </c>
      <c r="H306" s="54">
        <f>IF(ISERROR(VLOOKUP($A306,'[1]November data'!$A:$F,5,FALSE)),"No Data",(VLOOKUP($A306,'[1]November data'!$A:$F,5,FALSE)))</f>
        <v>656</v>
      </c>
      <c r="I306" s="55">
        <f>IF(ISERROR(VLOOKUP($A306,'[1]November data'!$A:$F,6,FALSE)),"No Data",(VLOOKUP($A306,'[1]November data'!$A:$F,6,FALSE)))</f>
        <v>1</v>
      </c>
      <c r="J306" s="54">
        <f>IF(ISERROR(VLOOKUP($A306,'[1]December data '!$A:$F,4,FALSE)),"No Data",VLOOKUP($A306,'[1]December data '!$A:$F,4,FALSE))</f>
        <v>576</v>
      </c>
      <c r="K306" s="54">
        <f>IF(ISERROR(VLOOKUP($A306,'[1]December data '!$A:$F,5,FALSE)),"No Data",VLOOKUP($A306,'[1]December data '!$A:$F,5,FALSE))</f>
        <v>576</v>
      </c>
      <c r="L306" s="55">
        <f>IF(ISERROR(VLOOKUP($A306,'[1]December data '!$A:$F,6,FALSE)),"No Data",VLOOKUP($A306,'[1]December data '!$A:$F,6,FALSE))</f>
        <v>1</v>
      </c>
      <c r="M306" s="57">
        <f t="shared" si="16"/>
        <v>1838</v>
      </c>
      <c r="N306" s="57">
        <f t="shared" ref="N306:N335" si="17">IF(ISNUMBER(E306),IF(ISNUMBER(H306),IF(ISNUMBER(K306),SUM(E306+H306+K306), SUM(E306+H306)),IF(ISNUMBER(K306),E306+K306,E306)),IF(ISNUMBER(H306),IF(ISNUMBER(K306),H306+K306,H306),IF(ISNUMBER(K306),K306,"-")))</f>
        <v>1838</v>
      </c>
      <c r="O306" s="72">
        <f t="shared" ref="O306:O335" si="18">IF(ISERROR(IF(N306&gt;0,M306/N306,"-")),"-",(IF(N306&gt;0,M306/N306,"-")))</f>
        <v>1</v>
      </c>
    </row>
    <row r="307" spans="1:15" x14ac:dyDescent="0.2">
      <c r="A307" s="70" t="s">
        <v>33</v>
      </c>
      <c r="B307" s="70" t="str">
        <f>VLOOKUP(A307,[2]regions!$A$2:$B$235,2,FALSE)</f>
        <v xml:space="preserve">North of England </v>
      </c>
      <c r="C307" s="70" t="s">
        <v>34</v>
      </c>
      <c r="D307" s="71">
        <f>IF(ISERROR(VLOOKUP($A307,'[1]October data'!$A:$F,4,FALSE)),"No Data",(VLOOKUP($A307,'[1]October data'!$A:$F,4,FALSE)))</f>
        <v>130</v>
      </c>
      <c r="E307" s="54">
        <f>IF(ISERROR(VLOOKUP($A307,'[1]October data'!$A:$F,5,FALSE)),"No Data",(VLOOKUP($A307,'[1]October data'!$A:$F,5,FALSE)))</f>
        <v>137</v>
      </c>
      <c r="F307" s="55">
        <f>IF(ISERROR(VLOOKUP($A307,'[1]October data'!$A:$F,6,FALSE)),"No Data",(VLOOKUP($A307,'[1]October data'!$A:$F,6,FALSE)))</f>
        <v>0.94890510948905105</v>
      </c>
      <c r="G307" s="54">
        <f>IF(ISERROR(VLOOKUP($A307,'[1]November data'!$A:$F,4,FALSE)),"No Data",(VLOOKUP($A307,'[1]November data'!$A:$F,4,FALSE)))</f>
        <v>149</v>
      </c>
      <c r="H307" s="54">
        <f>IF(ISERROR(VLOOKUP($A307,'[1]November data'!$A:$F,5,FALSE)),"No Data",(VLOOKUP($A307,'[1]November data'!$A:$F,5,FALSE)))</f>
        <v>157</v>
      </c>
      <c r="I307" s="55">
        <f>IF(ISERROR(VLOOKUP($A307,'[1]November data'!$A:$F,6,FALSE)),"No Data",(VLOOKUP($A307,'[1]November data'!$A:$F,6,FALSE)))</f>
        <v>0.94904458598726105</v>
      </c>
      <c r="J307" s="54">
        <f>IF(ISERROR(VLOOKUP($A307,'[1]December data '!$A:$F,4,FALSE)),"No Data",VLOOKUP($A307,'[1]December data '!$A:$F,4,FALSE))</f>
        <v>104</v>
      </c>
      <c r="K307" s="54">
        <f>IF(ISERROR(VLOOKUP($A307,'[1]December data '!$A:$F,5,FALSE)),"No Data",VLOOKUP($A307,'[1]December data '!$A:$F,5,FALSE))</f>
        <v>109</v>
      </c>
      <c r="L307" s="55">
        <f>IF(ISERROR(VLOOKUP($A307,'[1]December data '!$A:$F,6,FALSE)),"No Data",VLOOKUP($A307,'[1]December data '!$A:$F,6,FALSE))</f>
        <v>0.95412844036697197</v>
      </c>
      <c r="M307" s="57">
        <f t="shared" si="16"/>
        <v>383</v>
      </c>
      <c r="N307" s="57">
        <f t="shared" si="17"/>
        <v>403</v>
      </c>
      <c r="O307" s="72">
        <f t="shared" si="18"/>
        <v>0.95037220843672454</v>
      </c>
    </row>
    <row r="308" spans="1:15" x14ac:dyDescent="0.2">
      <c r="A308" s="70" t="s">
        <v>145</v>
      </c>
      <c r="B308" s="70" t="str">
        <f>VLOOKUP(A308,[2]regions!$A$2:$B$235,2,FALSE)</f>
        <v xml:space="preserve">North of England </v>
      </c>
      <c r="C308" s="70" t="s">
        <v>146</v>
      </c>
      <c r="D308" s="71">
        <f>IF(ISERROR(VLOOKUP($A308,'[1]October data'!$A:$F,4,FALSE)),"No Data",(VLOOKUP($A308,'[1]October data'!$A:$F,4,FALSE)))</f>
        <v>381</v>
      </c>
      <c r="E308" s="54">
        <f>IF(ISERROR(VLOOKUP($A308,'[1]October data'!$A:$F,5,FALSE)),"No Data",(VLOOKUP($A308,'[1]October data'!$A:$F,5,FALSE)))</f>
        <v>381</v>
      </c>
      <c r="F308" s="55">
        <f>IF(ISERROR(VLOOKUP($A308,'[1]October data'!$A:$F,6,FALSE)),"No Data",(VLOOKUP($A308,'[1]October data'!$A:$F,6,FALSE)))</f>
        <v>1</v>
      </c>
      <c r="G308" s="54">
        <f>IF(ISERROR(VLOOKUP($A308,'[1]November data'!$A:$F,4,FALSE)),"No Data",(VLOOKUP($A308,'[1]November data'!$A:$F,4,FALSE)))</f>
        <v>374</v>
      </c>
      <c r="H308" s="54">
        <f>IF(ISERROR(VLOOKUP($A308,'[1]November data'!$A:$F,5,FALSE)),"No Data",(VLOOKUP($A308,'[1]November data'!$A:$F,5,FALSE)))</f>
        <v>374</v>
      </c>
      <c r="I308" s="55">
        <f>IF(ISERROR(VLOOKUP($A308,'[1]November data'!$A:$F,6,FALSE)),"No Data",(VLOOKUP($A308,'[1]November data'!$A:$F,6,FALSE)))</f>
        <v>1</v>
      </c>
      <c r="J308" s="54">
        <f>IF(ISERROR(VLOOKUP($A308,'[1]December data '!$A:$F,4,FALSE)),"No Data",VLOOKUP($A308,'[1]December data '!$A:$F,4,FALSE))</f>
        <v>290</v>
      </c>
      <c r="K308" s="54">
        <f>IF(ISERROR(VLOOKUP($A308,'[1]December data '!$A:$F,5,FALSE)),"No Data",VLOOKUP($A308,'[1]December data '!$A:$F,5,FALSE))</f>
        <v>290</v>
      </c>
      <c r="L308" s="55">
        <f>IF(ISERROR(VLOOKUP($A308,'[1]December data '!$A:$F,6,FALSE)),"No Data",VLOOKUP($A308,'[1]December data '!$A:$F,6,FALSE))</f>
        <v>1</v>
      </c>
      <c r="M308" s="57">
        <f t="shared" si="16"/>
        <v>1045</v>
      </c>
      <c r="N308" s="57">
        <f t="shared" si="17"/>
        <v>1045</v>
      </c>
      <c r="O308" s="72">
        <f t="shared" si="18"/>
        <v>1</v>
      </c>
    </row>
    <row r="309" spans="1:15" x14ac:dyDescent="0.2">
      <c r="A309" s="70" t="s">
        <v>440</v>
      </c>
      <c r="B309" s="70" t="str">
        <f>VLOOKUP(A309,[2]regions!$A$2:$B$235,2,FALSE)</f>
        <v>South of England</v>
      </c>
      <c r="C309" s="70" t="s">
        <v>441</v>
      </c>
      <c r="D309" s="71">
        <f>IF(ISERROR(VLOOKUP($A309,'[1]October data'!$A:$F,4,FALSE)),"No Data",(VLOOKUP($A309,'[1]October data'!$A:$F,4,FALSE)))</f>
        <v>74</v>
      </c>
      <c r="E309" s="54">
        <f>IF(ISERROR(VLOOKUP($A309,'[1]October data'!$A:$F,5,FALSE)),"No Data",(VLOOKUP($A309,'[1]October data'!$A:$F,5,FALSE)))</f>
        <v>82</v>
      </c>
      <c r="F309" s="55">
        <f>IF(ISERROR(VLOOKUP($A309,'[1]October data'!$A:$F,6,FALSE)),"No Data",(VLOOKUP($A309,'[1]October data'!$A:$F,6,FALSE)))</f>
        <v>0.90243902439024404</v>
      </c>
      <c r="G309" s="54">
        <f>IF(ISERROR(VLOOKUP($A309,'[1]November data'!$A:$F,4,FALSE)),"No Data",(VLOOKUP($A309,'[1]November data'!$A:$F,4,FALSE)))</f>
        <v>83</v>
      </c>
      <c r="H309" s="54">
        <f>IF(ISERROR(VLOOKUP($A309,'[1]November data'!$A:$F,5,FALSE)),"No Data",(VLOOKUP($A309,'[1]November data'!$A:$F,5,FALSE)))</f>
        <v>92</v>
      </c>
      <c r="I309" s="55">
        <f>IF(ISERROR(VLOOKUP($A309,'[1]November data'!$A:$F,6,FALSE)),"No Data",(VLOOKUP($A309,'[1]November data'!$A:$F,6,FALSE)))</f>
        <v>0.90217391304347805</v>
      </c>
      <c r="J309" s="54">
        <f>IF(ISERROR(VLOOKUP($A309,'[1]December data '!$A:$F,4,FALSE)),"No Data",VLOOKUP($A309,'[1]December data '!$A:$F,4,FALSE))</f>
        <v>72</v>
      </c>
      <c r="K309" s="54">
        <f>IF(ISERROR(VLOOKUP($A309,'[1]December data '!$A:$F,5,FALSE)),"No Data",VLOOKUP($A309,'[1]December data '!$A:$F,5,FALSE))</f>
        <v>80</v>
      </c>
      <c r="L309" s="55">
        <f>IF(ISERROR(VLOOKUP($A309,'[1]December data '!$A:$F,6,FALSE)),"No Data",VLOOKUP($A309,'[1]December data '!$A:$F,6,FALSE))</f>
        <v>0.9</v>
      </c>
      <c r="M309" s="57">
        <f t="shared" si="16"/>
        <v>229</v>
      </c>
      <c r="N309" s="57">
        <f t="shared" si="17"/>
        <v>254</v>
      </c>
      <c r="O309" s="72">
        <f t="shared" si="18"/>
        <v>0.90157480314960625</v>
      </c>
    </row>
    <row r="310" spans="1:15" x14ac:dyDescent="0.2">
      <c r="A310" s="70" t="s">
        <v>4</v>
      </c>
      <c r="B310" s="70" t="str">
        <f>VLOOKUP(A310,[2]regions!$A$2:$B$235,2,FALSE)</f>
        <v xml:space="preserve">North of England </v>
      </c>
      <c r="C310" s="70" t="s">
        <v>5</v>
      </c>
      <c r="D310" s="71">
        <f>IF(ISERROR(VLOOKUP($A310,'[1]October data'!$A:$F,4,FALSE)),"No Data",(VLOOKUP($A310,'[1]October data'!$A:$F,4,FALSE)))</f>
        <v>232</v>
      </c>
      <c r="E310" s="54">
        <f>IF(ISERROR(VLOOKUP($A310,'[1]October data'!$A:$F,5,FALSE)),"No Data",(VLOOKUP($A310,'[1]October data'!$A:$F,5,FALSE)))</f>
        <v>244</v>
      </c>
      <c r="F310" s="55">
        <f>IF(ISERROR(VLOOKUP($A310,'[1]October data'!$A:$F,6,FALSE)),"No Data",(VLOOKUP($A310,'[1]October data'!$A:$F,6,FALSE)))</f>
        <v>0.95081967213114804</v>
      </c>
      <c r="G310" s="54">
        <f>IF(ISERROR(VLOOKUP($A310,'[1]November data'!$A:$F,4,FALSE)),"No Data",(VLOOKUP($A310,'[1]November data'!$A:$F,4,FALSE)))</f>
        <v>232</v>
      </c>
      <c r="H310" s="54">
        <f>IF(ISERROR(VLOOKUP($A310,'[1]November data'!$A:$F,5,FALSE)),"No Data",(VLOOKUP($A310,'[1]November data'!$A:$F,5,FALSE)))</f>
        <v>244</v>
      </c>
      <c r="I310" s="55">
        <f>IF(ISERROR(VLOOKUP($A310,'[1]November data'!$A:$F,6,FALSE)),"No Data",(VLOOKUP($A310,'[1]November data'!$A:$F,6,FALSE)))</f>
        <v>0.95081967213114804</v>
      </c>
      <c r="J310" s="54">
        <f>IF(ISERROR(VLOOKUP($A310,'[1]December data '!$A:$F,4,FALSE)),"No Data",VLOOKUP($A310,'[1]December data '!$A:$F,4,FALSE))</f>
        <v>195</v>
      </c>
      <c r="K310" s="54">
        <f>IF(ISERROR(VLOOKUP($A310,'[1]December data '!$A:$F,5,FALSE)),"No Data",VLOOKUP($A310,'[1]December data '!$A:$F,5,FALSE))</f>
        <v>205</v>
      </c>
      <c r="L310" s="55">
        <f>IF(ISERROR(VLOOKUP($A310,'[1]December data '!$A:$F,6,FALSE)),"No Data",VLOOKUP($A310,'[1]December data '!$A:$F,6,FALSE))</f>
        <v>0.95121951219512202</v>
      </c>
      <c r="M310" s="57">
        <f t="shared" si="16"/>
        <v>659</v>
      </c>
      <c r="N310" s="57">
        <f t="shared" si="17"/>
        <v>693</v>
      </c>
      <c r="O310" s="72">
        <f t="shared" si="18"/>
        <v>0.95093795093795097</v>
      </c>
    </row>
    <row r="311" spans="1:15" x14ac:dyDescent="0.2">
      <c r="A311" s="70" t="s">
        <v>229</v>
      </c>
      <c r="B311" s="70" t="str">
        <f>VLOOKUP(A311,[2]regions!$A$2:$B$235,2,FALSE)</f>
        <v>Midlands and East of England</v>
      </c>
      <c r="C311" s="70" t="s">
        <v>230</v>
      </c>
      <c r="D311" s="71">
        <f>IF(ISERROR(VLOOKUP($A311,'[1]October data'!$A:$F,4,FALSE)),"No Data",(VLOOKUP($A311,'[1]October data'!$A:$F,4,FALSE)))</f>
        <v>106</v>
      </c>
      <c r="E311" s="54">
        <f>IF(ISERROR(VLOOKUP($A311,'[1]October data'!$A:$F,5,FALSE)),"No Data",(VLOOKUP($A311,'[1]October data'!$A:$F,5,FALSE)))</f>
        <v>118</v>
      </c>
      <c r="F311" s="55">
        <f>IF(ISERROR(VLOOKUP($A311,'[1]October data'!$A:$F,6,FALSE)),"No Data",(VLOOKUP($A311,'[1]October data'!$A:$F,6,FALSE)))</f>
        <v>0.89830508474576298</v>
      </c>
      <c r="G311" s="54">
        <f>IF(ISERROR(VLOOKUP($A311,'[1]November data'!$A:$F,4,FALSE)),"No Data",(VLOOKUP($A311,'[1]November data'!$A:$F,4,FALSE)))</f>
        <v>100</v>
      </c>
      <c r="H311" s="54">
        <f>IF(ISERROR(VLOOKUP($A311,'[1]November data'!$A:$F,5,FALSE)),"No Data",(VLOOKUP($A311,'[1]November data'!$A:$F,5,FALSE)))</f>
        <v>111</v>
      </c>
      <c r="I311" s="55">
        <f>IF(ISERROR(VLOOKUP($A311,'[1]November data'!$A:$F,6,FALSE)),"No Data",(VLOOKUP($A311,'[1]November data'!$A:$F,6,FALSE)))</f>
        <v>0.90090090090090102</v>
      </c>
      <c r="J311" s="54">
        <f>IF(ISERROR(VLOOKUP($A311,'[1]December data '!$A:$F,4,FALSE)),"No Data",VLOOKUP($A311,'[1]December data '!$A:$F,4,FALSE))</f>
        <v>82</v>
      </c>
      <c r="K311" s="54">
        <f>IF(ISERROR(VLOOKUP($A311,'[1]December data '!$A:$F,5,FALSE)),"No Data",VLOOKUP($A311,'[1]December data '!$A:$F,5,FALSE))</f>
        <v>91</v>
      </c>
      <c r="L311" s="55">
        <f>IF(ISERROR(VLOOKUP($A311,'[1]December data '!$A:$F,6,FALSE)),"No Data",VLOOKUP($A311,'[1]December data '!$A:$F,6,FALSE))</f>
        <v>0.90109890109890101</v>
      </c>
      <c r="M311" s="57">
        <f t="shared" si="16"/>
        <v>288</v>
      </c>
      <c r="N311" s="57">
        <f t="shared" si="17"/>
        <v>320</v>
      </c>
      <c r="O311" s="72">
        <f t="shared" si="18"/>
        <v>0.9</v>
      </c>
    </row>
    <row r="312" spans="1:15" x14ac:dyDescent="0.2">
      <c r="A312" s="70" t="s">
        <v>182</v>
      </c>
      <c r="B312" s="70" t="str">
        <f>VLOOKUP(A312,[2]regions!$A$2:$B$235,2,FALSE)</f>
        <v>Midlands and East of England</v>
      </c>
      <c r="C312" s="70" t="s">
        <v>183</v>
      </c>
      <c r="D312" s="71">
        <f>IF(ISERROR(VLOOKUP($A312,'[1]October data'!$A:$F,4,FALSE)),"No Data",(VLOOKUP($A312,'[1]October data'!$A:$F,4,FALSE)))</f>
        <v>143</v>
      </c>
      <c r="E312" s="54">
        <f>IF(ISERROR(VLOOKUP($A312,'[1]October data'!$A:$F,5,FALSE)),"No Data",(VLOOKUP($A312,'[1]October data'!$A:$F,5,FALSE)))</f>
        <v>143</v>
      </c>
      <c r="F312" s="55">
        <f>IF(ISERROR(VLOOKUP($A312,'[1]October data'!$A:$F,6,FALSE)),"No Data",(VLOOKUP($A312,'[1]October data'!$A:$F,6,FALSE)))</f>
        <v>1</v>
      </c>
      <c r="G312" s="54">
        <f>IF(ISERROR(VLOOKUP($A312,'[1]November data'!$A:$F,4,FALSE)),"No Data",(VLOOKUP($A312,'[1]November data'!$A:$F,4,FALSE)))</f>
        <v>126</v>
      </c>
      <c r="H312" s="54">
        <f>IF(ISERROR(VLOOKUP($A312,'[1]November data'!$A:$F,5,FALSE)),"No Data",(VLOOKUP($A312,'[1]November data'!$A:$F,5,FALSE)))</f>
        <v>126</v>
      </c>
      <c r="I312" s="55">
        <f>IF(ISERROR(VLOOKUP($A312,'[1]November data'!$A:$F,6,FALSE)),"No Data",(VLOOKUP($A312,'[1]November data'!$A:$F,6,FALSE)))</f>
        <v>1</v>
      </c>
      <c r="J312" s="54">
        <f>IF(ISERROR(VLOOKUP($A312,'[1]December data '!$A:$F,4,FALSE)),"No Data",VLOOKUP($A312,'[1]December data '!$A:$F,4,FALSE))</f>
        <v>110</v>
      </c>
      <c r="K312" s="54">
        <f>IF(ISERROR(VLOOKUP($A312,'[1]December data '!$A:$F,5,FALSE)),"No Data",VLOOKUP($A312,'[1]December data '!$A:$F,5,FALSE))</f>
        <v>110</v>
      </c>
      <c r="L312" s="55">
        <f>IF(ISERROR(VLOOKUP($A312,'[1]December data '!$A:$F,6,FALSE)),"No Data",VLOOKUP($A312,'[1]December data '!$A:$F,6,FALSE))</f>
        <v>1</v>
      </c>
      <c r="M312" s="57">
        <f t="shared" si="16"/>
        <v>379</v>
      </c>
      <c r="N312" s="57">
        <f t="shared" si="17"/>
        <v>379</v>
      </c>
      <c r="O312" s="72">
        <f t="shared" si="18"/>
        <v>1</v>
      </c>
    </row>
    <row r="313" spans="1:15" x14ac:dyDescent="0.2">
      <c r="A313" s="70" t="s">
        <v>496</v>
      </c>
      <c r="B313" s="70" t="str">
        <f>VLOOKUP(A313,[2]regions!$A$2:$B$235,2,FALSE)</f>
        <v>South of England</v>
      </c>
      <c r="C313" s="70" t="s">
        <v>497</v>
      </c>
      <c r="D313" s="71">
        <f>IF(ISERROR(VLOOKUP($A313,'[1]October data'!$A:$F,4,FALSE)),"No Data",(VLOOKUP($A313,'[1]October data'!$A:$F,4,FALSE)))</f>
        <v>66</v>
      </c>
      <c r="E313" s="54">
        <f>IF(ISERROR(VLOOKUP($A313,'[1]October data'!$A:$F,5,FALSE)),"No Data",(VLOOKUP($A313,'[1]October data'!$A:$F,5,FALSE)))</f>
        <v>69</v>
      </c>
      <c r="F313" s="55">
        <f>IF(ISERROR(VLOOKUP($A313,'[1]October data'!$A:$F,6,FALSE)),"No Data",(VLOOKUP($A313,'[1]October data'!$A:$F,6,FALSE)))</f>
        <v>0.95652173913043514</v>
      </c>
      <c r="G313" s="54">
        <f>IF(ISERROR(VLOOKUP($A313,'[1]November data'!$A:$F,4,FALSE)),"No Data",(VLOOKUP($A313,'[1]November data'!$A:$F,4,FALSE)))</f>
        <v>63</v>
      </c>
      <c r="H313" s="54">
        <f>IF(ISERROR(VLOOKUP($A313,'[1]November data'!$A:$F,5,FALSE)),"No Data",(VLOOKUP($A313,'[1]November data'!$A:$F,5,FALSE)))</f>
        <v>66</v>
      </c>
      <c r="I313" s="55">
        <f>IF(ISERROR(VLOOKUP($A313,'[1]November data'!$A:$F,6,FALSE)),"No Data",(VLOOKUP($A313,'[1]November data'!$A:$F,6,FALSE)))</f>
        <v>0.95454545454545503</v>
      </c>
      <c r="J313" s="54">
        <f>IF(ISERROR(VLOOKUP($A313,'[1]December data '!$A:$F,4,FALSE)),"No Data",VLOOKUP($A313,'[1]December data '!$A:$F,4,FALSE))</f>
        <v>50</v>
      </c>
      <c r="K313" s="54">
        <f>IF(ISERROR(VLOOKUP($A313,'[1]December data '!$A:$F,5,FALSE)),"No Data",VLOOKUP($A313,'[1]December data '!$A:$F,5,FALSE))</f>
        <v>53</v>
      </c>
      <c r="L313" s="55">
        <f>IF(ISERROR(VLOOKUP($A313,'[1]December data '!$A:$F,6,FALSE)),"No Data",VLOOKUP($A313,'[1]December data '!$A:$F,6,FALSE))</f>
        <v>0.94339622641509402</v>
      </c>
      <c r="M313" s="57">
        <f t="shared" si="16"/>
        <v>179</v>
      </c>
      <c r="N313" s="57">
        <f t="shared" si="17"/>
        <v>188</v>
      </c>
      <c r="O313" s="72">
        <f t="shared" si="18"/>
        <v>0.9521276595744681</v>
      </c>
    </row>
    <row r="314" spans="1:15" x14ac:dyDescent="0.2">
      <c r="A314" s="70" t="s">
        <v>6</v>
      </c>
      <c r="B314" s="70" t="str">
        <f>VLOOKUP(A314,[2]regions!$A$2:$B$235,2,FALSE)</f>
        <v xml:space="preserve">North of England </v>
      </c>
      <c r="C314" s="70" t="s">
        <v>7</v>
      </c>
      <c r="D314" s="71">
        <f>IF(ISERROR(VLOOKUP($A314,'[1]October data'!$A:$F,4,FALSE)),"No Data",(VLOOKUP($A314,'[1]October data'!$A:$F,4,FALSE)))</f>
        <v>216</v>
      </c>
      <c r="E314" s="54">
        <f>IF(ISERROR(VLOOKUP($A314,'[1]October data'!$A:$F,5,FALSE)),"No Data",(VLOOKUP($A314,'[1]October data'!$A:$F,5,FALSE)))</f>
        <v>216</v>
      </c>
      <c r="F314" s="55">
        <f>IF(ISERROR(VLOOKUP($A314,'[1]October data'!$A:$F,6,FALSE)),"No Data",(VLOOKUP($A314,'[1]October data'!$A:$F,6,FALSE)))</f>
        <v>1</v>
      </c>
      <c r="G314" s="54">
        <f>IF(ISERROR(VLOOKUP($A314,'[1]November data'!$A:$F,4,FALSE)),"No Data",(VLOOKUP($A314,'[1]November data'!$A:$F,4,FALSE)))</f>
        <v>188</v>
      </c>
      <c r="H314" s="54">
        <f>IF(ISERROR(VLOOKUP($A314,'[1]November data'!$A:$F,5,FALSE)),"No Data",(VLOOKUP($A314,'[1]November data'!$A:$F,5,FALSE)))</f>
        <v>188</v>
      </c>
      <c r="I314" s="55">
        <f>IF(ISERROR(VLOOKUP($A314,'[1]November data'!$A:$F,6,FALSE)),"No Data",(VLOOKUP($A314,'[1]November data'!$A:$F,6,FALSE)))</f>
        <v>1</v>
      </c>
      <c r="J314" s="54">
        <f>IF(ISERROR(VLOOKUP($A314,'[1]December data '!$A:$F,4,FALSE)),"No Data",VLOOKUP($A314,'[1]December data '!$A:$F,4,FALSE))</f>
        <v>178</v>
      </c>
      <c r="K314" s="54">
        <f>IF(ISERROR(VLOOKUP($A314,'[1]December data '!$A:$F,5,FALSE)),"No Data",VLOOKUP($A314,'[1]December data '!$A:$F,5,FALSE))</f>
        <v>178</v>
      </c>
      <c r="L314" s="55">
        <f>IF(ISERROR(VLOOKUP($A314,'[1]December data '!$A:$F,6,FALSE)),"No Data",VLOOKUP($A314,'[1]December data '!$A:$F,6,FALSE))</f>
        <v>1</v>
      </c>
      <c r="M314" s="57">
        <f t="shared" si="16"/>
        <v>582</v>
      </c>
      <c r="N314" s="57">
        <f t="shared" si="17"/>
        <v>582</v>
      </c>
      <c r="O314" s="72">
        <f t="shared" si="18"/>
        <v>1</v>
      </c>
    </row>
    <row r="315" spans="1:15" x14ac:dyDescent="0.2">
      <c r="A315" s="70" t="s">
        <v>528</v>
      </c>
      <c r="B315" s="70" t="str">
        <f>VLOOKUP(A315,[2]regions!$A$2:$B$235,2,FALSE)</f>
        <v>London</v>
      </c>
      <c r="C315" s="70" t="s">
        <v>529</v>
      </c>
      <c r="D315" s="71">
        <f>IF(ISERROR(VLOOKUP($A315,'[1]October data'!$A:$F,4,FALSE)),"No Data",(VLOOKUP($A315,'[1]October data'!$A:$F,4,FALSE)))</f>
        <v>247</v>
      </c>
      <c r="E315" s="54">
        <f>IF(ISERROR(VLOOKUP($A315,'[1]October data'!$A:$F,5,FALSE)),"No Data",(VLOOKUP($A315,'[1]October data'!$A:$F,5,FALSE)))</f>
        <v>247</v>
      </c>
      <c r="F315" s="55">
        <f>IF(ISERROR(VLOOKUP($A315,'[1]October data'!$A:$F,6,FALSE)),"No Data",(VLOOKUP($A315,'[1]October data'!$A:$F,6,FALSE)))</f>
        <v>1</v>
      </c>
      <c r="G315" s="54">
        <f>IF(ISERROR(VLOOKUP($A315,'[1]November data'!$A:$F,4,FALSE)),"No Data",(VLOOKUP($A315,'[1]November data'!$A:$F,4,FALSE)))</f>
        <v>291</v>
      </c>
      <c r="H315" s="54">
        <f>IF(ISERROR(VLOOKUP($A315,'[1]November data'!$A:$F,5,FALSE)),"No Data",(VLOOKUP($A315,'[1]November data'!$A:$F,5,FALSE)))</f>
        <v>291</v>
      </c>
      <c r="I315" s="55">
        <f>IF(ISERROR(VLOOKUP($A315,'[1]November data'!$A:$F,6,FALSE)),"No Data",(VLOOKUP($A315,'[1]November data'!$A:$F,6,FALSE)))</f>
        <v>1</v>
      </c>
      <c r="J315" s="54">
        <f>IF(ISERROR(VLOOKUP($A315,'[1]December data '!$A:$F,4,FALSE)),"No Data",VLOOKUP($A315,'[1]December data '!$A:$F,4,FALSE))</f>
        <v>209</v>
      </c>
      <c r="K315" s="54">
        <f>IF(ISERROR(VLOOKUP($A315,'[1]December data '!$A:$F,5,FALSE)),"No Data",VLOOKUP($A315,'[1]December data '!$A:$F,5,FALSE))</f>
        <v>209</v>
      </c>
      <c r="L315" s="55">
        <f>IF(ISERROR(VLOOKUP($A315,'[1]December data '!$A:$F,6,FALSE)),"No Data",VLOOKUP($A315,'[1]December data '!$A:$F,6,FALSE))</f>
        <v>1</v>
      </c>
      <c r="M315" s="57">
        <f t="shared" si="16"/>
        <v>747</v>
      </c>
      <c r="N315" s="57">
        <f t="shared" si="17"/>
        <v>747</v>
      </c>
      <c r="O315" s="72">
        <f t="shared" si="18"/>
        <v>1</v>
      </c>
    </row>
    <row r="316" spans="1:15" x14ac:dyDescent="0.2">
      <c r="A316" s="70" t="s">
        <v>164</v>
      </c>
      <c r="B316" s="70" t="str">
        <f>VLOOKUP(A316,[2]regions!$A$2:$B$235,2,FALSE)</f>
        <v>Midlands and East of England</v>
      </c>
      <c r="C316" s="70" t="s">
        <v>165</v>
      </c>
      <c r="D316" s="71">
        <f>IF(ISERROR(VLOOKUP($A316,'[1]October data'!$A:$F,4,FALSE)),"No Data",(VLOOKUP($A316,'[1]October data'!$A:$F,4,FALSE)))</f>
        <v>163</v>
      </c>
      <c r="E316" s="54">
        <f>IF(ISERROR(VLOOKUP($A316,'[1]October data'!$A:$F,5,FALSE)),"No Data",(VLOOKUP($A316,'[1]October data'!$A:$F,5,FALSE)))</f>
        <v>172</v>
      </c>
      <c r="F316" s="55">
        <f>IF(ISERROR(VLOOKUP($A316,'[1]October data'!$A:$F,6,FALSE)),"No Data",(VLOOKUP($A316,'[1]October data'!$A:$F,6,FALSE)))</f>
        <v>0.94767441860465096</v>
      </c>
      <c r="G316" s="54">
        <f>IF(ISERROR(VLOOKUP($A316,'[1]November data'!$A:$F,4,FALSE)),"No Data",(VLOOKUP($A316,'[1]November data'!$A:$F,4,FALSE)))</f>
        <v>164</v>
      </c>
      <c r="H316" s="54">
        <f>IF(ISERROR(VLOOKUP($A316,'[1]November data'!$A:$F,5,FALSE)),"No Data",(VLOOKUP($A316,'[1]November data'!$A:$F,5,FALSE)))</f>
        <v>173</v>
      </c>
      <c r="I316" s="55">
        <f>IF(ISERROR(VLOOKUP($A316,'[1]November data'!$A:$F,6,FALSE)),"No Data",(VLOOKUP($A316,'[1]November data'!$A:$F,6,FALSE)))</f>
        <v>0.94797687861271696</v>
      </c>
      <c r="J316" s="54">
        <f>IF(ISERROR(VLOOKUP($A316,'[1]December data '!$A:$F,4,FALSE)),"No Data",VLOOKUP($A316,'[1]December data '!$A:$F,4,FALSE))</f>
        <v>147</v>
      </c>
      <c r="K316" s="54">
        <f>IF(ISERROR(VLOOKUP($A316,'[1]December data '!$A:$F,5,FALSE)),"No Data",VLOOKUP($A316,'[1]December data '!$A:$F,5,FALSE))</f>
        <v>155</v>
      </c>
      <c r="L316" s="55">
        <f>IF(ISERROR(VLOOKUP($A316,'[1]December data '!$A:$F,6,FALSE)),"No Data",VLOOKUP($A316,'[1]December data '!$A:$F,6,FALSE))</f>
        <v>0.94838709677419408</v>
      </c>
      <c r="M316" s="57">
        <f t="shared" si="16"/>
        <v>474</v>
      </c>
      <c r="N316" s="57">
        <f t="shared" si="17"/>
        <v>500</v>
      </c>
      <c r="O316" s="72">
        <f t="shared" si="18"/>
        <v>0.94799999999999995</v>
      </c>
    </row>
    <row r="317" spans="1:15" x14ac:dyDescent="0.2">
      <c r="A317" s="70" t="s">
        <v>494</v>
      </c>
      <c r="B317" s="70" t="str">
        <f>VLOOKUP(A317,[2]regions!$A$2:$B$235,2,FALSE)</f>
        <v>South of England</v>
      </c>
      <c r="C317" s="70" t="s">
        <v>495</v>
      </c>
      <c r="D317" s="71">
        <f>IF(ISERROR(VLOOKUP($A317,'[1]October data'!$A:$F,4,FALSE)),"No Data",(VLOOKUP($A317,'[1]October data'!$A:$F,4,FALSE)))</f>
        <v>137</v>
      </c>
      <c r="E317" s="54">
        <f>IF(ISERROR(VLOOKUP($A317,'[1]October data'!$A:$F,5,FALSE)),"No Data",(VLOOKUP($A317,'[1]October data'!$A:$F,5,FALSE)))</f>
        <v>144</v>
      </c>
      <c r="F317" s="55">
        <f>IF(ISERROR(VLOOKUP($A317,'[1]October data'!$A:$F,6,FALSE)),"No Data",(VLOOKUP($A317,'[1]October data'!$A:$F,6,FALSE)))</f>
        <v>0.95138888888888906</v>
      </c>
      <c r="G317" s="54">
        <f>IF(ISERROR(VLOOKUP($A317,'[1]November data'!$A:$F,4,FALSE)),"No Data",(VLOOKUP($A317,'[1]November data'!$A:$F,4,FALSE)))</f>
        <v>147</v>
      </c>
      <c r="H317" s="54">
        <f>IF(ISERROR(VLOOKUP($A317,'[1]November data'!$A:$F,5,FALSE)),"No Data",(VLOOKUP($A317,'[1]November data'!$A:$F,5,FALSE)))</f>
        <v>155</v>
      </c>
      <c r="I317" s="55">
        <f>IF(ISERROR(VLOOKUP($A317,'[1]November data'!$A:$F,6,FALSE)),"No Data",(VLOOKUP($A317,'[1]November data'!$A:$F,6,FALSE)))</f>
        <v>0.94838709677419408</v>
      </c>
      <c r="J317" s="54">
        <f>IF(ISERROR(VLOOKUP($A317,'[1]December data '!$A:$F,4,FALSE)),"No Data",VLOOKUP($A317,'[1]December data '!$A:$F,4,FALSE))</f>
        <v>117</v>
      </c>
      <c r="K317" s="54">
        <f>IF(ISERROR(VLOOKUP($A317,'[1]December data '!$A:$F,5,FALSE)),"No Data",VLOOKUP($A317,'[1]December data '!$A:$F,5,FALSE))</f>
        <v>123</v>
      </c>
      <c r="L317" s="55">
        <f>IF(ISERROR(VLOOKUP($A317,'[1]December data '!$A:$F,6,FALSE)),"No Data",VLOOKUP($A317,'[1]December data '!$A:$F,6,FALSE))</f>
        <v>0.95121951219512202</v>
      </c>
      <c r="M317" s="57">
        <f t="shared" si="16"/>
        <v>401</v>
      </c>
      <c r="N317" s="57">
        <f t="shared" si="17"/>
        <v>422</v>
      </c>
      <c r="O317" s="72">
        <f t="shared" si="18"/>
        <v>0.95023696682464454</v>
      </c>
    </row>
    <row r="318" spans="1:15" x14ac:dyDescent="0.2">
      <c r="A318" s="70" t="s">
        <v>410</v>
      </c>
      <c r="B318" s="70" t="str">
        <f>VLOOKUP(A318,[2]regions!$A$2:$B$235,2,FALSE)</f>
        <v>South of England</v>
      </c>
      <c r="C318" s="70" t="s">
        <v>411</v>
      </c>
      <c r="D318" s="71">
        <f>IF(ISERROR(VLOOKUP($A318,'[1]October data'!$A:$F,4,FALSE)),"No Data",(VLOOKUP($A318,'[1]October data'!$A:$F,4,FALSE)))</f>
        <v>139</v>
      </c>
      <c r="E318" s="54">
        <f>IF(ISERROR(VLOOKUP($A318,'[1]October data'!$A:$F,5,FALSE)),"No Data",(VLOOKUP($A318,'[1]October data'!$A:$F,5,FALSE)))</f>
        <v>139</v>
      </c>
      <c r="F318" s="55">
        <f>IF(ISERROR(VLOOKUP($A318,'[1]October data'!$A:$F,6,FALSE)),"No Data",(VLOOKUP($A318,'[1]October data'!$A:$F,6,FALSE)))</f>
        <v>1</v>
      </c>
      <c r="G318" s="54">
        <f>IF(ISERROR(VLOOKUP($A318,'[1]November data'!$A:$F,4,FALSE)),"No Data",(VLOOKUP($A318,'[1]November data'!$A:$F,4,FALSE)))</f>
        <v>121</v>
      </c>
      <c r="H318" s="54">
        <f>IF(ISERROR(VLOOKUP($A318,'[1]November data'!$A:$F,5,FALSE)),"No Data",(VLOOKUP($A318,'[1]November data'!$A:$F,5,FALSE)))</f>
        <v>121</v>
      </c>
      <c r="I318" s="55">
        <f>IF(ISERROR(VLOOKUP($A318,'[1]November data'!$A:$F,6,FALSE)),"No Data",(VLOOKUP($A318,'[1]November data'!$A:$F,6,FALSE)))</f>
        <v>1</v>
      </c>
      <c r="J318" s="54">
        <f>IF(ISERROR(VLOOKUP($A318,'[1]December data '!$A:$F,4,FALSE)),"No Data",VLOOKUP($A318,'[1]December data '!$A:$F,4,FALSE))</f>
        <v>91</v>
      </c>
      <c r="K318" s="54">
        <f>IF(ISERROR(VLOOKUP($A318,'[1]December data '!$A:$F,5,FALSE)),"No Data",VLOOKUP($A318,'[1]December data '!$A:$F,5,FALSE))</f>
        <v>91</v>
      </c>
      <c r="L318" s="55">
        <f>IF(ISERROR(VLOOKUP($A318,'[1]December data '!$A:$F,6,FALSE)),"No Data",VLOOKUP($A318,'[1]December data '!$A:$F,6,FALSE))</f>
        <v>1</v>
      </c>
      <c r="M318" s="57">
        <f t="shared" si="16"/>
        <v>351</v>
      </c>
      <c r="N318" s="57">
        <f t="shared" si="17"/>
        <v>351</v>
      </c>
      <c r="O318" s="72">
        <f t="shared" si="18"/>
        <v>1</v>
      </c>
    </row>
    <row r="319" spans="1:15" x14ac:dyDescent="0.2">
      <c r="A319" s="70" t="s">
        <v>438</v>
      </c>
      <c r="B319" s="70" t="str">
        <f>VLOOKUP(A319,[2]regions!$A$2:$B$235,2,FALSE)</f>
        <v>South of England</v>
      </c>
      <c r="C319" s="70" t="s">
        <v>439</v>
      </c>
      <c r="D319" s="71">
        <f>IF(ISERROR(VLOOKUP($A319,'[1]October data'!$A:$F,4,FALSE)),"No Data",(VLOOKUP($A319,'[1]October data'!$A:$F,4,FALSE)))</f>
        <v>37</v>
      </c>
      <c r="E319" s="54">
        <f>IF(ISERROR(VLOOKUP($A319,'[1]October data'!$A:$F,5,FALSE)),"No Data",(VLOOKUP($A319,'[1]October data'!$A:$F,5,FALSE)))</f>
        <v>37</v>
      </c>
      <c r="F319" s="55">
        <f>IF(ISERROR(VLOOKUP($A319,'[1]October data'!$A:$F,6,FALSE)),"No Data",(VLOOKUP($A319,'[1]October data'!$A:$F,6,FALSE)))</f>
        <v>1</v>
      </c>
      <c r="G319" s="54">
        <f>IF(ISERROR(VLOOKUP($A319,'[1]November data'!$A:$F,4,FALSE)),"No Data",(VLOOKUP($A319,'[1]November data'!$A:$F,4,FALSE)))</f>
        <v>42</v>
      </c>
      <c r="H319" s="54">
        <f>IF(ISERROR(VLOOKUP($A319,'[1]November data'!$A:$F,5,FALSE)),"No Data",(VLOOKUP($A319,'[1]November data'!$A:$F,5,FALSE)))</f>
        <v>42</v>
      </c>
      <c r="I319" s="55">
        <f>IF(ISERROR(VLOOKUP($A319,'[1]November data'!$A:$F,6,FALSE)),"No Data",(VLOOKUP($A319,'[1]November data'!$A:$F,6,FALSE)))</f>
        <v>1</v>
      </c>
      <c r="J319" s="54">
        <f>IF(ISERROR(VLOOKUP($A319,'[1]December data '!$A:$F,4,FALSE)),"No Data",VLOOKUP($A319,'[1]December data '!$A:$F,4,FALSE))</f>
        <v>52</v>
      </c>
      <c r="K319" s="54">
        <f>IF(ISERROR(VLOOKUP($A319,'[1]December data '!$A:$F,5,FALSE)),"No Data",VLOOKUP($A319,'[1]December data '!$A:$F,5,FALSE))</f>
        <v>52</v>
      </c>
      <c r="L319" s="55">
        <f>IF(ISERROR(VLOOKUP($A319,'[1]December data '!$A:$F,6,FALSE)),"No Data",VLOOKUP($A319,'[1]December data '!$A:$F,6,FALSE))</f>
        <v>1</v>
      </c>
      <c r="M319" s="57">
        <f t="shared" si="16"/>
        <v>131</v>
      </c>
      <c r="N319" s="57">
        <f t="shared" si="17"/>
        <v>131</v>
      </c>
      <c r="O319" s="72">
        <f t="shared" si="18"/>
        <v>1</v>
      </c>
    </row>
    <row r="320" spans="1:15" x14ac:dyDescent="0.2">
      <c r="A320" s="70" t="s">
        <v>471</v>
      </c>
      <c r="B320" s="70" t="str">
        <f>VLOOKUP(A320,[2]regions!$A$2:$B$235,2,FALSE)</f>
        <v>South of England</v>
      </c>
      <c r="C320" s="70" t="s">
        <v>472</v>
      </c>
      <c r="D320" s="71">
        <f>IF(ISERROR(VLOOKUP($A320,'[1]October data'!$A:$F,4,FALSE)),"No Data",(VLOOKUP($A320,'[1]October data'!$A:$F,4,FALSE)))</f>
        <v>30</v>
      </c>
      <c r="E320" s="54">
        <f>IF(ISERROR(VLOOKUP($A320,'[1]October data'!$A:$F,5,FALSE)),"No Data",(VLOOKUP($A320,'[1]October data'!$A:$F,5,FALSE)))</f>
        <v>30</v>
      </c>
      <c r="F320" s="55">
        <f>IF(ISERROR(VLOOKUP($A320,'[1]October data'!$A:$F,6,FALSE)),"No Data",(VLOOKUP($A320,'[1]October data'!$A:$F,6,FALSE)))</f>
        <v>1</v>
      </c>
      <c r="G320" s="54">
        <f>IF(ISERROR(VLOOKUP($A320,'[1]November data'!$A:$F,4,FALSE)),"No Data",(VLOOKUP($A320,'[1]November data'!$A:$F,4,FALSE)))</f>
        <v>42</v>
      </c>
      <c r="H320" s="54">
        <f>IF(ISERROR(VLOOKUP($A320,'[1]November data'!$A:$F,5,FALSE)),"No Data",(VLOOKUP($A320,'[1]November data'!$A:$F,5,FALSE)))</f>
        <v>42</v>
      </c>
      <c r="I320" s="55">
        <f>IF(ISERROR(VLOOKUP($A320,'[1]November data'!$A:$F,6,FALSE)),"No Data",(VLOOKUP($A320,'[1]November data'!$A:$F,6,FALSE)))</f>
        <v>1</v>
      </c>
      <c r="J320" s="54">
        <f>IF(ISERROR(VLOOKUP($A320,'[1]December data '!$A:$F,4,FALSE)),"No Data",VLOOKUP($A320,'[1]December data '!$A:$F,4,FALSE))</f>
        <v>20</v>
      </c>
      <c r="K320" s="54">
        <f>IF(ISERROR(VLOOKUP($A320,'[1]December data '!$A:$F,5,FALSE)),"No Data",VLOOKUP($A320,'[1]December data '!$A:$F,5,FALSE))</f>
        <v>20</v>
      </c>
      <c r="L320" s="55">
        <f>IF(ISERROR(VLOOKUP($A320,'[1]December data '!$A:$F,6,FALSE)),"No Data",VLOOKUP($A320,'[1]December data '!$A:$F,6,FALSE))</f>
        <v>1</v>
      </c>
      <c r="M320" s="57">
        <f t="shared" si="16"/>
        <v>92</v>
      </c>
      <c r="N320" s="57">
        <f t="shared" si="17"/>
        <v>92</v>
      </c>
      <c r="O320" s="72">
        <f t="shared" si="18"/>
        <v>1</v>
      </c>
    </row>
    <row r="321" spans="1:15" x14ac:dyDescent="0.2">
      <c r="A321" s="70" t="s">
        <v>406</v>
      </c>
      <c r="B321" s="70" t="str">
        <f>VLOOKUP(A321,[2]regions!$A$2:$B$235,2,FALSE)</f>
        <v>South of England</v>
      </c>
      <c r="C321" s="70" t="s">
        <v>407</v>
      </c>
      <c r="D321" s="71">
        <f>IF(ISERROR(VLOOKUP($A321,'[1]October data'!$A:$F,4,FALSE)),"No Data",(VLOOKUP($A321,'[1]October data'!$A:$F,4,FALSE)))</f>
        <v>62</v>
      </c>
      <c r="E321" s="54">
        <f>IF(ISERROR(VLOOKUP($A321,'[1]October data'!$A:$F,5,FALSE)),"No Data",(VLOOKUP($A321,'[1]October data'!$A:$F,5,FALSE)))</f>
        <v>62</v>
      </c>
      <c r="F321" s="55">
        <f>IF(ISERROR(VLOOKUP($A321,'[1]October data'!$A:$F,6,FALSE)),"No Data",(VLOOKUP($A321,'[1]October data'!$A:$F,6,FALSE)))</f>
        <v>1</v>
      </c>
      <c r="G321" s="54">
        <f>IF(ISERROR(VLOOKUP($A321,'[1]November data'!$A:$F,4,FALSE)),"No Data",(VLOOKUP($A321,'[1]November data'!$A:$F,4,FALSE)))</f>
        <v>66</v>
      </c>
      <c r="H321" s="54">
        <f>IF(ISERROR(VLOOKUP($A321,'[1]November data'!$A:$F,5,FALSE)),"No Data",(VLOOKUP($A321,'[1]November data'!$A:$F,5,FALSE)))</f>
        <v>66</v>
      </c>
      <c r="I321" s="55">
        <f>IF(ISERROR(VLOOKUP($A321,'[1]November data'!$A:$F,6,FALSE)),"No Data",(VLOOKUP($A321,'[1]November data'!$A:$F,6,FALSE)))</f>
        <v>1</v>
      </c>
      <c r="J321" s="54">
        <f>IF(ISERROR(VLOOKUP($A321,'[1]December data '!$A:$F,4,FALSE)),"No Data",VLOOKUP($A321,'[1]December data '!$A:$F,4,FALSE))</f>
        <v>41</v>
      </c>
      <c r="K321" s="54">
        <f>IF(ISERROR(VLOOKUP($A321,'[1]December data '!$A:$F,5,FALSE)),"No Data",VLOOKUP($A321,'[1]December data '!$A:$F,5,FALSE))</f>
        <v>41</v>
      </c>
      <c r="L321" s="55">
        <f>IF(ISERROR(VLOOKUP($A321,'[1]December data '!$A:$F,6,FALSE)),"No Data",VLOOKUP($A321,'[1]December data '!$A:$F,6,FALSE))</f>
        <v>1</v>
      </c>
      <c r="M321" s="57">
        <f t="shared" si="16"/>
        <v>169</v>
      </c>
      <c r="N321" s="57">
        <f t="shared" si="17"/>
        <v>169</v>
      </c>
      <c r="O321" s="72">
        <f t="shared" si="18"/>
        <v>1</v>
      </c>
    </row>
    <row r="322" spans="1:15" x14ac:dyDescent="0.2">
      <c r="A322" s="70" t="s">
        <v>96</v>
      </c>
      <c r="B322" s="70" t="str">
        <f>VLOOKUP(A322,[2]regions!$A$2:$B$235,2,FALSE)</f>
        <v xml:space="preserve">North of England </v>
      </c>
      <c r="C322" s="70" t="s">
        <v>97</v>
      </c>
      <c r="D322" s="71">
        <f>IF(ISERROR(VLOOKUP($A322,'[1]October data'!$A:$F,4,FALSE)),"No Data",(VLOOKUP($A322,'[1]October data'!$A:$F,4,FALSE)))</f>
        <v>339</v>
      </c>
      <c r="E322" s="54">
        <f>IF(ISERROR(VLOOKUP($A322,'[1]October data'!$A:$F,5,FALSE)),"No Data",(VLOOKUP($A322,'[1]October data'!$A:$F,5,FALSE)))</f>
        <v>339</v>
      </c>
      <c r="F322" s="55">
        <f>IF(ISERROR(VLOOKUP($A322,'[1]October data'!$A:$F,6,FALSE)),"No Data",(VLOOKUP($A322,'[1]October data'!$A:$F,6,FALSE)))</f>
        <v>1</v>
      </c>
      <c r="G322" s="54">
        <f>IF(ISERROR(VLOOKUP($A322,'[1]November data'!$A:$F,4,FALSE)),"No Data",(VLOOKUP($A322,'[1]November data'!$A:$F,4,FALSE)))</f>
        <v>396</v>
      </c>
      <c r="H322" s="54">
        <f>IF(ISERROR(VLOOKUP($A322,'[1]November data'!$A:$F,5,FALSE)),"No Data",(VLOOKUP($A322,'[1]November data'!$A:$F,5,FALSE)))</f>
        <v>396</v>
      </c>
      <c r="I322" s="55">
        <f>IF(ISERROR(VLOOKUP($A322,'[1]November data'!$A:$F,6,FALSE)),"No Data",(VLOOKUP($A322,'[1]November data'!$A:$F,6,FALSE)))</f>
        <v>1</v>
      </c>
      <c r="J322" s="54">
        <f>IF(ISERROR(VLOOKUP($A322,'[1]December data '!$A:$F,4,FALSE)),"No Data",VLOOKUP($A322,'[1]December data '!$A:$F,4,FALSE))</f>
        <v>317</v>
      </c>
      <c r="K322" s="54">
        <f>IF(ISERROR(VLOOKUP($A322,'[1]December data '!$A:$F,5,FALSE)),"No Data",VLOOKUP($A322,'[1]December data '!$A:$F,5,FALSE))</f>
        <v>317</v>
      </c>
      <c r="L322" s="55">
        <f>IF(ISERROR(VLOOKUP($A322,'[1]December data '!$A:$F,6,FALSE)),"No Data",VLOOKUP($A322,'[1]December data '!$A:$F,6,FALSE))</f>
        <v>1</v>
      </c>
      <c r="M322" s="57">
        <f t="shared" si="16"/>
        <v>1052</v>
      </c>
      <c r="N322" s="57">
        <f t="shared" si="17"/>
        <v>1052</v>
      </c>
      <c r="O322" s="72">
        <f t="shared" si="18"/>
        <v>1</v>
      </c>
    </row>
    <row r="323" spans="1:15" x14ac:dyDescent="0.2">
      <c r="A323" s="70" t="s">
        <v>263</v>
      </c>
      <c r="B323" s="70" t="str">
        <f>VLOOKUP(A323,[2]regions!$A$2:$B$235,2,FALSE)</f>
        <v>Midlands and East of England</v>
      </c>
      <c r="C323" s="70" t="s">
        <v>264</v>
      </c>
      <c r="D323" s="71">
        <f>IF(ISERROR(VLOOKUP($A323,'[1]October data'!$A:$F,4,FALSE)),"No Data",(VLOOKUP($A323,'[1]October data'!$A:$F,4,FALSE)))</f>
        <v>195</v>
      </c>
      <c r="E323" s="54">
        <f>IF(ISERROR(VLOOKUP($A323,'[1]October data'!$A:$F,5,FALSE)),"No Data",(VLOOKUP($A323,'[1]October data'!$A:$F,5,FALSE)))</f>
        <v>205</v>
      </c>
      <c r="F323" s="55">
        <f>IF(ISERROR(VLOOKUP($A323,'[1]October data'!$A:$F,6,FALSE)),"No Data",(VLOOKUP($A323,'[1]October data'!$A:$F,6,FALSE)))</f>
        <v>0.95121951219512202</v>
      </c>
      <c r="G323" s="54">
        <f>IF(ISERROR(VLOOKUP($A323,'[1]November data'!$A:$F,4,FALSE)),"No Data",(VLOOKUP($A323,'[1]November data'!$A:$F,4,FALSE)))</f>
        <v>203</v>
      </c>
      <c r="H323" s="54">
        <f>IF(ISERROR(VLOOKUP($A323,'[1]November data'!$A:$F,5,FALSE)),"No Data",(VLOOKUP($A323,'[1]November data'!$A:$F,5,FALSE)))</f>
        <v>214</v>
      </c>
      <c r="I323" s="55">
        <f>IF(ISERROR(VLOOKUP($A323,'[1]November data'!$A:$F,6,FALSE)),"No Data",(VLOOKUP($A323,'[1]November data'!$A:$F,6,FALSE)))</f>
        <v>0.94859813084112099</v>
      </c>
      <c r="J323" s="54">
        <f>IF(ISERROR(VLOOKUP($A323,'[1]December data '!$A:$F,4,FALSE)),"No Data",VLOOKUP($A323,'[1]December data '!$A:$F,4,FALSE))</f>
        <v>181</v>
      </c>
      <c r="K323" s="54">
        <f>IF(ISERROR(VLOOKUP($A323,'[1]December data '!$A:$F,5,FALSE)),"No Data",VLOOKUP($A323,'[1]December data '!$A:$F,5,FALSE))</f>
        <v>190</v>
      </c>
      <c r="L323" s="55">
        <f>IF(ISERROR(VLOOKUP($A323,'[1]December data '!$A:$F,6,FALSE)),"No Data",VLOOKUP($A323,'[1]December data '!$A:$F,6,FALSE))</f>
        <v>0.95263157894736794</v>
      </c>
      <c r="M323" s="57">
        <f t="shared" si="16"/>
        <v>579</v>
      </c>
      <c r="N323" s="57">
        <f t="shared" si="17"/>
        <v>609</v>
      </c>
      <c r="O323" s="72">
        <f t="shared" si="18"/>
        <v>0.95073891625615758</v>
      </c>
    </row>
    <row r="324" spans="1:15" x14ac:dyDescent="0.2">
      <c r="A324" s="70" t="s">
        <v>269</v>
      </c>
      <c r="B324" s="70" t="str">
        <f>VLOOKUP(A324,[2]regions!$A$2:$B$235,2,FALSE)</f>
        <v>Midlands and East of England</v>
      </c>
      <c r="C324" s="70" t="s">
        <v>270</v>
      </c>
      <c r="D324" s="71">
        <f>IF(ISERROR(VLOOKUP($A324,'[1]October data'!$A:$F,4,FALSE)),"No Data",(VLOOKUP($A324,'[1]October data'!$A:$F,4,FALSE)))</f>
        <v>615</v>
      </c>
      <c r="E324" s="54">
        <f>IF(ISERROR(VLOOKUP($A324,'[1]October data'!$A:$F,5,FALSE)),"No Data",(VLOOKUP($A324,'[1]October data'!$A:$F,5,FALSE)))</f>
        <v>624</v>
      </c>
      <c r="F324" s="55">
        <f>IF(ISERROR(VLOOKUP($A324,'[1]October data'!$A:$F,6,FALSE)),"No Data",(VLOOKUP($A324,'[1]October data'!$A:$F,6,FALSE)))</f>
        <v>0.98557692307692302</v>
      </c>
      <c r="G324" s="54">
        <f>IF(ISERROR(VLOOKUP($A324,'[1]November data'!$A:$F,4,FALSE)),"No Data",(VLOOKUP($A324,'[1]November data'!$A:$F,4,FALSE)))</f>
        <v>561</v>
      </c>
      <c r="H324" s="54">
        <f>IF(ISERROR(VLOOKUP($A324,'[1]November data'!$A:$F,5,FALSE)),"No Data",(VLOOKUP($A324,'[1]November data'!$A:$F,5,FALSE)))</f>
        <v>565</v>
      </c>
      <c r="I324" s="55">
        <f>IF(ISERROR(VLOOKUP($A324,'[1]November data'!$A:$F,6,FALSE)),"No Data",(VLOOKUP($A324,'[1]November data'!$A:$F,6,FALSE)))</f>
        <v>0.99292035398230105</v>
      </c>
      <c r="J324" s="54">
        <f>IF(ISERROR(VLOOKUP($A324,'[1]December data '!$A:$F,4,FALSE)),"No Data",VLOOKUP($A324,'[1]December data '!$A:$F,4,FALSE))</f>
        <v>438</v>
      </c>
      <c r="K324" s="54">
        <f>IF(ISERROR(VLOOKUP($A324,'[1]December data '!$A:$F,5,FALSE)),"No Data",VLOOKUP($A324,'[1]December data '!$A:$F,5,FALSE))</f>
        <v>449</v>
      </c>
      <c r="L324" s="55">
        <f>IF(ISERROR(VLOOKUP($A324,'[1]December data '!$A:$F,6,FALSE)),"No Data",VLOOKUP($A324,'[1]December data '!$A:$F,6,FALSE))</f>
        <v>0.97550111358574609</v>
      </c>
      <c r="M324" s="57">
        <f t="shared" si="16"/>
        <v>1614</v>
      </c>
      <c r="N324" s="57">
        <f t="shared" si="17"/>
        <v>1638</v>
      </c>
      <c r="O324" s="72">
        <f t="shared" si="18"/>
        <v>0.9853479853479854</v>
      </c>
    </row>
    <row r="325" spans="1:15" x14ac:dyDescent="0.2">
      <c r="A325" s="70" t="s">
        <v>510</v>
      </c>
      <c r="B325" s="70" t="str">
        <f>VLOOKUP(A325,[2]regions!$A$2:$B$235,2,FALSE)</f>
        <v>South of England</v>
      </c>
      <c r="C325" s="70" t="s">
        <v>511</v>
      </c>
      <c r="D325" s="71">
        <f>IF(ISERROR(VLOOKUP($A325,'[1]October data'!$A:$F,4,FALSE)),"No Data",(VLOOKUP($A325,'[1]October data'!$A:$F,4,FALSE)))</f>
        <v>673</v>
      </c>
      <c r="E325" s="54">
        <f>IF(ISERROR(VLOOKUP($A325,'[1]October data'!$A:$F,5,FALSE)),"No Data",(VLOOKUP($A325,'[1]October data'!$A:$F,5,FALSE)))</f>
        <v>673</v>
      </c>
      <c r="F325" s="55">
        <f>IF(ISERROR(VLOOKUP($A325,'[1]October data'!$A:$F,6,FALSE)),"No Data",(VLOOKUP($A325,'[1]October data'!$A:$F,6,FALSE)))</f>
        <v>1</v>
      </c>
      <c r="G325" s="54">
        <f>IF(ISERROR(VLOOKUP($A325,'[1]November data'!$A:$F,4,FALSE)),"No Data",(VLOOKUP($A325,'[1]November data'!$A:$F,4,FALSE)))</f>
        <v>629</v>
      </c>
      <c r="H325" s="54">
        <f>IF(ISERROR(VLOOKUP($A325,'[1]November data'!$A:$F,5,FALSE)),"No Data",(VLOOKUP($A325,'[1]November data'!$A:$F,5,FALSE)))</f>
        <v>629</v>
      </c>
      <c r="I325" s="55">
        <f>IF(ISERROR(VLOOKUP($A325,'[1]November data'!$A:$F,6,FALSE)),"No Data",(VLOOKUP($A325,'[1]November data'!$A:$F,6,FALSE)))</f>
        <v>1</v>
      </c>
      <c r="J325" s="54">
        <f>IF(ISERROR(VLOOKUP($A325,'[1]December data '!$A:$F,4,FALSE)),"No Data",VLOOKUP($A325,'[1]December data '!$A:$F,4,FALSE))</f>
        <v>523</v>
      </c>
      <c r="K325" s="54">
        <f>IF(ISERROR(VLOOKUP($A325,'[1]December data '!$A:$F,5,FALSE)),"No Data",VLOOKUP($A325,'[1]December data '!$A:$F,5,FALSE))</f>
        <v>523</v>
      </c>
      <c r="L325" s="55">
        <f>IF(ISERROR(VLOOKUP($A325,'[1]December data '!$A:$F,6,FALSE)),"No Data",VLOOKUP($A325,'[1]December data '!$A:$F,6,FALSE))</f>
        <v>1</v>
      </c>
      <c r="M325" s="57">
        <f t="shared" si="16"/>
        <v>1825</v>
      </c>
      <c r="N325" s="57">
        <f t="shared" si="17"/>
        <v>1825</v>
      </c>
      <c r="O325" s="72">
        <f t="shared" si="18"/>
        <v>1</v>
      </c>
    </row>
    <row r="326" spans="1:15" x14ac:dyDescent="0.2">
      <c r="A326" s="70" t="s">
        <v>221</v>
      </c>
      <c r="B326" s="70" t="str">
        <f>VLOOKUP(A326,[2]regions!$A$2:$B$235,2,FALSE)</f>
        <v>Midlands and East of England</v>
      </c>
      <c r="C326" s="70" t="s">
        <v>222</v>
      </c>
      <c r="D326" s="71">
        <f>IF(ISERROR(VLOOKUP($A326,'[1]October data'!$A:$F,4,FALSE)),"No Data",(VLOOKUP($A326,'[1]October data'!$A:$F,4,FALSE)))</f>
        <v>89</v>
      </c>
      <c r="E326" s="54">
        <f>IF(ISERROR(VLOOKUP($A326,'[1]October data'!$A:$F,5,FALSE)),"No Data",(VLOOKUP($A326,'[1]October data'!$A:$F,5,FALSE)))</f>
        <v>90</v>
      </c>
      <c r="F326" s="55">
        <f>IF(ISERROR(VLOOKUP($A326,'[1]October data'!$A:$F,6,FALSE)),"No Data",(VLOOKUP($A326,'[1]October data'!$A:$F,6,FALSE)))</f>
        <v>0.98888888888888904</v>
      </c>
      <c r="G326" s="54">
        <f>IF(ISERROR(VLOOKUP($A326,'[1]November data'!$A:$F,4,FALSE)),"No Data",(VLOOKUP($A326,'[1]November data'!$A:$F,4,FALSE)))</f>
        <v>85</v>
      </c>
      <c r="H326" s="54">
        <f>IF(ISERROR(VLOOKUP($A326,'[1]November data'!$A:$F,5,FALSE)),"No Data",(VLOOKUP($A326,'[1]November data'!$A:$F,5,FALSE)))</f>
        <v>85</v>
      </c>
      <c r="I326" s="55">
        <f>IF(ISERROR(VLOOKUP($A326,'[1]November data'!$A:$F,6,FALSE)),"No Data",(VLOOKUP($A326,'[1]November data'!$A:$F,6,FALSE)))</f>
        <v>1</v>
      </c>
      <c r="J326" s="54">
        <f>IF(ISERROR(VLOOKUP($A326,'[1]December data '!$A:$F,4,FALSE)),"No Data",VLOOKUP($A326,'[1]December data '!$A:$F,4,FALSE))</f>
        <v>88</v>
      </c>
      <c r="K326" s="54">
        <f>IF(ISERROR(VLOOKUP($A326,'[1]December data '!$A:$F,5,FALSE)),"No Data",VLOOKUP($A326,'[1]December data '!$A:$F,5,FALSE))</f>
        <v>89</v>
      </c>
      <c r="L326" s="55">
        <f>IF(ISERROR(VLOOKUP($A326,'[1]December data '!$A:$F,6,FALSE)),"No Data",VLOOKUP($A326,'[1]December data '!$A:$F,6,FALSE))</f>
        <v>0.98876404494382009</v>
      </c>
      <c r="M326" s="57">
        <f t="shared" si="16"/>
        <v>262</v>
      </c>
      <c r="N326" s="57">
        <f t="shared" si="17"/>
        <v>264</v>
      </c>
      <c r="O326" s="72">
        <f t="shared" si="18"/>
        <v>0.99242424242424243</v>
      </c>
    </row>
    <row r="327" spans="1:15" x14ac:dyDescent="0.2">
      <c r="A327" s="70" t="s">
        <v>25</v>
      </c>
      <c r="B327" s="70" t="str">
        <f>VLOOKUP(A327,[2]regions!$A$2:$B$235,2,FALSE)</f>
        <v xml:space="preserve">North of England </v>
      </c>
      <c r="C327" s="70" t="s">
        <v>26</v>
      </c>
      <c r="D327" s="71">
        <f>IF(ISERROR(VLOOKUP($A327,'[1]October data'!$A:$F,4,FALSE)),"No Data",(VLOOKUP($A327,'[1]October data'!$A:$F,4,FALSE)))</f>
        <v>575</v>
      </c>
      <c r="E327" s="54">
        <f>IF(ISERROR(VLOOKUP($A327,'[1]October data'!$A:$F,5,FALSE)),"No Data",(VLOOKUP($A327,'[1]October data'!$A:$F,5,FALSE)))</f>
        <v>575</v>
      </c>
      <c r="F327" s="55">
        <f>IF(ISERROR(VLOOKUP($A327,'[1]October data'!$A:$F,6,FALSE)),"No Data",(VLOOKUP($A327,'[1]October data'!$A:$F,6,FALSE)))</f>
        <v>1</v>
      </c>
      <c r="G327" s="54">
        <f>IF(ISERROR(VLOOKUP($A327,'[1]November data'!$A:$F,4,FALSE)),"No Data",(VLOOKUP($A327,'[1]November data'!$A:$F,4,FALSE)))</f>
        <v>456</v>
      </c>
      <c r="H327" s="54">
        <f>IF(ISERROR(VLOOKUP($A327,'[1]November data'!$A:$F,5,FALSE)),"No Data",(VLOOKUP($A327,'[1]November data'!$A:$F,5,FALSE)))</f>
        <v>456</v>
      </c>
      <c r="I327" s="55">
        <f>IF(ISERROR(VLOOKUP($A327,'[1]November data'!$A:$F,6,FALSE)),"No Data",(VLOOKUP($A327,'[1]November data'!$A:$F,6,FALSE)))</f>
        <v>1</v>
      </c>
      <c r="J327" s="54">
        <f>IF(ISERROR(VLOOKUP($A327,'[1]December data '!$A:$F,4,FALSE)),"No Data",VLOOKUP($A327,'[1]December data '!$A:$F,4,FALSE))</f>
        <v>484</v>
      </c>
      <c r="K327" s="54">
        <f>IF(ISERROR(VLOOKUP($A327,'[1]December data '!$A:$F,5,FALSE)),"No Data",VLOOKUP($A327,'[1]December data '!$A:$F,5,FALSE))</f>
        <v>484</v>
      </c>
      <c r="L327" s="55">
        <f>IF(ISERROR(VLOOKUP($A327,'[1]December data '!$A:$F,6,FALSE)),"No Data",VLOOKUP($A327,'[1]December data '!$A:$F,6,FALSE))</f>
        <v>1</v>
      </c>
      <c r="M327" s="57">
        <f t="shared" si="16"/>
        <v>1515</v>
      </c>
      <c r="N327" s="57">
        <f t="shared" si="17"/>
        <v>1515</v>
      </c>
      <c r="O327" s="72">
        <f t="shared" si="18"/>
        <v>1</v>
      </c>
    </row>
    <row r="328" spans="1:15" x14ac:dyDescent="0.2">
      <c r="A328" s="70" t="s">
        <v>482</v>
      </c>
      <c r="B328" s="70" t="str">
        <f>VLOOKUP(A328,[2]regions!$A$2:$B$235,2,FALSE)</f>
        <v>South of England</v>
      </c>
      <c r="C328" s="70" t="s">
        <v>483</v>
      </c>
      <c r="D328" s="71">
        <f>IF(ISERROR(VLOOKUP($A328,'[1]October data'!$A:$F,4,FALSE)),"No Data",(VLOOKUP($A328,'[1]October data'!$A:$F,4,FALSE)))</f>
        <v>194</v>
      </c>
      <c r="E328" s="54">
        <f>IF(ISERROR(VLOOKUP($A328,'[1]October data'!$A:$F,5,FALSE)),"No Data",(VLOOKUP($A328,'[1]October data'!$A:$F,5,FALSE)))</f>
        <v>194</v>
      </c>
      <c r="F328" s="55">
        <f>IF(ISERROR(VLOOKUP($A328,'[1]October data'!$A:$F,6,FALSE)),"No Data",(VLOOKUP($A328,'[1]October data'!$A:$F,6,FALSE)))</f>
        <v>1</v>
      </c>
      <c r="G328" s="54">
        <f>IF(ISERROR(VLOOKUP($A328,'[1]November data'!$A:$F,4,FALSE)),"No Data",(VLOOKUP($A328,'[1]November data'!$A:$F,4,FALSE)))</f>
        <v>226</v>
      </c>
      <c r="H328" s="54">
        <f>IF(ISERROR(VLOOKUP($A328,'[1]November data'!$A:$F,5,FALSE)),"No Data",(VLOOKUP($A328,'[1]November data'!$A:$F,5,FALSE)))</f>
        <v>227</v>
      </c>
      <c r="I328" s="55">
        <f>IF(ISERROR(VLOOKUP($A328,'[1]November data'!$A:$F,6,FALSE)),"No Data",(VLOOKUP($A328,'[1]November data'!$A:$F,6,FALSE)))</f>
        <v>0.99559471365638808</v>
      </c>
      <c r="J328" s="54">
        <f>IF(ISERROR(VLOOKUP($A328,'[1]December data '!$A:$F,4,FALSE)),"No Data",VLOOKUP($A328,'[1]December data '!$A:$F,4,FALSE))</f>
        <v>166</v>
      </c>
      <c r="K328" s="54">
        <f>IF(ISERROR(VLOOKUP($A328,'[1]December data '!$A:$F,5,FALSE)),"No Data",VLOOKUP($A328,'[1]December data '!$A:$F,5,FALSE))</f>
        <v>166</v>
      </c>
      <c r="L328" s="55">
        <f>IF(ISERROR(VLOOKUP($A328,'[1]December data '!$A:$F,6,FALSE)),"No Data",VLOOKUP($A328,'[1]December data '!$A:$F,6,FALSE))</f>
        <v>1</v>
      </c>
      <c r="M328" s="57">
        <f t="shared" si="16"/>
        <v>586</v>
      </c>
      <c r="N328" s="57">
        <f t="shared" si="17"/>
        <v>587</v>
      </c>
      <c r="O328" s="72">
        <f t="shared" si="18"/>
        <v>0.99829642248722317</v>
      </c>
    </row>
    <row r="329" spans="1:15" x14ac:dyDescent="0.2">
      <c r="A329" s="70" t="s">
        <v>452</v>
      </c>
      <c r="B329" s="70" t="str">
        <f>VLOOKUP(A329,[2]regions!$A$2:$B$235,2,FALSE)</f>
        <v>South of England</v>
      </c>
      <c r="C329" s="70" t="s">
        <v>453</v>
      </c>
      <c r="D329" s="71">
        <f>IF(ISERROR(VLOOKUP($A329,'[1]October data'!$A:$F,4,FALSE)),"No Data",(VLOOKUP($A329,'[1]October data'!$A:$F,4,FALSE)))</f>
        <v>442</v>
      </c>
      <c r="E329" s="54">
        <f>IF(ISERROR(VLOOKUP($A329,'[1]October data'!$A:$F,5,FALSE)),"No Data",(VLOOKUP($A329,'[1]October data'!$A:$F,5,FALSE)))</f>
        <v>442</v>
      </c>
      <c r="F329" s="55">
        <f>IF(ISERROR(VLOOKUP($A329,'[1]October data'!$A:$F,6,FALSE)),"No Data",(VLOOKUP($A329,'[1]October data'!$A:$F,6,FALSE)))</f>
        <v>1</v>
      </c>
      <c r="G329" s="54">
        <f>IF(ISERROR(VLOOKUP($A329,'[1]November data'!$A:$F,4,FALSE)),"No Data",(VLOOKUP($A329,'[1]November data'!$A:$F,4,FALSE)))</f>
        <v>459</v>
      </c>
      <c r="H329" s="54">
        <f>IF(ISERROR(VLOOKUP($A329,'[1]November data'!$A:$F,5,FALSE)),"No Data",(VLOOKUP($A329,'[1]November data'!$A:$F,5,FALSE)))</f>
        <v>459</v>
      </c>
      <c r="I329" s="55">
        <f>IF(ISERROR(VLOOKUP($A329,'[1]November data'!$A:$F,6,FALSE)),"No Data",(VLOOKUP($A329,'[1]November data'!$A:$F,6,FALSE)))</f>
        <v>1</v>
      </c>
      <c r="J329" s="54">
        <f>IF(ISERROR(VLOOKUP($A329,'[1]December data '!$A:$F,4,FALSE)),"No Data",VLOOKUP($A329,'[1]December data '!$A:$F,4,FALSE))</f>
        <v>359</v>
      </c>
      <c r="K329" s="54">
        <f>IF(ISERROR(VLOOKUP($A329,'[1]December data '!$A:$F,5,FALSE)),"No Data",VLOOKUP($A329,'[1]December data '!$A:$F,5,FALSE))</f>
        <v>360</v>
      </c>
      <c r="L329" s="55">
        <f>IF(ISERROR(VLOOKUP($A329,'[1]December data '!$A:$F,6,FALSE)),"No Data",VLOOKUP($A329,'[1]December data '!$A:$F,6,FALSE))</f>
        <v>0.99722222222222201</v>
      </c>
      <c r="M329" s="57">
        <f t="shared" si="16"/>
        <v>1260</v>
      </c>
      <c r="N329" s="57">
        <f t="shared" si="17"/>
        <v>1261</v>
      </c>
      <c r="O329" s="72">
        <f t="shared" si="18"/>
        <v>0.99920697858842189</v>
      </c>
    </row>
    <row r="330" spans="1:15" x14ac:dyDescent="0.2">
      <c r="A330" s="70" t="s">
        <v>187</v>
      </c>
      <c r="B330" s="70" t="str">
        <f>VLOOKUP(A330,[2]regions!$A$2:$B$235,2,FALSE)</f>
        <v>Midlands and East of England</v>
      </c>
      <c r="C330" s="70" t="s">
        <v>188</v>
      </c>
      <c r="D330" s="71">
        <f>IF(ISERROR(VLOOKUP($A330,'[1]October data'!$A:$F,4,FALSE)),"No Data",(VLOOKUP($A330,'[1]October data'!$A:$F,4,FALSE)))</f>
        <v>72</v>
      </c>
      <c r="E330" s="54">
        <f>IF(ISERROR(VLOOKUP($A330,'[1]October data'!$A:$F,5,FALSE)),"No Data",(VLOOKUP($A330,'[1]October data'!$A:$F,5,FALSE)))</f>
        <v>72</v>
      </c>
      <c r="F330" s="55">
        <f>IF(ISERROR(VLOOKUP($A330,'[1]October data'!$A:$F,6,FALSE)),"No Data",(VLOOKUP($A330,'[1]October data'!$A:$F,6,FALSE)))</f>
        <v>1</v>
      </c>
      <c r="G330" s="54">
        <f>IF(ISERROR(VLOOKUP($A330,'[1]November data'!$A:$F,4,FALSE)),"No Data",(VLOOKUP($A330,'[1]November data'!$A:$F,4,FALSE)))</f>
        <v>66</v>
      </c>
      <c r="H330" s="54">
        <f>IF(ISERROR(VLOOKUP($A330,'[1]November data'!$A:$F,5,FALSE)),"No Data",(VLOOKUP($A330,'[1]November data'!$A:$F,5,FALSE)))</f>
        <v>66</v>
      </c>
      <c r="I330" s="55">
        <f>IF(ISERROR(VLOOKUP($A330,'[1]November data'!$A:$F,6,FALSE)),"No Data",(VLOOKUP($A330,'[1]November data'!$A:$F,6,FALSE)))</f>
        <v>1</v>
      </c>
      <c r="J330" s="54">
        <f>IF(ISERROR(VLOOKUP($A330,'[1]December data '!$A:$F,4,FALSE)),"No Data",VLOOKUP($A330,'[1]December data '!$A:$F,4,FALSE))</f>
        <v>33</v>
      </c>
      <c r="K330" s="54">
        <f>IF(ISERROR(VLOOKUP($A330,'[1]December data '!$A:$F,5,FALSE)),"No Data",VLOOKUP($A330,'[1]December data '!$A:$F,5,FALSE))</f>
        <v>33</v>
      </c>
      <c r="L330" s="55">
        <f>IF(ISERROR(VLOOKUP($A330,'[1]December data '!$A:$F,6,FALSE)),"No Data",VLOOKUP($A330,'[1]December data '!$A:$F,6,FALSE))</f>
        <v>1</v>
      </c>
      <c r="M330" s="57">
        <f t="shared" si="16"/>
        <v>171</v>
      </c>
      <c r="N330" s="57">
        <f t="shared" si="17"/>
        <v>171</v>
      </c>
      <c r="O330" s="72">
        <f t="shared" si="18"/>
        <v>1</v>
      </c>
    </row>
    <row r="331" spans="1:15" x14ac:dyDescent="0.2">
      <c r="A331" s="70" t="s">
        <v>148</v>
      </c>
      <c r="B331" s="70" t="str">
        <f>VLOOKUP(A331,[2]regions!$A$2:$B$235,2,FALSE)</f>
        <v xml:space="preserve">North of England </v>
      </c>
      <c r="C331" s="70" t="s">
        <v>149</v>
      </c>
      <c r="D331" s="71">
        <f>IF(ISERROR(VLOOKUP($A331,'[1]October data'!$A:$F,4,FALSE)),"No Data",(VLOOKUP($A331,'[1]October data'!$A:$F,4,FALSE)))</f>
        <v>1089</v>
      </c>
      <c r="E331" s="54">
        <f>IF(ISERROR(VLOOKUP($A331,'[1]October data'!$A:$F,5,FALSE)),"No Data",(VLOOKUP($A331,'[1]October data'!$A:$F,5,FALSE)))</f>
        <v>1102</v>
      </c>
      <c r="F331" s="55">
        <f>IF(ISERROR(VLOOKUP($A331,'[1]October data'!$A:$F,6,FALSE)),"No Data",(VLOOKUP($A331,'[1]October data'!$A:$F,6,FALSE)))</f>
        <v>0.98820326678765902</v>
      </c>
      <c r="G331" s="54">
        <f>IF(ISERROR(VLOOKUP($A331,'[1]November data'!$A:$F,4,FALSE)),"No Data",(VLOOKUP($A331,'[1]November data'!$A:$F,4,FALSE)))</f>
        <v>1017</v>
      </c>
      <c r="H331" s="54">
        <f>IF(ISERROR(VLOOKUP($A331,'[1]November data'!$A:$F,5,FALSE)),"No Data",(VLOOKUP($A331,'[1]November data'!$A:$F,5,FALSE)))</f>
        <v>1025</v>
      </c>
      <c r="I331" s="55">
        <f>IF(ISERROR(VLOOKUP($A331,'[1]November data'!$A:$F,6,FALSE)),"No Data",(VLOOKUP($A331,'[1]November data'!$A:$F,6,FALSE)))</f>
        <v>0.99219512195122006</v>
      </c>
      <c r="J331" s="54">
        <f>IF(ISERROR(VLOOKUP($A331,'[1]December data '!$A:$F,4,FALSE)),"No Data",VLOOKUP($A331,'[1]December data '!$A:$F,4,FALSE))</f>
        <v>836</v>
      </c>
      <c r="K331" s="54">
        <f>IF(ISERROR(VLOOKUP($A331,'[1]December data '!$A:$F,5,FALSE)),"No Data",VLOOKUP($A331,'[1]December data '!$A:$F,5,FALSE))</f>
        <v>841</v>
      </c>
      <c r="L331" s="55">
        <f>IF(ISERROR(VLOOKUP($A331,'[1]December data '!$A:$F,6,FALSE)),"No Data",VLOOKUP($A331,'[1]December data '!$A:$F,6,FALSE))</f>
        <v>0.99405469678953595</v>
      </c>
      <c r="M331" s="57">
        <f t="shared" si="16"/>
        <v>2942</v>
      </c>
      <c r="N331" s="57">
        <f t="shared" si="17"/>
        <v>2968</v>
      </c>
      <c r="O331" s="72">
        <f t="shared" si="18"/>
        <v>0.99123989218328845</v>
      </c>
    </row>
    <row r="332" spans="1:15" x14ac:dyDescent="0.2">
      <c r="A332" s="70" t="s">
        <v>185</v>
      </c>
      <c r="B332" s="70" t="str">
        <f>VLOOKUP(A332,[2]regions!$A$2:$B$235,2,FALSE)</f>
        <v>Midlands and East of England</v>
      </c>
      <c r="C332" s="70" t="s">
        <v>186</v>
      </c>
      <c r="D332" s="71">
        <f>IF(ISERROR(VLOOKUP($A332,'[1]October data'!$A:$F,4,FALSE)),"No Data",(VLOOKUP($A332,'[1]October data'!$A:$F,4,FALSE)))</f>
        <v>356</v>
      </c>
      <c r="E332" s="54">
        <f>IF(ISERROR(VLOOKUP($A332,'[1]October data'!$A:$F,5,FALSE)),"No Data",(VLOOKUP($A332,'[1]October data'!$A:$F,5,FALSE)))</f>
        <v>358</v>
      </c>
      <c r="F332" s="55">
        <f>IF(ISERROR(VLOOKUP($A332,'[1]October data'!$A:$F,6,FALSE)),"No Data",(VLOOKUP($A332,'[1]October data'!$A:$F,6,FALSE)))</f>
        <v>0.994413407821229</v>
      </c>
      <c r="G332" s="54">
        <f>IF(ISERROR(VLOOKUP($A332,'[1]November data'!$A:$F,4,FALSE)),"No Data",(VLOOKUP($A332,'[1]November data'!$A:$F,4,FALSE)))</f>
        <v>319</v>
      </c>
      <c r="H332" s="54">
        <f>IF(ISERROR(VLOOKUP($A332,'[1]November data'!$A:$F,5,FALSE)),"No Data",(VLOOKUP($A332,'[1]November data'!$A:$F,5,FALSE)))</f>
        <v>322</v>
      </c>
      <c r="I332" s="55">
        <f>IF(ISERROR(VLOOKUP($A332,'[1]November data'!$A:$F,6,FALSE)),"No Data",(VLOOKUP($A332,'[1]November data'!$A:$F,6,FALSE)))</f>
        <v>0.99068322981366508</v>
      </c>
      <c r="J332" s="54">
        <f>IF(ISERROR(VLOOKUP($A332,'[1]December data '!$A:$F,4,FALSE)),"No Data",VLOOKUP($A332,'[1]December data '!$A:$F,4,FALSE))</f>
        <v>308</v>
      </c>
      <c r="K332" s="54">
        <f>IF(ISERROR(VLOOKUP($A332,'[1]December data '!$A:$F,5,FALSE)),"No Data",VLOOKUP($A332,'[1]December data '!$A:$F,5,FALSE))</f>
        <v>315</v>
      </c>
      <c r="L332" s="55">
        <f>IF(ISERROR(VLOOKUP($A332,'[1]December data '!$A:$F,6,FALSE)),"No Data",VLOOKUP($A332,'[1]December data '!$A:$F,6,FALSE))</f>
        <v>0.97777777777777808</v>
      </c>
      <c r="M332" s="57">
        <f t="shared" si="16"/>
        <v>983</v>
      </c>
      <c r="N332" s="57">
        <f t="shared" si="17"/>
        <v>995</v>
      </c>
      <c r="O332" s="72">
        <f t="shared" si="18"/>
        <v>0.98793969849246233</v>
      </c>
    </row>
    <row r="333" spans="1:15" x14ac:dyDescent="0.2">
      <c r="A333" s="70" t="s">
        <v>418</v>
      </c>
      <c r="B333" s="70" t="str">
        <f>VLOOKUP(A333,[2]regions!$A$2:$B$235,2,FALSE)</f>
        <v>South of England</v>
      </c>
      <c r="C333" s="70" t="s">
        <v>419</v>
      </c>
      <c r="D333" s="71">
        <f>IF(ISERROR(VLOOKUP($A333,'[1]October data'!$A:$F,4,FALSE)),"No Data",(VLOOKUP($A333,'[1]October data'!$A:$F,4,FALSE)))</f>
        <v>382</v>
      </c>
      <c r="E333" s="54">
        <f>IF(ISERROR(VLOOKUP($A333,'[1]October data'!$A:$F,5,FALSE)),"No Data",(VLOOKUP($A333,'[1]October data'!$A:$F,5,FALSE)))</f>
        <v>382</v>
      </c>
      <c r="F333" s="55">
        <f>IF(ISERROR(VLOOKUP($A333,'[1]October data'!$A:$F,6,FALSE)),"No Data",(VLOOKUP($A333,'[1]October data'!$A:$F,6,FALSE)))</f>
        <v>1</v>
      </c>
      <c r="G333" s="54">
        <f>IF(ISERROR(VLOOKUP($A333,'[1]November data'!$A:$F,4,FALSE)),"No Data",(VLOOKUP($A333,'[1]November data'!$A:$F,4,FALSE)))</f>
        <v>445</v>
      </c>
      <c r="H333" s="54">
        <f>IF(ISERROR(VLOOKUP($A333,'[1]November data'!$A:$F,5,FALSE)),"No Data",(VLOOKUP($A333,'[1]November data'!$A:$F,5,FALSE)))</f>
        <v>446</v>
      </c>
      <c r="I333" s="55">
        <f>IF(ISERROR(VLOOKUP($A333,'[1]November data'!$A:$F,6,FALSE)),"No Data",(VLOOKUP($A333,'[1]November data'!$A:$F,6,FALSE)))</f>
        <v>0.99775784753363195</v>
      </c>
      <c r="J333" s="54">
        <f>IF(ISERROR(VLOOKUP($A333,'[1]December data '!$A:$F,4,FALSE)),"No Data",VLOOKUP($A333,'[1]December data '!$A:$F,4,FALSE))</f>
        <v>328</v>
      </c>
      <c r="K333" s="54">
        <f>IF(ISERROR(VLOOKUP($A333,'[1]December data '!$A:$F,5,FALSE)),"No Data",VLOOKUP($A333,'[1]December data '!$A:$F,5,FALSE))</f>
        <v>328</v>
      </c>
      <c r="L333" s="55">
        <f>IF(ISERROR(VLOOKUP($A333,'[1]December data '!$A:$F,6,FALSE)),"No Data",VLOOKUP($A333,'[1]December data '!$A:$F,6,FALSE))</f>
        <v>1</v>
      </c>
      <c r="M333" s="57">
        <f t="shared" si="16"/>
        <v>1155</v>
      </c>
      <c r="N333" s="57">
        <f t="shared" si="17"/>
        <v>1156</v>
      </c>
      <c r="O333" s="72">
        <f t="shared" si="18"/>
        <v>0.99913494809688586</v>
      </c>
    </row>
    <row r="334" spans="1:15" x14ac:dyDescent="0.2">
      <c r="A334" s="70" t="s">
        <v>357</v>
      </c>
      <c r="B334" s="70" t="str">
        <f>VLOOKUP(A334,[2]regions!$A$2:$B$235,2,FALSE)</f>
        <v>South of England</v>
      </c>
      <c r="C334" s="70" t="s">
        <v>358</v>
      </c>
      <c r="D334" s="71">
        <f>IF(ISERROR(VLOOKUP($A334,'[1]October data'!$A:$F,4,FALSE)),"No Data",(VLOOKUP($A334,'[1]October data'!$A:$F,4,FALSE)))</f>
        <v>231</v>
      </c>
      <c r="E334" s="54">
        <f>IF(ISERROR(VLOOKUP($A334,'[1]October data'!$A:$F,5,FALSE)),"No Data",(VLOOKUP($A334,'[1]October data'!$A:$F,5,FALSE)))</f>
        <v>234</v>
      </c>
      <c r="F334" s="55">
        <f>IF(ISERROR(VLOOKUP($A334,'[1]October data'!$A:$F,6,FALSE)),"No Data",(VLOOKUP($A334,'[1]October data'!$A:$F,6,FALSE)))</f>
        <v>0.987179487179487</v>
      </c>
      <c r="G334" s="54">
        <f>IF(ISERROR(VLOOKUP($A334,'[1]November data'!$A:$F,4,FALSE)),"No Data",(VLOOKUP($A334,'[1]November data'!$A:$F,4,FALSE)))</f>
        <v>278</v>
      </c>
      <c r="H334" s="54">
        <f>IF(ISERROR(VLOOKUP($A334,'[1]November data'!$A:$F,5,FALSE)),"No Data",(VLOOKUP($A334,'[1]November data'!$A:$F,5,FALSE)))</f>
        <v>278</v>
      </c>
      <c r="I334" s="55">
        <f>IF(ISERROR(VLOOKUP($A334,'[1]November data'!$A:$F,6,FALSE)),"No Data",(VLOOKUP($A334,'[1]November data'!$A:$F,6,FALSE)))</f>
        <v>1</v>
      </c>
      <c r="J334" s="54">
        <f>IF(ISERROR(VLOOKUP($A334,'[1]December data '!$A:$F,4,FALSE)),"No Data",VLOOKUP($A334,'[1]December data '!$A:$F,4,FALSE))</f>
        <v>249</v>
      </c>
      <c r="K334" s="54">
        <f>IF(ISERROR(VLOOKUP($A334,'[1]December data '!$A:$F,5,FALSE)),"No Data",VLOOKUP($A334,'[1]December data '!$A:$F,5,FALSE))</f>
        <v>249</v>
      </c>
      <c r="L334" s="55">
        <f>IF(ISERROR(VLOOKUP($A334,'[1]December data '!$A:$F,6,FALSE)),"No Data",VLOOKUP($A334,'[1]December data '!$A:$F,6,FALSE))</f>
        <v>1</v>
      </c>
      <c r="M334" s="57">
        <f t="shared" si="16"/>
        <v>758</v>
      </c>
      <c r="N334" s="57">
        <f t="shared" si="17"/>
        <v>761</v>
      </c>
      <c r="O334" s="72">
        <f t="shared" si="18"/>
        <v>0.99605781865965837</v>
      </c>
    </row>
    <row r="335" spans="1:15" x14ac:dyDescent="0.2">
      <c r="A335" s="70" t="s">
        <v>299</v>
      </c>
      <c r="B335" s="70" t="str">
        <f>VLOOKUP(A335,[2]regions!$A$2:$B$235,2,FALSE)</f>
        <v>Midlands and East of England</v>
      </c>
      <c r="C335" s="70" t="s">
        <v>300</v>
      </c>
      <c r="D335" s="71">
        <f>IF(ISERROR(VLOOKUP($A335,'[1]October data'!$A:$F,4,FALSE)),"No Data",(VLOOKUP($A335,'[1]October data'!$A:$F,4,FALSE)))</f>
        <v>516</v>
      </c>
      <c r="E335" s="54">
        <f>IF(ISERROR(VLOOKUP($A335,'[1]October data'!$A:$F,5,FALSE)),"No Data",(VLOOKUP($A335,'[1]October data'!$A:$F,5,FALSE)))</f>
        <v>527</v>
      </c>
      <c r="F335" s="55">
        <f>IF(ISERROR(VLOOKUP($A335,'[1]October data'!$A:$F,6,FALSE)),"No Data",(VLOOKUP($A335,'[1]October data'!$A:$F,6,FALSE)))</f>
        <v>0.97912713472485813</v>
      </c>
      <c r="G335" s="54">
        <f>IF(ISERROR(VLOOKUP($A335,'[1]November data'!$A:$F,4,FALSE)),"No Data",(VLOOKUP($A335,'[1]November data'!$A:$F,4,FALSE)))</f>
        <v>530</v>
      </c>
      <c r="H335" s="54">
        <f>IF(ISERROR(VLOOKUP($A335,'[1]November data'!$A:$F,5,FALSE)),"No Data",(VLOOKUP($A335,'[1]November data'!$A:$F,5,FALSE)))</f>
        <v>533</v>
      </c>
      <c r="I335" s="55">
        <f>IF(ISERROR(VLOOKUP($A335,'[1]November data'!$A:$F,6,FALSE)),"No Data",(VLOOKUP($A335,'[1]November data'!$A:$F,6,FALSE)))</f>
        <v>0.99437148217635996</v>
      </c>
      <c r="J335" s="54">
        <f>IF(ISERROR(VLOOKUP($A335,'[1]December data '!$A:$F,4,FALSE)),"No Data",VLOOKUP($A335,'[1]December data '!$A:$F,4,FALSE))</f>
        <v>437</v>
      </c>
      <c r="K335" s="54">
        <f>IF(ISERROR(VLOOKUP($A335,'[1]December data '!$A:$F,5,FALSE)),"No Data",VLOOKUP($A335,'[1]December data '!$A:$F,5,FALSE))</f>
        <v>438</v>
      </c>
      <c r="L335" s="55">
        <f>IF(ISERROR(VLOOKUP($A335,'[1]December data '!$A:$F,6,FALSE)),"No Data",VLOOKUP($A335,'[1]December data '!$A:$F,6,FALSE))</f>
        <v>0.99771689497716898</v>
      </c>
      <c r="M335" s="57">
        <f t="shared" si="16"/>
        <v>1483</v>
      </c>
      <c r="N335" s="57">
        <f t="shared" si="17"/>
        <v>1498</v>
      </c>
      <c r="O335" s="72">
        <f t="shared" si="18"/>
        <v>0.98998664886515353</v>
      </c>
    </row>
    <row r="336" spans="1:15" ht="15" x14ac:dyDescent="0.25">
      <c r="A336" s="86" t="s">
        <v>690</v>
      </c>
      <c r="B336" s="86"/>
      <c r="C336" s="86"/>
      <c r="D336" s="73">
        <v>36928</v>
      </c>
      <c r="E336" s="73">
        <v>37469</v>
      </c>
      <c r="F336" s="74">
        <v>0.98556139742186877</v>
      </c>
      <c r="G336" s="73">
        <v>34724</v>
      </c>
      <c r="H336" s="73">
        <v>35188</v>
      </c>
      <c r="I336" s="74">
        <v>0.98681368648402867</v>
      </c>
      <c r="J336" s="73">
        <v>28346</v>
      </c>
      <c r="K336" s="73">
        <v>28707</v>
      </c>
      <c r="L336" s="75">
        <v>0.98742466994112932</v>
      </c>
      <c r="M336" s="73">
        <v>99998</v>
      </c>
      <c r="N336" s="73">
        <v>101364</v>
      </c>
      <c r="O336" s="74">
        <v>0.98652381516120125</v>
      </c>
    </row>
    <row r="337" spans="1:15" x14ac:dyDescent="0.2">
      <c r="A337" s="76"/>
      <c r="B337" s="76"/>
      <c r="C337" s="76"/>
      <c r="D337" s="77"/>
      <c r="E337" s="77"/>
      <c r="F337" s="78"/>
      <c r="G337" s="77"/>
      <c r="H337" s="77"/>
      <c r="I337" s="78"/>
      <c r="J337" s="77"/>
      <c r="K337" s="77"/>
      <c r="L337" s="78"/>
      <c r="M337" s="77"/>
      <c r="N337" s="77"/>
      <c r="O337" s="79"/>
    </row>
    <row r="338" spans="1:15" x14ac:dyDescent="0.2">
      <c r="A338" s="76"/>
      <c r="B338" s="76"/>
      <c r="C338" s="76"/>
      <c r="D338" s="77"/>
      <c r="E338" s="77"/>
      <c r="F338" s="78"/>
      <c r="G338" s="77"/>
      <c r="H338" s="77"/>
      <c r="I338" s="78"/>
      <c r="J338" s="77"/>
      <c r="K338" s="77"/>
      <c r="L338" s="78"/>
      <c r="M338" s="77"/>
      <c r="N338" s="77"/>
      <c r="O338" s="79"/>
    </row>
    <row r="339" spans="1:15" x14ac:dyDescent="0.2">
      <c r="A339" s="76"/>
      <c r="B339" s="76"/>
      <c r="C339" s="76"/>
      <c r="D339" s="77"/>
      <c r="E339" s="77"/>
      <c r="F339" s="78"/>
      <c r="G339" s="77"/>
      <c r="H339" s="77"/>
      <c r="I339" s="78"/>
      <c r="J339" s="77"/>
      <c r="K339" s="77"/>
      <c r="L339" s="78"/>
      <c r="M339" s="77"/>
      <c r="N339" s="77"/>
      <c r="O339" s="79"/>
    </row>
    <row r="340" spans="1:15" ht="15" x14ac:dyDescent="0.25">
      <c r="A340" s="80"/>
      <c r="B340" s="80"/>
      <c r="C340" s="80"/>
      <c r="D340" s="81"/>
      <c r="E340" s="81"/>
      <c r="F340" s="82"/>
      <c r="G340" s="81"/>
      <c r="H340" s="81"/>
      <c r="I340" s="82"/>
      <c r="J340" s="81"/>
      <c r="K340" s="81"/>
      <c r="L340" s="82"/>
      <c r="M340" s="81"/>
      <c r="N340" s="81"/>
      <c r="O340" s="82"/>
    </row>
    <row r="341" spans="1:15" x14ac:dyDescent="0.2">
      <c r="A341" s="29"/>
      <c r="B341" s="29"/>
      <c r="C341" s="29"/>
      <c r="D341" s="29"/>
      <c r="E341" s="29"/>
      <c r="F341" s="29"/>
      <c r="G341" s="29"/>
      <c r="H341" s="29"/>
      <c r="I341" s="29"/>
      <c r="J341" s="29"/>
      <c r="K341" s="29"/>
      <c r="L341" s="29"/>
      <c r="M341" s="29"/>
      <c r="N341" s="29"/>
      <c r="O341" s="29"/>
    </row>
  </sheetData>
  <mergeCells count="17">
    <mergeCell ref="D5:F5"/>
    <mergeCell ref="G5:I5"/>
    <mergeCell ref="J5:L5"/>
    <mergeCell ref="M5:O5"/>
    <mergeCell ref="A10:C10"/>
    <mergeCell ref="D10:F10"/>
    <mergeCell ref="G10:I10"/>
    <mergeCell ref="J10:L10"/>
    <mergeCell ref="M10:O10"/>
    <mergeCell ref="A7:C7"/>
    <mergeCell ref="M176:O176"/>
    <mergeCell ref="A336:C336"/>
    <mergeCell ref="A173:C173"/>
    <mergeCell ref="A176:C176"/>
    <mergeCell ref="D176:F176"/>
    <mergeCell ref="G176:I176"/>
    <mergeCell ref="J176:L17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workbookViewId="0"/>
  </sheetViews>
  <sheetFormatPr defaultRowHeight="12.75" x14ac:dyDescent="0.2"/>
  <sheetData>
    <row r="1" spans="1:2" x14ac:dyDescent="0.2">
      <c r="A1" t="s">
        <v>589</v>
      </c>
      <c r="B1" t="s">
        <v>595</v>
      </c>
    </row>
    <row r="8" spans="1:2" x14ac:dyDescent="0.2">
      <c r="A8" t="s">
        <v>590</v>
      </c>
    </row>
    <row r="15" spans="1:2" x14ac:dyDescent="0.2">
      <c r="A15" t="s">
        <v>591</v>
      </c>
    </row>
    <row r="22" spans="1:1" x14ac:dyDescent="0.2">
      <c r="A22" t="s">
        <v>592</v>
      </c>
    </row>
    <row r="29" spans="1:1" x14ac:dyDescent="0.2">
      <c r="A29" t="s">
        <v>593</v>
      </c>
    </row>
    <row r="45" spans="1:1" x14ac:dyDescent="0.2">
      <c r="A45" t="s">
        <v>594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Q3 2014-15</vt:lpstr>
      <vt:lpstr>Macro1</vt:lpstr>
      <vt:lpstr>Macro2</vt:lpstr>
      <vt:lpstr>Macro3</vt:lpstr>
      <vt:lpstr>Macro4</vt:lpstr>
      <vt:lpstr>Macro5</vt:lpstr>
      <vt:lpstr>Recover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Ledden, Megan</cp:lastModifiedBy>
  <cp:lastPrinted>2014-08-27T16:23:29Z</cp:lastPrinted>
  <dcterms:created xsi:type="dcterms:W3CDTF">2014-01-06T11:13:59Z</dcterms:created>
  <dcterms:modified xsi:type="dcterms:W3CDTF">2015-12-02T13:22:04Z</dcterms:modified>
</cp:coreProperties>
</file>