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710" windowWidth="1980" windowHeight="1215" tabRatio="783" activeTab="2"/>
  </bookViews>
  <sheets>
    <sheet name="Front Page" sheetId="42" r:id="rId1"/>
    <sheet name="Revision List " sheetId="43" r:id="rId2"/>
    <sheet name="Revised Q3 2014-15" sheetId="41" r:id="rId3"/>
    <sheet name="Macro1" sheetId="2" state="veryHidden" r:id="rId4"/>
  </sheets>
  <externalReferences>
    <externalReference r:id="rId5"/>
    <externalReference r:id="rId6"/>
  </externalReferences>
  <definedNames>
    <definedName name="_xlnm._FilterDatabase" localSheetId="2" hidden="1">'Revised Q3 2014-15'!$A$11:$O$176</definedName>
    <definedName name="Macro1">Macro1!$A$1</definedName>
    <definedName name="Macro2">Macro1!$A$8</definedName>
    <definedName name="Macro3">Macro1!$A$15</definedName>
    <definedName name="Macro4">Macro1!$A$22</definedName>
    <definedName name="Macro5">Macro1!$A$29</definedName>
    <definedName name="Recover">Macro1!$A$45</definedName>
    <definedName name="TableName">"Dummy"</definedName>
  </definedNames>
  <calcPr calcId="145621"/>
</workbook>
</file>

<file path=xl/calcChain.xml><?xml version="1.0" encoding="utf-8"?>
<calcChain xmlns="http://schemas.openxmlformats.org/spreadsheetml/2006/main">
  <c r="L335" i="41" l="1"/>
  <c r="K335" i="41"/>
  <c r="J335" i="41"/>
  <c r="I335" i="41"/>
  <c r="H335" i="41"/>
  <c r="G335" i="41"/>
  <c r="F335" i="41"/>
  <c r="E335" i="41"/>
  <c r="N335" i="41" s="1"/>
  <c r="D335" i="41"/>
  <c r="B335" i="41"/>
  <c r="L334" i="41"/>
  <c r="K334" i="41"/>
  <c r="J334" i="41"/>
  <c r="I334" i="41"/>
  <c r="H334" i="41"/>
  <c r="N334" i="41" s="1"/>
  <c r="G334" i="41"/>
  <c r="F334" i="41"/>
  <c r="E334" i="41"/>
  <c r="D334" i="41"/>
  <c r="M334" i="41" s="1"/>
  <c r="B334" i="41"/>
  <c r="L333" i="41"/>
  <c r="K333" i="41"/>
  <c r="J333" i="41"/>
  <c r="I333" i="41"/>
  <c r="H333" i="41"/>
  <c r="G333" i="41"/>
  <c r="M333" i="41" s="1"/>
  <c r="O333" i="41" s="1"/>
  <c r="F333" i="41"/>
  <c r="E333" i="41"/>
  <c r="N333" i="41" s="1"/>
  <c r="D333" i="41"/>
  <c r="B333" i="41"/>
  <c r="N332" i="41"/>
  <c r="O332" i="41" s="1"/>
  <c r="L332" i="41"/>
  <c r="K332" i="41"/>
  <c r="J332" i="41"/>
  <c r="I332" i="41"/>
  <c r="H332" i="41"/>
  <c r="G332" i="41"/>
  <c r="F332" i="41"/>
  <c r="E332" i="41"/>
  <c r="D332" i="41"/>
  <c r="M332" i="41" s="1"/>
  <c r="B332" i="41"/>
  <c r="L331" i="41"/>
  <c r="K331" i="41"/>
  <c r="J331" i="41"/>
  <c r="I331" i="41"/>
  <c r="H331" i="41"/>
  <c r="G331" i="41"/>
  <c r="M331" i="41" s="1"/>
  <c r="F331" i="41"/>
  <c r="E331" i="41"/>
  <c r="D331" i="41"/>
  <c r="B331" i="41"/>
  <c r="L330" i="41"/>
  <c r="K330" i="41"/>
  <c r="J330" i="41"/>
  <c r="I330" i="41"/>
  <c r="H330" i="41"/>
  <c r="N330" i="41" s="1"/>
  <c r="G330" i="41"/>
  <c r="F330" i="41"/>
  <c r="E330" i="41"/>
  <c r="D330" i="41"/>
  <c r="B330" i="41"/>
  <c r="L329" i="41"/>
  <c r="K329" i="41"/>
  <c r="J329" i="41"/>
  <c r="I329" i="41"/>
  <c r="H329" i="41"/>
  <c r="G329" i="41"/>
  <c r="M329" i="41" s="1"/>
  <c r="O329" i="41" s="1"/>
  <c r="F329" i="41"/>
  <c r="E329" i="41"/>
  <c r="N329" i="41" s="1"/>
  <c r="D329" i="41"/>
  <c r="B329" i="41"/>
  <c r="N328" i="41"/>
  <c r="O328" i="41" s="1"/>
  <c r="L328" i="41"/>
  <c r="K328" i="41"/>
  <c r="J328" i="41"/>
  <c r="I328" i="41"/>
  <c r="H328" i="41"/>
  <c r="G328" i="41"/>
  <c r="F328" i="41"/>
  <c r="E328" i="41"/>
  <c r="D328" i="41"/>
  <c r="M328" i="41" s="1"/>
  <c r="B328" i="41"/>
  <c r="M327" i="41"/>
  <c r="L327" i="41"/>
  <c r="K327" i="41"/>
  <c r="J327" i="41"/>
  <c r="I327" i="41"/>
  <c r="H327" i="41"/>
  <c r="G327" i="41"/>
  <c r="F327" i="41"/>
  <c r="E327" i="41"/>
  <c r="N327" i="41" s="1"/>
  <c r="O327" i="41" s="1"/>
  <c r="D327" i="41"/>
  <c r="B327" i="41"/>
  <c r="L326" i="41"/>
  <c r="K326" i="41"/>
  <c r="J326" i="41"/>
  <c r="I326" i="41"/>
  <c r="H326" i="41"/>
  <c r="N326" i="41" s="1"/>
  <c r="G326" i="41"/>
  <c r="F326" i="41"/>
  <c r="E326" i="41"/>
  <c r="D326" i="41"/>
  <c r="M326" i="41" s="1"/>
  <c r="B326" i="41"/>
  <c r="L325" i="41"/>
  <c r="K325" i="41"/>
  <c r="J325" i="41"/>
  <c r="I325" i="41"/>
  <c r="H325" i="41"/>
  <c r="G325" i="41"/>
  <c r="M325" i="41" s="1"/>
  <c r="O325" i="41" s="1"/>
  <c r="F325" i="41"/>
  <c r="E325" i="41"/>
  <c r="N325" i="41" s="1"/>
  <c r="D325" i="41"/>
  <c r="B325" i="41"/>
  <c r="N324" i="41"/>
  <c r="O324" i="41" s="1"/>
  <c r="L324" i="41"/>
  <c r="K324" i="41"/>
  <c r="J324" i="41"/>
  <c r="I324" i="41"/>
  <c r="H324" i="41"/>
  <c r="G324" i="41"/>
  <c r="F324" i="41"/>
  <c r="E324" i="41"/>
  <c r="D324" i="41"/>
  <c r="M324" i="41" s="1"/>
  <c r="B324" i="41"/>
  <c r="L323" i="41"/>
  <c r="K323" i="41"/>
  <c r="J323" i="41"/>
  <c r="I323" i="41"/>
  <c r="H323" i="41"/>
  <c r="G323" i="41"/>
  <c r="M323" i="41" s="1"/>
  <c r="F323" i="41"/>
  <c r="E323" i="41"/>
  <c r="D323" i="41"/>
  <c r="B323" i="41"/>
  <c r="L322" i="41"/>
  <c r="K322" i="41"/>
  <c r="J322" i="41"/>
  <c r="I322" i="41"/>
  <c r="H322" i="41"/>
  <c r="N322" i="41" s="1"/>
  <c r="G322" i="41"/>
  <c r="F322" i="41"/>
  <c r="E322" i="41"/>
  <c r="D322" i="41"/>
  <c r="B322" i="41"/>
  <c r="L321" i="41"/>
  <c r="K321" i="41"/>
  <c r="J321" i="41"/>
  <c r="I321" i="41"/>
  <c r="H321" i="41"/>
  <c r="G321" i="41"/>
  <c r="M321" i="41" s="1"/>
  <c r="O321" i="41" s="1"/>
  <c r="F321" i="41"/>
  <c r="E321" i="41"/>
  <c r="N321" i="41" s="1"/>
  <c r="D321" i="41"/>
  <c r="B321" i="41"/>
  <c r="N320" i="41"/>
  <c r="O320" i="41" s="1"/>
  <c r="L320" i="41"/>
  <c r="K320" i="41"/>
  <c r="J320" i="41"/>
  <c r="I320" i="41"/>
  <c r="H320" i="41"/>
  <c r="G320" i="41"/>
  <c r="F320" i="41"/>
  <c r="E320" i="41"/>
  <c r="D320" i="41"/>
  <c r="M320" i="41" s="1"/>
  <c r="B320" i="41"/>
  <c r="M319" i="41"/>
  <c r="L319" i="41"/>
  <c r="K319" i="41"/>
  <c r="J319" i="41"/>
  <c r="I319" i="41"/>
  <c r="H319" i="41"/>
  <c r="G319" i="41"/>
  <c r="F319" i="41"/>
  <c r="E319" i="41"/>
  <c r="N319" i="41" s="1"/>
  <c r="O319" i="41" s="1"/>
  <c r="D319" i="41"/>
  <c r="B319" i="41"/>
  <c r="L318" i="41"/>
  <c r="K318" i="41"/>
  <c r="J318" i="41"/>
  <c r="I318" i="41"/>
  <c r="H318" i="41"/>
  <c r="N318" i="41" s="1"/>
  <c r="G318" i="41"/>
  <c r="F318" i="41"/>
  <c r="E318" i="41"/>
  <c r="D318" i="41"/>
  <c r="M318" i="41" s="1"/>
  <c r="B318" i="41"/>
  <c r="L317" i="41"/>
  <c r="K317" i="41"/>
  <c r="J317" i="41"/>
  <c r="I317" i="41"/>
  <c r="H317" i="41"/>
  <c r="G317" i="41"/>
  <c r="M317" i="41" s="1"/>
  <c r="O317" i="41" s="1"/>
  <c r="F317" i="41"/>
  <c r="E317" i="41"/>
  <c r="N317" i="41" s="1"/>
  <c r="D317" i="41"/>
  <c r="B317" i="41"/>
  <c r="N316" i="41"/>
  <c r="O316" i="41" s="1"/>
  <c r="L316" i="41"/>
  <c r="K316" i="41"/>
  <c r="J316" i="41"/>
  <c r="I316" i="41"/>
  <c r="H316" i="41"/>
  <c r="G316" i="41"/>
  <c r="F316" i="41"/>
  <c r="E316" i="41"/>
  <c r="D316" i="41"/>
  <c r="M316" i="41" s="1"/>
  <c r="B316" i="41"/>
  <c r="L315" i="41"/>
  <c r="K315" i="41"/>
  <c r="J315" i="41"/>
  <c r="I315" i="41"/>
  <c r="H315" i="41"/>
  <c r="G315" i="41"/>
  <c r="M315" i="41" s="1"/>
  <c r="F315" i="41"/>
  <c r="E315" i="41"/>
  <c r="D315" i="41"/>
  <c r="B315" i="41"/>
  <c r="L314" i="41"/>
  <c r="K314" i="41"/>
  <c r="J314" i="41"/>
  <c r="I314" i="41"/>
  <c r="H314" i="41"/>
  <c r="N314" i="41" s="1"/>
  <c r="G314" i="41"/>
  <c r="F314" i="41"/>
  <c r="E314" i="41"/>
  <c r="D314" i="41"/>
  <c r="M314" i="41" s="1"/>
  <c r="B314" i="41"/>
  <c r="L313" i="41"/>
  <c r="K313" i="41"/>
  <c r="J313" i="41"/>
  <c r="I313" i="41"/>
  <c r="H313" i="41"/>
  <c r="G313" i="41"/>
  <c r="M313" i="41" s="1"/>
  <c r="O313" i="41" s="1"/>
  <c r="F313" i="41"/>
  <c r="E313" i="41"/>
  <c r="N313" i="41" s="1"/>
  <c r="D313" i="41"/>
  <c r="B313" i="41"/>
  <c r="N312" i="41"/>
  <c r="O312" i="41" s="1"/>
  <c r="L312" i="41"/>
  <c r="K312" i="41"/>
  <c r="J312" i="41"/>
  <c r="I312" i="41"/>
  <c r="H312" i="41"/>
  <c r="G312" i="41"/>
  <c r="F312" i="41"/>
  <c r="E312" i="41"/>
  <c r="D312" i="41"/>
  <c r="M312" i="41" s="1"/>
  <c r="B312" i="41"/>
  <c r="M311" i="41"/>
  <c r="L311" i="41"/>
  <c r="K311" i="41"/>
  <c r="J311" i="41"/>
  <c r="I311" i="41"/>
  <c r="H311" i="41"/>
  <c r="G311" i="41"/>
  <c r="F311" i="41"/>
  <c r="E311" i="41"/>
  <c r="N311" i="41" s="1"/>
  <c r="O311" i="41" s="1"/>
  <c r="D311" i="41"/>
  <c r="B311" i="41"/>
  <c r="L310" i="41"/>
  <c r="K310" i="41"/>
  <c r="J310" i="41"/>
  <c r="I310" i="41"/>
  <c r="H310" i="41"/>
  <c r="N310" i="41" s="1"/>
  <c r="G310" i="41"/>
  <c r="F310" i="41"/>
  <c r="E310" i="41"/>
  <c r="D310" i="41"/>
  <c r="M310" i="41" s="1"/>
  <c r="B310" i="41"/>
  <c r="L309" i="41"/>
  <c r="K309" i="41"/>
  <c r="J309" i="41"/>
  <c r="I309" i="41"/>
  <c r="H309" i="41"/>
  <c r="G309" i="41"/>
  <c r="M309" i="41" s="1"/>
  <c r="O309" i="41" s="1"/>
  <c r="F309" i="41"/>
  <c r="E309" i="41"/>
  <c r="N309" i="41" s="1"/>
  <c r="D309" i="41"/>
  <c r="B309" i="41"/>
  <c r="N308" i="41"/>
  <c r="O308" i="41" s="1"/>
  <c r="L308" i="41"/>
  <c r="K308" i="41"/>
  <c r="J308" i="41"/>
  <c r="I308" i="41"/>
  <c r="H308" i="41"/>
  <c r="G308" i="41"/>
  <c r="F308" i="41"/>
  <c r="E308" i="41"/>
  <c r="D308" i="41"/>
  <c r="M308" i="41" s="1"/>
  <c r="B308" i="41"/>
  <c r="M307" i="41"/>
  <c r="L307" i="41"/>
  <c r="K307" i="41"/>
  <c r="J307" i="41"/>
  <c r="I307" i="41"/>
  <c r="H307" i="41"/>
  <c r="G307" i="41"/>
  <c r="F307" i="41"/>
  <c r="E307" i="41"/>
  <c r="N307" i="41" s="1"/>
  <c r="O307" i="41" s="1"/>
  <c r="D307" i="41"/>
  <c r="B307" i="41"/>
  <c r="L306" i="41"/>
  <c r="K306" i="41"/>
  <c r="J306" i="41"/>
  <c r="I306" i="41"/>
  <c r="H306" i="41"/>
  <c r="N306" i="41" s="1"/>
  <c r="G306" i="41"/>
  <c r="F306" i="41"/>
  <c r="E306" i="41"/>
  <c r="D306" i="41"/>
  <c r="B306" i="41"/>
  <c r="O305" i="41"/>
  <c r="L305" i="41"/>
  <c r="K305" i="41"/>
  <c r="J305" i="41"/>
  <c r="I305" i="41"/>
  <c r="H305" i="41"/>
  <c r="G305" i="41"/>
  <c r="M305" i="41" s="1"/>
  <c r="F305" i="41"/>
  <c r="E305" i="41"/>
  <c r="N305" i="41" s="1"/>
  <c r="D305" i="41"/>
  <c r="B305" i="41"/>
  <c r="N304" i="41"/>
  <c r="O304" i="41" s="1"/>
  <c r="L304" i="41"/>
  <c r="K304" i="41"/>
  <c r="J304" i="41"/>
  <c r="I304" i="41"/>
  <c r="H304" i="41"/>
  <c r="G304" i="41"/>
  <c r="F304" i="41"/>
  <c r="E304" i="41"/>
  <c r="D304" i="41"/>
  <c r="M304" i="41" s="1"/>
  <c r="B304" i="41"/>
  <c r="L303" i="41"/>
  <c r="K303" i="41"/>
  <c r="J303" i="41"/>
  <c r="I303" i="41"/>
  <c r="H303" i="41"/>
  <c r="G303" i="41"/>
  <c r="M303" i="41" s="1"/>
  <c r="F303" i="41"/>
  <c r="E303" i="41"/>
  <c r="D303" i="41"/>
  <c r="B303" i="41"/>
  <c r="L302" i="41"/>
  <c r="K302" i="41"/>
  <c r="J302" i="41"/>
  <c r="I302" i="41"/>
  <c r="H302" i="41"/>
  <c r="N302" i="41" s="1"/>
  <c r="G302" i="41"/>
  <c r="F302" i="41"/>
  <c r="E302" i="41"/>
  <c r="D302" i="41"/>
  <c r="B302" i="41"/>
  <c r="O301" i="41"/>
  <c r="L301" i="41"/>
  <c r="K301" i="41"/>
  <c r="J301" i="41"/>
  <c r="I301" i="41"/>
  <c r="H301" i="41"/>
  <c r="G301" i="41"/>
  <c r="M301" i="41" s="1"/>
  <c r="F301" i="41"/>
  <c r="E301" i="41"/>
  <c r="N301" i="41" s="1"/>
  <c r="D301" i="41"/>
  <c r="B301" i="41"/>
  <c r="N300" i="41"/>
  <c r="O300" i="41" s="1"/>
  <c r="L300" i="41"/>
  <c r="K300" i="41"/>
  <c r="J300" i="41"/>
  <c r="I300" i="41"/>
  <c r="H300" i="41"/>
  <c r="G300" i="41"/>
  <c r="F300" i="41"/>
  <c r="E300" i="41"/>
  <c r="D300" i="41"/>
  <c r="M300" i="41" s="1"/>
  <c r="B300" i="41"/>
  <c r="L299" i="41"/>
  <c r="K299" i="41"/>
  <c r="J299" i="41"/>
  <c r="I299" i="41"/>
  <c r="H299" i="41"/>
  <c r="G299" i="41"/>
  <c r="M299" i="41" s="1"/>
  <c r="F299" i="41"/>
  <c r="E299" i="41"/>
  <c r="D299" i="41"/>
  <c r="B299" i="41"/>
  <c r="L298" i="41"/>
  <c r="K298" i="41"/>
  <c r="J298" i="41"/>
  <c r="I298" i="41"/>
  <c r="H298" i="41"/>
  <c r="N298" i="41" s="1"/>
  <c r="G298" i="41"/>
  <c r="F298" i="41"/>
  <c r="E298" i="41"/>
  <c r="D298" i="41"/>
  <c r="M298" i="41" s="1"/>
  <c r="B298" i="41"/>
  <c r="L297" i="41"/>
  <c r="K297" i="41"/>
  <c r="J297" i="41"/>
  <c r="I297" i="41"/>
  <c r="H297" i="41"/>
  <c r="G297" i="41"/>
  <c r="M297" i="41" s="1"/>
  <c r="O297" i="41" s="1"/>
  <c r="F297" i="41"/>
  <c r="E297" i="41"/>
  <c r="N297" i="41" s="1"/>
  <c r="D297" i="41"/>
  <c r="B297" i="41"/>
  <c r="N296" i="41"/>
  <c r="O296" i="41" s="1"/>
  <c r="L296" i="41"/>
  <c r="K296" i="41"/>
  <c r="J296" i="41"/>
  <c r="I296" i="41"/>
  <c r="H296" i="41"/>
  <c r="G296" i="41"/>
  <c r="F296" i="41"/>
  <c r="E296" i="41"/>
  <c r="D296" i="41"/>
  <c r="M296" i="41" s="1"/>
  <c r="B296" i="41"/>
  <c r="M295" i="41"/>
  <c r="L295" i="41"/>
  <c r="K295" i="41"/>
  <c r="J295" i="41"/>
  <c r="I295" i="41"/>
  <c r="H295" i="41"/>
  <c r="G295" i="41"/>
  <c r="F295" i="41"/>
  <c r="E295" i="41"/>
  <c r="N295" i="41" s="1"/>
  <c r="O295" i="41" s="1"/>
  <c r="D295" i="41"/>
  <c r="B295" i="41"/>
  <c r="L294" i="41"/>
  <c r="K294" i="41"/>
  <c r="J294" i="41"/>
  <c r="I294" i="41"/>
  <c r="H294" i="41"/>
  <c r="N294" i="41" s="1"/>
  <c r="G294" i="41"/>
  <c r="F294" i="41"/>
  <c r="E294" i="41"/>
  <c r="D294" i="41"/>
  <c r="M294" i="41" s="1"/>
  <c r="B294" i="41"/>
  <c r="L293" i="41"/>
  <c r="K293" i="41"/>
  <c r="J293" i="41"/>
  <c r="I293" i="41"/>
  <c r="H293" i="41"/>
  <c r="G293" i="41"/>
  <c r="M293" i="41" s="1"/>
  <c r="O293" i="41" s="1"/>
  <c r="F293" i="41"/>
  <c r="E293" i="41"/>
  <c r="N293" i="41" s="1"/>
  <c r="D293" i="41"/>
  <c r="B293" i="41"/>
  <c r="N292" i="41"/>
  <c r="O292" i="41" s="1"/>
  <c r="L292" i="41"/>
  <c r="K292" i="41"/>
  <c r="J292" i="41"/>
  <c r="I292" i="41"/>
  <c r="H292" i="41"/>
  <c r="G292" i="41"/>
  <c r="F292" i="41"/>
  <c r="E292" i="41"/>
  <c r="D292" i="41"/>
  <c r="M292" i="41" s="1"/>
  <c r="B292" i="41"/>
  <c r="M291" i="41"/>
  <c r="L291" i="41"/>
  <c r="K291" i="41"/>
  <c r="J291" i="41"/>
  <c r="I291" i="41"/>
  <c r="H291" i="41"/>
  <c r="G291" i="41"/>
  <c r="F291" i="41"/>
  <c r="E291" i="41"/>
  <c r="N291" i="41" s="1"/>
  <c r="O291" i="41" s="1"/>
  <c r="D291" i="41"/>
  <c r="B291" i="41"/>
  <c r="L290" i="41"/>
  <c r="K290" i="41"/>
  <c r="J290" i="41"/>
  <c r="I290" i="41"/>
  <c r="H290" i="41"/>
  <c r="N290" i="41" s="1"/>
  <c r="G290" i="41"/>
  <c r="F290" i="41"/>
  <c r="E290" i="41"/>
  <c r="D290" i="41"/>
  <c r="B290" i="41"/>
  <c r="O289" i="41"/>
  <c r="L289" i="41"/>
  <c r="K289" i="41"/>
  <c r="J289" i="41"/>
  <c r="I289" i="41"/>
  <c r="H289" i="41"/>
  <c r="G289" i="41"/>
  <c r="M289" i="41" s="1"/>
  <c r="F289" i="41"/>
  <c r="E289" i="41"/>
  <c r="N289" i="41" s="1"/>
  <c r="D289" i="41"/>
  <c r="B289" i="41"/>
  <c r="N288" i="41"/>
  <c r="O288" i="41" s="1"/>
  <c r="L288" i="41"/>
  <c r="K288" i="41"/>
  <c r="J288" i="41"/>
  <c r="I288" i="41"/>
  <c r="H288" i="41"/>
  <c r="G288" i="41"/>
  <c r="F288" i="41"/>
  <c r="E288" i="41"/>
  <c r="D288" i="41"/>
  <c r="M288" i="41" s="1"/>
  <c r="B288" i="41"/>
  <c r="L287" i="41"/>
  <c r="K287" i="41"/>
  <c r="J287" i="41"/>
  <c r="I287" i="41"/>
  <c r="H287" i="41"/>
  <c r="G287" i="41"/>
  <c r="M287" i="41" s="1"/>
  <c r="F287" i="41"/>
  <c r="E287" i="41"/>
  <c r="D287" i="41"/>
  <c r="B287" i="41"/>
  <c r="L286" i="41"/>
  <c r="K286" i="41"/>
  <c r="J286" i="41"/>
  <c r="I286" i="41"/>
  <c r="H286" i="41"/>
  <c r="N286" i="41" s="1"/>
  <c r="G286" i="41"/>
  <c r="F286" i="41"/>
  <c r="E286" i="41"/>
  <c r="D286" i="41"/>
  <c r="B286" i="41"/>
  <c r="O285" i="41"/>
  <c r="L285" i="41"/>
  <c r="K285" i="41"/>
  <c r="J285" i="41"/>
  <c r="I285" i="41"/>
  <c r="H285" i="41"/>
  <c r="G285" i="41"/>
  <c r="M285" i="41" s="1"/>
  <c r="F285" i="41"/>
  <c r="E285" i="41"/>
  <c r="N285" i="41" s="1"/>
  <c r="D285" i="41"/>
  <c r="B285" i="41"/>
  <c r="N284" i="41"/>
  <c r="O284" i="41" s="1"/>
  <c r="L284" i="41"/>
  <c r="K284" i="41"/>
  <c r="J284" i="41"/>
  <c r="I284" i="41"/>
  <c r="H284" i="41"/>
  <c r="G284" i="41"/>
  <c r="F284" i="41"/>
  <c r="E284" i="41"/>
  <c r="D284" i="41"/>
  <c r="M284" i="41" s="1"/>
  <c r="B284" i="41"/>
  <c r="L283" i="41"/>
  <c r="K283" i="41"/>
  <c r="J283" i="41"/>
  <c r="I283" i="41"/>
  <c r="H283" i="41"/>
  <c r="G283" i="41"/>
  <c r="M283" i="41" s="1"/>
  <c r="F283" i="41"/>
  <c r="E283" i="41"/>
  <c r="D283" i="41"/>
  <c r="B283" i="41"/>
  <c r="L282" i="41"/>
  <c r="K282" i="41"/>
  <c r="J282" i="41"/>
  <c r="I282" i="41"/>
  <c r="H282" i="41"/>
  <c r="N282" i="41" s="1"/>
  <c r="G282" i="41"/>
  <c r="F282" i="41"/>
  <c r="E282" i="41"/>
  <c r="D282" i="41"/>
  <c r="M282" i="41" s="1"/>
  <c r="B282" i="41"/>
  <c r="L281" i="41"/>
  <c r="K281" i="41"/>
  <c r="J281" i="41"/>
  <c r="I281" i="41"/>
  <c r="H281" i="41"/>
  <c r="G281" i="41"/>
  <c r="M281" i="41" s="1"/>
  <c r="O281" i="41" s="1"/>
  <c r="F281" i="41"/>
  <c r="E281" i="41"/>
  <c r="N281" i="41" s="1"/>
  <c r="D281" i="41"/>
  <c r="B281" i="41"/>
  <c r="N280" i="41"/>
  <c r="O280" i="41" s="1"/>
  <c r="L280" i="41"/>
  <c r="K280" i="41"/>
  <c r="J280" i="41"/>
  <c r="I280" i="41"/>
  <c r="H280" i="41"/>
  <c r="G280" i="41"/>
  <c r="F280" i="41"/>
  <c r="E280" i="41"/>
  <c r="D280" i="41"/>
  <c r="M280" i="41" s="1"/>
  <c r="B280" i="41"/>
  <c r="M279" i="41"/>
  <c r="L279" i="41"/>
  <c r="K279" i="41"/>
  <c r="J279" i="41"/>
  <c r="I279" i="41"/>
  <c r="H279" i="41"/>
  <c r="G279" i="41"/>
  <c r="F279" i="41"/>
  <c r="E279" i="41"/>
  <c r="N279" i="41" s="1"/>
  <c r="O279" i="41" s="1"/>
  <c r="D279" i="41"/>
  <c r="B279" i="41"/>
  <c r="L278" i="41"/>
  <c r="K278" i="41"/>
  <c r="J278" i="41"/>
  <c r="I278" i="41"/>
  <c r="H278" i="41"/>
  <c r="N278" i="41" s="1"/>
  <c r="G278" i="41"/>
  <c r="F278" i="41"/>
  <c r="E278" i="41"/>
  <c r="D278" i="41"/>
  <c r="M278" i="41" s="1"/>
  <c r="B278" i="41"/>
  <c r="L277" i="41"/>
  <c r="K277" i="41"/>
  <c r="J277" i="41"/>
  <c r="I277" i="41"/>
  <c r="H277" i="41"/>
  <c r="G277" i="41"/>
  <c r="M277" i="41" s="1"/>
  <c r="O277" i="41" s="1"/>
  <c r="F277" i="41"/>
  <c r="E277" i="41"/>
  <c r="N277" i="41" s="1"/>
  <c r="D277" i="41"/>
  <c r="B277" i="41"/>
  <c r="N276" i="41"/>
  <c r="O276" i="41" s="1"/>
  <c r="L276" i="41"/>
  <c r="K276" i="41"/>
  <c r="J276" i="41"/>
  <c r="I276" i="41"/>
  <c r="H276" i="41"/>
  <c r="G276" i="41"/>
  <c r="F276" i="41"/>
  <c r="E276" i="41"/>
  <c r="D276" i="41"/>
  <c r="M276" i="41" s="1"/>
  <c r="B276" i="41"/>
  <c r="M275" i="41"/>
  <c r="L275" i="41"/>
  <c r="K275" i="41"/>
  <c r="J275" i="41"/>
  <c r="I275" i="41"/>
  <c r="H275" i="41"/>
  <c r="G275" i="41"/>
  <c r="F275" i="41"/>
  <c r="E275" i="41"/>
  <c r="N275" i="41" s="1"/>
  <c r="O275" i="41" s="1"/>
  <c r="D275" i="41"/>
  <c r="B275" i="41"/>
  <c r="L274" i="41"/>
  <c r="K274" i="41"/>
  <c r="J274" i="41"/>
  <c r="I274" i="41"/>
  <c r="H274" i="41"/>
  <c r="N274" i="41" s="1"/>
  <c r="G274" i="41"/>
  <c r="F274" i="41"/>
  <c r="E274" i="41"/>
  <c r="D274" i="41"/>
  <c r="B274" i="41"/>
  <c r="O273" i="41"/>
  <c r="L273" i="41"/>
  <c r="K273" i="41"/>
  <c r="J273" i="41"/>
  <c r="I273" i="41"/>
  <c r="H273" i="41"/>
  <c r="G273" i="41"/>
  <c r="M273" i="41" s="1"/>
  <c r="F273" i="41"/>
  <c r="E273" i="41"/>
  <c r="N273" i="41" s="1"/>
  <c r="D273" i="41"/>
  <c r="B273" i="41"/>
  <c r="N272" i="41"/>
  <c r="O272" i="41" s="1"/>
  <c r="L272" i="41"/>
  <c r="K272" i="41"/>
  <c r="J272" i="41"/>
  <c r="I272" i="41"/>
  <c r="H272" i="41"/>
  <c r="G272" i="41"/>
  <c r="F272" i="41"/>
  <c r="E272" i="41"/>
  <c r="D272" i="41"/>
  <c r="M272" i="41" s="1"/>
  <c r="B272" i="41"/>
  <c r="L271" i="41"/>
  <c r="K271" i="41"/>
  <c r="J271" i="41"/>
  <c r="I271" i="41"/>
  <c r="H271" i="41"/>
  <c r="G271" i="41"/>
  <c r="M271" i="41" s="1"/>
  <c r="F271" i="41"/>
  <c r="E271" i="41"/>
  <c r="D271" i="41"/>
  <c r="B271" i="41"/>
  <c r="L270" i="41"/>
  <c r="K270" i="41"/>
  <c r="J270" i="41"/>
  <c r="I270" i="41"/>
  <c r="H270" i="41"/>
  <c r="N270" i="41" s="1"/>
  <c r="G270" i="41"/>
  <c r="F270" i="41"/>
  <c r="E270" i="41"/>
  <c r="D270" i="41"/>
  <c r="M270" i="41" s="1"/>
  <c r="B270" i="41"/>
  <c r="L269" i="41"/>
  <c r="K269" i="41"/>
  <c r="J269" i="41"/>
  <c r="I269" i="41"/>
  <c r="H269" i="41"/>
  <c r="G269" i="41"/>
  <c r="M269" i="41" s="1"/>
  <c r="O269" i="41" s="1"/>
  <c r="F269" i="41"/>
  <c r="E269" i="41"/>
  <c r="N269" i="41" s="1"/>
  <c r="D269" i="41"/>
  <c r="B269" i="41"/>
  <c r="N268" i="41"/>
  <c r="O268" i="41" s="1"/>
  <c r="L268" i="41"/>
  <c r="K268" i="41"/>
  <c r="J268" i="41"/>
  <c r="I268" i="41"/>
  <c r="H268" i="41"/>
  <c r="G268" i="41"/>
  <c r="F268" i="41"/>
  <c r="E268" i="41"/>
  <c r="D268" i="41"/>
  <c r="M268" i="41" s="1"/>
  <c r="B268" i="41"/>
  <c r="L267" i="41"/>
  <c r="K267" i="41"/>
  <c r="J267" i="41"/>
  <c r="I267" i="41"/>
  <c r="H267" i="41"/>
  <c r="G267" i="41"/>
  <c r="M267" i="41" s="1"/>
  <c r="F267" i="41"/>
  <c r="E267" i="41"/>
  <c r="N267" i="41" s="1"/>
  <c r="D267" i="41"/>
  <c r="B267" i="41"/>
  <c r="L266" i="41"/>
  <c r="K266" i="41"/>
  <c r="J266" i="41"/>
  <c r="I266" i="41"/>
  <c r="H266" i="41"/>
  <c r="N266" i="41" s="1"/>
  <c r="G266" i="41"/>
  <c r="F266" i="41"/>
  <c r="E266" i="41"/>
  <c r="D266" i="41"/>
  <c r="M266" i="41" s="1"/>
  <c r="B266" i="41"/>
  <c r="L265" i="41"/>
  <c r="K265" i="41"/>
  <c r="J265" i="41"/>
  <c r="I265" i="41"/>
  <c r="H265" i="41"/>
  <c r="G265" i="41"/>
  <c r="M265" i="41" s="1"/>
  <c r="O265" i="41" s="1"/>
  <c r="F265" i="41"/>
  <c r="E265" i="41"/>
  <c r="N265" i="41" s="1"/>
  <c r="D265" i="41"/>
  <c r="B265" i="41"/>
  <c r="N264" i="41"/>
  <c r="O264" i="41" s="1"/>
  <c r="L264" i="41"/>
  <c r="K264" i="41"/>
  <c r="J264" i="41"/>
  <c r="I264" i="41"/>
  <c r="H264" i="41"/>
  <c r="G264" i="41"/>
  <c r="F264" i="41"/>
  <c r="E264" i="41"/>
  <c r="D264" i="41"/>
  <c r="M264" i="41" s="1"/>
  <c r="B264" i="41"/>
  <c r="M263" i="41"/>
  <c r="L263" i="41"/>
  <c r="K263" i="41"/>
  <c r="J263" i="41"/>
  <c r="I263" i="41"/>
  <c r="H263" i="41"/>
  <c r="G263" i="41"/>
  <c r="F263" i="41"/>
  <c r="E263" i="41"/>
  <c r="N263" i="41" s="1"/>
  <c r="O263" i="41" s="1"/>
  <c r="D263" i="41"/>
  <c r="B263" i="41"/>
  <c r="L262" i="41"/>
  <c r="K262" i="41"/>
  <c r="J262" i="41"/>
  <c r="I262" i="41"/>
  <c r="H262" i="41"/>
  <c r="N262" i="41" s="1"/>
  <c r="G262" i="41"/>
  <c r="F262" i="41"/>
  <c r="E262" i="41"/>
  <c r="D262" i="41"/>
  <c r="B262" i="41"/>
  <c r="O261" i="41"/>
  <c r="L261" i="41"/>
  <c r="K261" i="41"/>
  <c r="J261" i="41"/>
  <c r="I261" i="41"/>
  <c r="H261" i="41"/>
  <c r="G261" i="41"/>
  <c r="M261" i="41" s="1"/>
  <c r="F261" i="41"/>
  <c r="E261" i="41"/>
  <c r="N261" i="41" s="1"/>
  <c r="D261" i="41"/>
  <c r="B261" i="41"/>
  <c r="N260" i="41"/>
  <c r="O260" i="41" s="1"/>
  <c r="L260" i="41"/>
  <c r="K260" i="41"/>
  <c r="J260" i="41"/>
  <c r="I260" i="41"/>
  <c r="H260" i="41"/>
  <c r="G260" i="41"/>
  <c r="F260" i="41"/>
  <c r="E260" i="41"/>
  <c r="D260" i="41"/>
  <c r="M260" i="41" s="1"/>
  <c r="B260" i="41"/>
  <c r="L259" i="41"/>
  <c r="K259" i="41"/>
  <c r="J259" i="41"/>
  <c r="I259" i="41"/>
  <c r="H259" i="41"/>
  <c r="G259" i="41"/>
  <c r="M259" i="41" s="1"/>
  <c r="F259" i="41"/>
  <c r="E259" i="41"/>
  <c r="D259" i="41"/>
  <c r="B259" i="41"/>
  <c r="L258" i="41"/>
  <c r="K258" i="41"/>
  <c r="J258" i="41"/>
  <c r="I258" i="41"/>
  <c r="H258" i="41"/>
  <c r="N258" i="41" s="1"/>
  <c r="G258" i="41"/>
  <c r="F258" i="41"/>
  <c r="E258" i="41"/>
  <c r="D258" i="41"/>
  <c r="B258" i="41"/>
  <c r="O257" i="41"/>
  <c r="L257" i="41"/>
  <c r="K257" i="41"/>
  <c r="J257" i="41"/>
  <c r="I257" i="41"/>
  <c r="H257" i="41"/>
  <c r="G257" i="41"/>
  <c r="M257" i="41" s="1"/>
  <c r="F257" i="41"/>
  <c r="E257" i="41"/>
  <c r="N257" i="41" s="1"/>
  <c r="D257" i="41"/>
  <c r="B257" i="41"/>
  <c r="N256" i="41"/>
  <c r="O256" i="41" s="1"/>
  <c r="L256" i="41"/>
  <c r="K256" i="41"/>
  <c r="J256" i="41"/>
  <c r="I256" i="41"/>
  <c r="H256" i="41"/>
  <c r="G256" i="41"/>
  <c r="F256" i="41"/>
  <c r="E256" i="41"/>
  <c r="D256" i="41"/>
  <c r="M256" i="41" s="1"/>
  <c r="B256" i="41"/>
  <c r="L255" i="41"/>
  <c r="K255" i="41"/>
  <c r="J255" i="41"/>
  <c r="I255" i="41"/>
  <c r="H255" i="41"/>
  <c r="G255" i="41"/>
  <c r="M255" i="41" s="1"/>
  <c r="F255" i="41"/>
  <c r="E255" i="41"/>
  <c r="D255" i="41"/>
  <c r="B255" i="41"/>
  <c r="L254" i="41"/>
  <c r="K254" i="41"/>
  <c r="J254" i="41"/>
  <c r="I254" i="41"/>
  <c r="H254" i="41"/>
  <c r="N254" i="41" s="1"/>
  <c r="G254" i="41"/>
  <c r="F254" i="41"/>
  <c r="E254" i="41"/>
  <c r="D254" i="41"/>
  <c r="M254" i="41" s="1"/>
  <c r="B254" i="41"/>
  <c r="L253" i="41"/>
  <c r="K253" i="41"/>
  <c r="J253" i="41"/>
  <c r="I253" i="41"/>
  <c r="H253" i="41"/>
  <c r="G253" i="41"/>
  <c r="M253" i="41" s="1"/>
  <c r="O253" i="41" s="1"/>
  <c r="F253" i="41"/>
  <c r="E253" i="41"/>
  <c r="N253" i="41" s="1"/>
  <c r="D253" i="41"/>
  <c r="B253" i="41"/>
  <c r="N252" i="41"/>
  <c r="O252" i="41" s="1"/>
  <c r="L252" i="41"/>
  <c r="K252" i="41"/>
  <c r="J252" i="41"/>
  <c r="I252" i="41"/>
  <c r="H252" i="41"/>
  <c r="G252" i="41"/>
  <c r="F252" i="41"/>
  <c r="E252" i="41"/>
  <c r="D252" i="41"/>
  <c r="M252" i="41" s="1"/>
  <c r="B252" i="41"/>
  <c r="M251" i="41"/>
  <c r="L251" i="41"/>
  <c r="K251" i="41"/>
  <c r="J251" i="41"/>
  <c r="I251" i="41"/>
  <c r="H251" i="41"/>
  <c r="G251" i="41"/>
  <c r="F251" i="41"/>
  <c r="E251" i="41"/>
  <c r="N251" i="41" s="1"/>
  <c r="O251" i="41" s="1"/>
  <c r="D251" i="41"/>
  <c r="B251" i="41"/>
  <c r="L250" i="41"/>
  <c r="K250" i="41"/>
  <c r="J250" i="41"/>
  <c r="I250" i="41"/>
  <c r="H250" i="41"/>
  <c r="N250" i="41" s="1"/>
  <c r="G250" i="41"/>
  <c r="F250" i="41"/>
  <c r="E250" i="41"/>
  <c r="D250" i="41"/>
  <c r="M250" i="41" s="1"/>
  <c r="B250" i="41"/>
  <c r="L249" i="41"/>
  <c r="K249" i="41"/>
  <c r="J249" i="41"/>
  <c r="I249" i="41"/>
  <c r="H249" i="41"/>
  <c r="G249" i="41"/>
  <c r="M249" i="41" s="1"/>
  <c r="O249" i="41" s="1"/>
  <c r="F249" i="41"/>
  <c r="E249" i="41"/>
  <c r="N249" i="41" s="1"/>
  <c r="D249" i="41"/>
  <c r="B249" i="41"/>
  <c r="N248" i="41"/>
  <c r="O248" i="41" s="1"/>
  <c r="L248" i="41"/>
  <c r="K248" i="41"/>
  <c r="J248" i="41"/>
  <c r="I248" i="41"/>
  <c r="H248" i="41"/>
  <c r="G248" i="41"/>
  <c r="F248" i="41"/>
  <c r="E248" i="41"/>
  <c r="D248" i="41"/>
  <c r="M248" i="41" s="1"/>
  <c r="B248" i="41"/>
  <c r="M247" i="41"/>
  <c r="L247" i="41"/>
  <c r="K247" i="41"/>
  <c r="J247" i="41"/>
  <c r="I247" i="41"/>
  <c r="H247" i="41"/>
  <c r="G247" i="41"/>
  <c r="F247" i="41"/>
  <c r="E247" i="41"/>
  <c r="N247" i="41" s="1"/>
  <c r="O247" i="41" s="1"/>
  <c r="D247" i="41"/>
  <c r="B247" i="41"/>
  <c r="L246" i="41"/>
  <c r="K246" i="41"/>
  <c r="J246" i="41"/>
  <c r="I246" i="41"/>
  <c r="H246" i="41"/>
  <c r="N246" i="41" s="1"/>
  <c r="G246" i="41"/>
  <c r="F246" i="41"/>
  <c r="E246" i="41"/>
  <c r="D246" i="41"/>
  <c r="B246" i="41"/>
  <c r="O245" i="41"/>
  <c r="L245" i="41"/>
  <c r="K245" i="41"/>
  <c r="J245" i="41"/>
  <c r="I245" i="41"/>
  <c r="H245" i="41"/>
  <c r="G245" i="41"/>
  <c r="M245" i="41" s="1"/>
  <c r="F245" i="41"/>
  <c r="E245" i="41"/>
  <c r="N245" i="41" s="1"/>
  <c r="D245" i="41"/>
  <c r="B245" i="41"/>
  <c r="N244" i="41"/>
  <c r="O244" i="41" s="1"/>
  <c r="L244" i="41"/>
  <c r="K244" i="41"/>
  <c r="J244" i="41"/>
  <c r="I244" i="41"/>
  <c r="H244" i="41"/>
  <c r="G244" i="41"/>
  <c r="F244" i="41"/>
  <c r="E244" i="41"/>
  <c r="D244" i="41"/>
  <c r="M244" i="41" s="1"/>
  <c r="B244" i="41"/>
  <c r="L243" i="41"/>
  <c r="K243" i="41"/>
  <c r="J243" i="41"/>
  <c r="I243" i="41"/>
  <c r="H243" i="41"/>
  <c r="G243" i="41"/>
  <c r="M243" i="41" s="1"/>
  <c r="F243" i="41"/>
  <c r="E243" i="41"/>
  <c r="D243" i="41"/>
  <c r="B243" i="41"/>
  <c r="L242" i="41"/>
  <c r="K242" i="41"/>
  <c r="J242" i="41"/>
  <c r="I242" i="41"/>
  <c r="H242" i="41"/>
  <c r="N242" i="41" s="1"/>
  <c r="G242" i="41"/>
  <c r="F242" i="41"/>
  <c r="E242" i="41"/>
  <c r="D242" i="41"/>
  <c r="B242" i="41"/>
  <c r="L241" i="41"/>
  <c r="K241" i="41"/>
  <c r="J241" i="41"/>
  <c r="I241" i="41"/>
  <c r="H241" i="41"/>
  <c r="G241" i="41"/>
  <c r="M241" i="41" s="1"/>
  <c r="F241" i="41"/>
  <c r="E241" i="41"/>
  <c r="D241" i="41"/>
  <c r="B241" i="41"/>
  <c r="N240" i="41"/>
  <c r="O240" i="41" s="1"/>
  <c r="L240" i="41"/>
  <c r="K240" i="41"/>
  <c r="J240" i="41"/>
  <c r="I240" i="41"/>
  <c r="H240" i="41"/>
  <c r="G240" i="41"/>
  <c r="F240" i="41"/>
  <c r="E240" i="41"/>
  <c r="D240" i="41"/>
  <c r="M240" i="41" s="1"/>
  <c r="B240" i="41"/>
  <c r="L239" i="41"/>
  <c r="K239" i="41"/>
  <c r="J239" i="41"/>
  <c r="I239" i="41"/>
  <c r="H239" i="41"/>
  <c r="G239" i="41"/>
  <c r="M239" i="41" s="1"/>
  <c r="F239" i="41"/>
  <c r="E239" i="41"/>
  <c r="D239" i="41"/>
  <c r="B239" i="41"/>
  <c r="L238" i="41"/>
  <c r="K238" i="41"/>
  <c r="J238" i="41"/>
  <c r="I238" i="41"/>
  <c r="H238" i="41"/>
  <c r="N238" i="41" s="1"/>
  <c r="G238" i="41"/>
  <c r="F238" i="41"/>
  <c r="E238" i="41"/>
  <c r="D238" i="41"/>
  <c r="M238" i="41" s="1"/>
  <c r="B238" i="41"/>
  <c r="L237" i="41"/>
  <c r="K237" i="41"/>
  <c r="J237" i="41"/>
  <c r="I237" i="41"/>
  <c r="H237" i="41"/>
  <c r="G237" i="41"/>
  <c r="M237" i="41" s="1"/>
  <c r="O237" i="41" s="1"/>
  <c r="F237" i="41"/>
  <c r="E237" i="41"/>
  <c r="N237" i="41" s="1"/>
  <c r="D237" i="41"/>
  <c r="B237" i="41"/>
  <c r="N236" i="41"/>
  <c r="O236" i="41" s="1"/>
  <c r="L236" i="41"/>
  <c r="K236" i="41"/>
  <c r="J236" i="41"/>
  <c r="I236" i="41"/>
  <c r="H236" i="41"/>
  <c r="G236" i="41"/>
  <c r="F236" i="41"/>
  <c r="E236" i="41"/>
  <c r="D236" i="41"/>
  <c r="M236" i="41" s="1"/>
  <c r="B236" i="41"/>
  <c r="M235" i="41"/>
  <c r="L235" i="41"/>
  <c r="K235" i="41"/>
  <c r="J235" i="41"/>
  <c r="I235" i="41"/>
  <c r="H235" i="41"/>
  <c r="G235" i="41"/>
  <c r="F235" i="41"/>
  <c r="E235" i="41"/>
  <c r="N235" i="41" s="1"/>
  <c r="O235" i="41" s="1"/>
  <c r="D235" i="41"/>
  <c r="B235" i="41"/>
  <c r="L234" i="41"/>
  <c r="K234" i="41"/>
  <c r="J234" i="41"/>
  <c r="I234" i="41"/>
  <c r="H234" i="41"/>
  <c r="N234" i="41" s="1"/>
  <c r="G234" i="41"/>
  <c r="F234" i="41"/>
  <c r="E234" i="41"/>
  <c r="D234" i="41"/>
  <c r="M234" i="41" s="1"/>
  <c r="B234" i="41"/>
  <c r="L233" i="41"/>
  <c r="K233" i="41"/>
  <c r="J233" i="41"/>
  <c r="I233" i="41"/>
  <c r="H233" i="41"/>
  <c r="G233" i="41"/>
  <c r="M233" i="41" s="1"/>
  <c r="F233" i="41"/>
  <c r="E233" i="41"/>
  <c r="D233" i="41"/>
  <c r="B233" i="41"/>
  <c r="L232" i="41"/>
  <c r="K232" i="41"/>
  <c r="J232" i="41"/>
  <c r="I232" i="41"/>
  <c r="H232" i="41"/>
  <c r="N232" i="41" s="1"/>
  <c r="G232" i="41"/>
  <c r="F232" i="41"/>
  <c r="E232" i="41"/>
  <c r="D232" i="41"/>
  <c r="B232" i="41"/>
  <c r="L231" i="41"/>
  <c r="K231" i="41"/>
  <c r="J231" i="41"/>
  <c r="I231" i="41"/>
  <c r="H231" i="41"/>
  <c r="G231" i="41"/>
  <c r="F231" i="41"/>
  <c r="E231" i="41"/>
  <c r="D231" i="41"/>
  <c r="M231" i="41" s="1"/>
  <c r="B231" i="41"/>
  <c r="L230" i="41"/>
  <c r="K230" i="41"/>
  <c r="J230" i="41"/>
  <c r="I230" i="41"/>
  <c r="H230" i="41"/>
  <c r="N230" i="41" s="1"/>
  <c r="G230" i="41"/>
  <c r="F230" i="41"/>
  <c r="E230" i="41"/>
  <c r="D230" i="41"/>
  <c r="M230" i="41" s="1"/>
  <c r="B230" i="41"/>
  <c r="L229" i="41"/>
  <c r="K229" i="41"/>
  <c r="J229" i="41"/>
  <c r="I229" i="41"/>
  <c r="H229" i="41"/>
  <c r="G229" i="41"/>
  <c r="M229" i="41" s="1"/>
  <c r="F229" i="41"/>
  <c r="E229" i="41"/>
  <c r="D229" i="41"/>
  <c r="B229" i="41"/>
  <c r="L228" i="41"/>
  <c r="K228" i="41"/>
  <c r="N228" i="41" s="1"/>
  <c r="J228" i="41"/>
  <c r="I228" i="41"/>
  <c r="H228" i="41"/>
  <c r="G228" i="41"/>
  <c r="F228" i="41"/>
  <c r="E228" i="41"/>
  <c r="D228" i="41"/>
  <c r="B228" i="41"/>
  <c r="M227" i="41"/>
  <c r="L227" i="41"/>
  <c r="K227" i="41"/>
  <c r="J227" i="41"/>
  <c r="I227" i="41"/>
  <c r="H227" i="41"/>
  <c r="G227" i="41"/>
  <c r="F227" i="41"/>
  <c r="E227" i="41"/>
  <c r="N227" i="41" s="1"/>
  <c r="O227" i="41" s="1"/>
  <c r="D227" i="41"/>
  <c r="B227" i="41"/>
  <c r="M226" i="41"/>
  <c r="L226" i="41"/>
  <c r="K226" i="41"/>
  <c r="J226" i="41"/>
  <c r="I226" i="41"/>
  <c r="H226" i="41"/>
  <c r="G226" i="41"/>
  <c r="F226" i="41"/>
  <c r="E226" i="41"/>
  <c r="N226" i="41" s="1"/>
  <c r="O226" i="41" s="1"/>
  <c r="D226" i="41"/>
  <c r="B226" i="41"/>
  <c r="N225" i="41"/>
  <c r="L225" i="41"/>
  <c r="K225" i="41"/>
  <c r="J225" i="41"/>
  <c r="M225" i="41" s="1"/>
  <c r="I225" i="41"/>
  <c r="H225" i="41"/>
  <c r="G225" i="41"/>
  <c r="F225" i="41"/>
  <c r="E225" i="41"/>
  <c r="D225" i="41"/>
  <c r="B225" i="41"/>
  <c r="L224" i="41"/>
  <c r="K224" i="41"/>
  <c r="J224" i="41"/>
  <c r="I224" i="41"/>
  <c r="H224" i="41"/>
  <c r="N224" i="41" s="1"/>
  <c r="G224" i="41"/>
  <c r="F224" i="41"/>
  <c r="E224" i="41"/>
  <c r="D224" i="41"/>
  <c r="B224" i="41"/>
  <c r="L223" i="41"/>
  <c r="K223" i="41"/>
  <c r="J223" i="41"/>
  <c r="I223" i="41"/>
  <c r="H223" i="41"/>
  <c r="G223" i="41"/>
  <c r="F223" i="41"/>
  <c r="E223" i="41"/>
  <c r="D223" i="41"/>
  <c r="B223" i="41"/>
  <c r="O222" i="41"/>
  <c r="M222" i="41"/>
  <c r="L222" i="41"/>
  <c r="K222" i="41"/>
  <c r="J222" i="41"/>
  <c r="I222" i="41"/>
  <c r="H222" i="41"/>
  <c r="G222" i="41"/>
  <c r="F222" i="41"/>
  <c r="E222" i="41"/>
  <c r="N222" i="41" s="1"/>
  <c r="D222" i="41"/>
  <c r="B222" i="41"/>
  <c r="N221" i="41"/>
  <c r="O221" i="41" s="1"/>
  <c r="L221" i="41"/>
  <c r="K221" i="41"/>
  <c r="J221" i="41"/>
  <c r="I221" i="41"/>
  <c r="H221" i="41"/>
  <c r="G221" i="41"/>
  <c r="F221" i="41"/>
  <c r="E221" i="41"/>
  <c r="D221" i="41"/>
  <c r="M221" i="41" s="1"/>
  <c r="B221" i="41"/>
  <c r="M220" i="41"/>
  <c r="L220" i="41"/>
  <c r="K220" i="41"/>
  <c r="J220" i="41"/>
  <c r="I220" i="41"/>
  <c r="H220" i="41"/>
  <c r="G220" i="41"/>
  <c r="F220" i="41"/>
  <c r="E220" i="41"/>
  <c r="N220" i="41" s="1"/>
  <c r="O220" i="41" s="1"/>
  <c r="D220" i="41"/>
  <c r="B220" i="41"/>
  <c r="L219" i="41"/>
  <c r="K219" i="41"/>
  <c r="J219" i="41"/>
  <c r="I219" i="41"/>
  <c r="H219" i="41"/>
  <c r="N219" i="41" s="1"/>
  <c r="G219" i="41"/>
  <c r="F219" i="41"/>
  <c r="E219" i="41"/>
  <c r="D219" i="41"/>
  <c r="M219" i="41" s="1"/>
  <c r="B219" i="41"/>
  <c r="L218" i="41"/>
  <c r="K218" i="41"/>
  <c r="J218" i="41"/>
  <c r="I218" i="41"/>
  <c r="H218" i="41"/>
  <c r="G218" i="41"/>
  <c r="M218" i="41" s="1"/>
  <c r="F218" i="41"/>
  <c r="E218" i="41"/>
  <c r="D218" i="41"/>
  <c r="B218" i="41"/>
  <c r="N217" i="41"/>
  <c r="L217" i="41"/>
  <c r="K217" i="41"/>
  <c r="J217" i="41"/>
  <c r="I217" i="41"/>
  <c r="H217" i="41"/>
  <c r="G217" i="41"/>
  <c r="F217" i="41"/>
  <c r="E217" i="41"/>
  <c r="D217" i="41"/>
  <c r="B217" i="41"/>
  <c r="L216" i="41"/>
  <c r="K216" i="41"/>
  <c r="J216" i="41"/>
  <c r="I216" i="41"/>
  <c r="H216" i="41"/>
  <c r="G216" i="41"/>
  <c r="M216" i="41" s="1"/>
  <c r="F216" i="41"/>
  <c r="E216" i="41"/>
  <c r="D216" i="41"/>
  <c r="B216" i="41"/>
  <c r="L215" i="41"/>
  <c r="K215" i="41"/>
  <c r="J215" i="41"/>
  <c r="I215" i="41"/>
  <c r="H215" i="41"/>
  <c r="N215" i="41" s="1"/>
  <c r="G215" i="41"/>
  <c r="F215" i="41"/>
  <c r="E215" i="41"/>
  <c r="D215" i="41"/>
  <c r="B215" i="41"/>
  <c r="O214" i="41"/>
  <c r="M214" i="41"/>
  <c r="L214" i="41"/>
  <c r="K214" i="41"/>
  <c r="J214" i="41"/>
  <c r="I214" i="41"/>
  <c r="H214" i="41"/>
  <c r="G214" i="41"/>
  <c r="F214" i="41"/>
  <c r="E214" i="41"/>
  <c r="N214" i="41" s="1"/>
  <c r="D214" i="41"/>
  <c r="B214" i="41"/>
  <c r="N213" i="41"/>
  <c r="O213" i="41" s="1"/>
  <c r="L213" i="41"/>
  <c r="K213" i="41"/>
  <c r="J213" i="41"/>
  <c r="I213" i="41"/>
  <c r="H213" i="41"/>
  <c r="G213" i="41"/>
  <c r="F213" i="41"/>
  <c r="E213" i="41"/>
  <c r="D213" i="41"/>
  <c r="M213" i="41" s="1"/>
  <c r="B213" i="41"/>
  <c r="M212" i="41"/>
  <c r="L212" i="41"/>
  <c r="K212" i="41"/>
  <c r="J212" i="41"/>
  <c r="I212" i="41"/>
  <c r="H212" i="41"/>
  <c r="G212" i="41"/>
  <c r="F212" i="41"/>
  <c r="E212" i="41"/>
  <c r="N212" i="41" s="1"/>
  <c r="O212" i="41" s="1"/>
  <c r="D212" i="41"/>
  <c r="B212" i="41"/>
  <c r="L211" i="41"/>
  <c r="K211" i="41"/>
  <c r="J211" i="41"/>
  <c r="I211" i="41"/>
  <c r="H211" i="41"/>
  <c r="N211" i="41" s="1"/>
  <c r="G211" i="41"/>
  <c r="F211" i="41"/>
  <c r="E211" i="41"/>
  <c r="D211" i="41"/>
  <c r="M211" i="41" s="1"/>
  <c r="B211" i="41"/>
  <c r="L210" i="41"/>
  <c r="K210" i="41"/>
  <c r="J210" i="41"/>
  <c r="I210" i="41"/>
  <c r="H210" i="41"/>
  <c r="G210" i="41"/>
  <c r="M210" i="41" s="1"/>
  <c r="F210" i="41"/>
  <c r="E210" i="41"/>
  <c r="D210" i="41"/>
  <c r="B210" i="41"/>
  <c r="N209" i="41"/>
  <c r="L209" i="41"/>
  <c r="K209" i="41"/>
  <c r="J209" i="41"/>
  <c r="I209" i="41"/>
  <c r="H209" i="41"/>
  <c r="G209" i="41"/>
  <c r="F209" i="41"/>
  <c r="E209" i="41"/>
  <c r="D209" i="41"/>
  <c r="B209" i="41"/>
  <c r="L208" i="41"/>
  <c r="K208" i="41"/>
  <c r="J208" i="41"/>
  <c r="I208" i="41"/>
  <c r="H208" i="41"/>
  <c r="G208" i="41"/>
  <c r="M208" i="41" s="1"/>
  <c r="F208" i="41"/>
  <c r="E208" i="41"/>
  <c r="D208" i="41"/>
  <c r="B208" i="41"/>
  <c r="L207" i="41"/>
  <c r="K207" i="41"/>
  <c r="J207" i="41"/>
  <c r="I207" i="41"/>
  <c r="H207" i="41"/>
  <c r="N207" i="41" s="1"/>
  <c r="G207" i="41"/>
  <c r="F207" i="41"/>
  <c r="E207" i="41"/>
  <c r="D207" i="41"/>
  <c r="B207" i="41"/>
  <c r="O206" i="41"/>
  <c r="M206" i="41"/>
  <c r="L206" i="41"/>
  <c r="K206" i="41"/>
  <c r="J206" i="41"/>
  <c r="I206" i="41"/>
  <c r="H206" i="41"/>
  <c r="G206" i="41"/>
  <c r="F206" i="41"/>
  <c r="E206" i="41"/>
  <c r="N206" i="41" s="1"/>
  <c r="D206" i="41"/>
  <c r="B206" i="41"/>
  <c r="N205" i="41"/>
  <c r="O205" i="41" s="1"/>
  <c r="L205" i="41"/>
  <c r="K205" i="41"/>
  <c r="J205" i="41"/>
  <c r="I205" i="41"/>
  <c r="H205" i="41"/>
  <c r="G205" i="41"/>
  <c r="F205" i="41"/>
  <c r="E205" i="41"/>
  <c r="D205" i="41"/>
  <c r="M205" i="41" s="1"/>
  <c r="B205" i="41"/>
  <c r="M204" i="41"/>
  <c r="L204" i="41"/>
  <c r="K204" i="41"/>
  <c r="J204" i="41"/>
  <c r="I204" i="41"/>
  <c r="H204" i="41"/>
  <c r="G204" i="41"/>
  <c r="F204" i="41"/>
  <c r="E204" i="41"/>
  <c r="N204" i="41" s="1"/>
  <c r="O204" i="41" s="1"/>
  <c r="D204" i="41"/>
  <c r="B204" i="41"/>
  <c r="L203" i="41"/>
  <c r="K203" i="41"/>
  <c r="J203" i="41"/>
  <c r="I203" i="41"/>
  <c r="H203" i="41"/>
  <c r="N203" i="41" s="1"/>
  <c r="G203" i="41"/>
  <c r="F203" i="41"/>
  <c r="E203" i="41"/>
  <c r="D203" i="41"/>
  <c r="M203" i="41" s="1"/>
  <c r="B203" i="41"/>
  <c r="L202" i="41"/>
  <c r="K202" i="41"/>
  <c r="J202" i="41"/>
  <c r="I202" i="41"/>
  <c r="H202" i="41"/>
  <c r="G202" i="41"/>
  <c r="M202" i="41" s="1"/>
  <c r="F202" i="41"/>
  <c r="E202" i="41"/>
  <c r="D202" i="41"/>
  <c r="B202" i="41"/>
  <c r="N201" i="41"/>
  <c r="L201" i="41"/>
  <c r="K201" i="41"/>
  <c r="J201" i="41"/>
  <c r="I201" i="41"/>
  <c r="H201" i="41"/>
  <c r="G201" i="41"/>
  <c r="F201" i="41"/>
  <c r="E201" i="41"/>
  <c r="D201" i="41"/>
  <c r="B201" i="41"/>
  <c r="L200" i="41"/>
  <c r="K200" i="41"/>
  <c r="J200" i="41"/>
  <c r="I200" i="41"/>
  <c r="H200" i="41"/>
  <c r="G200" i="41"/>
  <c r="M200" i="41" s="1"/>
  <c r="F200" i="41"/>
  <c r="E200" i="41"/>
  <c r="D200" i="41"/>
  <c r="B200" i="41"/>
  <c r="L199" i="41"/>
  <c r="K199" i="41"/>
  <c r="J199" i="41"/>
  <c r="I199" i="41"/>
  <c r="H199" i="41"/>
  <c r="N199" i="41" s="1"/>
  <c r="G199" i="41"/>
  <c r="F199" i="41"/>
  <c r="E199" i="41"/>
  <c r="D199" i="41"/>
  <c r="B199" i="41"/>
  <c r="O198" i="41"/>
  <c r="M198" i="41"/>
  <c r="L198" i="41"/>
  <c r="K198" i="41"/>
  <c r="J198" i="41"/>
  <c r="I198" i="41"/>
  <c r="H198" i="41"/>
  <c r="G198" i="41"/>
  <c r="F198" i="41"/>
  <c r="E198" i="41"/>
  <c r="N198" i="41" s="1"/>
  <c r="D198" i="41"/>
  <c r="B198" i="41"/>
  <c r="N197" i="41"/>
  <c r="O197" i="41" s="1"/>
  <c r="L197" i="41"/>
  <c r="K197" i="41"/>
  <c r="J197" i="41"/>
  <c r="I197" i="41"/>
  <c r="H197" i="41"/>
  <c r="G197" i="41"/>
  <c r="F197" i="41"/>
  <c r="E197" i="41"/>
  <c r="D197" i="41"/>
  <c r="M197" i="41" s="1"/>
  <c r="B197" i="41"/>
  <c r="M196" i="41"/>
  <c r="L196" i="41"/>
  <c r="K196" i="41"/>
  <c r="J196" i="41"/>
  <c r="I196" i="41"/>
  <c r="H196" i="41"/>
  <c r="G196" i="41"/>
  <c r="F196" i="41"/>
  <c r="E196" i="41"/>
  <c r="N196" i="41" s="1"/>
  <c r="O196" i="41" s="1"/>
  <c r="D196" i="41"/>
  <c r="B196" i="41"/>
  <c r="L195" i="41"/>
  <c r="K195" i="41"/>
  <c r="J195" i="41"/>
  <c r="I195" i="41"/>
  <c r="H195" i="41"/>
  <c r="N195" i="41" s="1"/>
  <c r="G195" i="41"/>
  <c r="F195" i="41"/>
  <c r="E195" i="41"/>
  <c r="D195" i="41"/>
  <c r="M195" i="41" s="1"/>
  <c r="B195" i="41"/>
  <c r="L194" i="41"/>
  <c r="K194" i="41"/>
  <c r="J194" i="41"/>
  <c r="I194" i="41"/>
  <c r="H194" i="41"/>
  <c r="G194" i="41"/>
  <c r="M194" i="41" s="1"/>
  <c r="F194" i="41"/>
  <c r="E194" i="41"/>
  <c r="D194" i="41"/>
  <c r="L193" i="41"/>
  <c r="K193" i="41"/>
  <c r="J193" i="41"/>
  <c r="I193" i="41"/>
  <c r="H193" i="41"/>
  <c r="G193" i="41"/>
  <c r="M193" i="41" s="1"/>
  <c r="F193" i="41"/>
  <c r="E193" i="41"/>
  <c r="D193" i="41"/>
  <c r="B193" i="41"/>
  <c r="L192" i="41"/>
  <c r="K192" i="41"/>
  <c r="J192" i="41"/>
  <c r="I192" i="41"/>
  <c r="H192" i="41"/>
  <c r="N192" i="41" s="1"/>
  <c r="G192" i="41"/>
  <c r="F192" i="41"/>
  <c r="E192" i="41"/>
  <c r="D192" i="41"/>
  <c r="B192" i="41"/>
  <c r="L191" i="41"/>
  <c r="K191" i="41"/>
  <c r="J191" i="41"/>
  <c r="I191" i="41"/>
  <c r="H191" i="41"/>
  <c r="G191" i="41"/>
  <c r="M191" i="41" s="1"/>
  <c r="F191" i="41"/>
  <c r="E191" i="41"/>
  <c r="D191" i="41"/>
  <c r="B191" i="41"/>
  <c r="L190" i="41"/>
  <c r="K190" i="41"/>
  <c r="N190" i="41" s="1"/>
  <c r="J190" i="41"/>
  <c r="I190" i="41"/>
  <c r="H190" i="41"/>
  <c r="G190" i="41"/>
  <c r="F190" i="41"/>
  <c r="E190" i="41"/>
  <c r="D190" i="41"/>
  <c r="B190" i="41"/>
  <c r="L189" i="41"/>
  <c r="K189" i="41"/>
  <c r="J189" i="41"/>
  <c r="I189" i="41"/>
  <c r="H189" i="41"/>
  <c r="G189" i="41"/>
  <c r="M189" i="41" s="1"/>
  <c r="F189" i="41"/>
  <c r="E189" i="41"/>
  <c r="D189" i="41"/>
  <c r="B189" i="41"/>
  <c r="M188" i="41"/>
  <c r="L188" i="41"/>
  <c r="K188" i="41"/>
  <c r="J188" i="41"/>
  <c r="I188" i="41"/>
  <c r="H188" i="41"/>
  <c r="G188" i="41"/>
  <c r="F188" i="41"/>
  <c r="E188" i="41"/>
  <c r="N188" i="41" s="1"/>
  <c r="O188" i="41" s="1"/>
  <c r="D188" i="41"/>
  <c r="B188" i="41"/>
  <c r="N187" i="41"/>
  <c r="O187" i="41" s="1"/>
  <c r="L187" i="41"/>
  <c r="K187" i="41"/>
  <c r="J187" i="41"/>
  <c r="I187" i="41"/>
  <c r="H187" i="41"/>
  <c r="G187" i="41"/>
  <c r="M187" i="41" s="1"/>
  <c r="F187" i="41"/>
  <c r="E187" i="41"/>
  <c r="D187" i="41"/>
  <c r="B187" i="41"/>
  <c r="L186" i="41"/>
  <c r="K186" i="41"/>
  <c r="J186" i="41"/>
  <c r="I186" i="41"/>
  <c r="H186" i="41"/>
  <c r="N186" i="41" s="1"/>
  <c r="G186" i="41"/>
  <c r="F186" i="41"/>
  <c r="E186" i="41"/>
  <c r="D186" i="41"/>
  <c r="M186" i="41" s="1"/>
  <c r="B186" i="41"/>
  <c r="L185" i="41"/>
  <c r="K185" i="41"/>
  <c r="J185" i="41"/>
  <c r="I185" i="41"/>
  <c r="H185" i="41"/>
  <c r="G185" i="41"/>
  <c r="F185" i="41"/>
  <c r="E185" i="41"/>
  <c r="D185" i="41"/>
  <c r="M185" i="41" s="1"/>
  <c r="B185" i="41"/>
  <c r="L184" i="41"/>
  <c r="K184" i="41"/>
  <c r="J184" i="41"/>
  <c r="I184" i="41"/>
  <c r="H184" i="41"/>
  <c r="N184" i="41" s="1"/>
  <c r="G184" i="41"/>
  <c r="F184" i="41"/>
  <c r="E184" i="41"/>
  <c r="D184" i="41"/>
  <c r="M184" i="41" s="1"/>
  <c r="B184" i="41"/>
  <c r="M183" i="41"/>
  <c r="L183" i="41"/>
  <c r="K183" i="41"/>
  <c r="J183" i="41"/>
  <c r="I183" i="41"/>
  <c r="H183" i="41"/>
  <c r="G183" i="41"/>
  <c r="F183" i="41"/>
  <c r="E183" i="41"/>
  <c r="N183" i="41" s="1"/>
  <c r="O183" i="41" s="1"/>
  <c r="D183" i="41"/>
  <c r="B183" i="41"/>
  <c r="N182" i="41"/>
  <c r="L182" i="41"/>
  <c r="K182" i="41"/>
  <c r="J182" i="41"/>
  <c r="I182" i="41"/>
  <c r="H182" i="41"/>
  <c r="G182" i="41"/>
  <c r="F182" i="41"/>
  <c r="E182" i="41"/>
  <c r="D182" i="41"/>
  <c r="B182" i="41"/>
  <c r="M181" i="41"/>
  <c r="L181" i="41"/>
  <c r="K181" i="41"/>
  <c r="J181" i="41"/>
  <c r="I181" i="41"/>
  <c r="H181" i="41"/>
  <c r="G181" i="41"/>
  <c r="F181" i="41"/>
  <c r="E181" i="41"/>
  <c r="N181" i="41" s="1"/>
  <c r="O181" i="41" s="1"/>
  <c r="D181" i="41"/>
  <c r="B181" i="41"/>
  <c r="M180" i="41"/>
  <c r="L180" i="41"/>
  <c r="K180" i="41"/>
  <c r="J180" i="41"/>
  <c r="I180" i="41"/>
  <c r="H180" i="41"/>
  <c r="G180" i="41"/>
  <c r="F180" i="41"/>
  <c r="E180" i="41"/>
  <c r="N180" i="41" s="1"/>
  <c r="O180" i="41" s="1"/>
  <c r="D180" i="41"/>
  <c r="B180" i="41"/>
  <c r="N179" i="41"/>
  <c r="O179" i="41" s="1"/>
  <c r="L179" i="41"/>
  <c r="K179" i="41"/>
  <c r="J179" i="41"/>
  <c r="M179" i="41" s="1"/>
  <c r="I179" i="41"/>
  <c r="H179" i="41"/>
  <c r="G179" i="41"/>
  <c r="F179" i="41"/>
  <c r="E179" i="41"/>
  <c r="D179" i="41"/>
  <c r="B179" i="41"/>
  <c r="L178" i="41"/>
  <c r="K178" i="41"/>
  <c r="J178" i="41"/>
  <c r="I178" i="41"/>
  <c r="H178" i="41"/>
  <c r="N178" i="41" s="1"/>
  <c r="G178" i="41"/>
  <c r="F178" i="41"/>
  <c r="E178" i="41"/>
  <c r="D178" i="41"/>
  <c r="B178" i="41"/>
  <c r="M176" i="41"/>
  <c r="J176" i="41"/>
  <c r="G176" i="41"/>
  <c r="D176" i="41"/>
  <c r="L172" i="41"/>
  <c r="K172" i="41"/>
  <c r="J172" i="41"/>
  <c r="I172" i="41"/>
  <c r="H172" i="41"/>
  <c r="G172" i="41"/>
  <c r="F172" i="41"/>
  <c r="E172" i="41"/>
  <c r="D172" i="41"/>
  <c r="M172" i="41" s="1"/>
  <c r="M171" i="41"/>
  <c r="L171" i="41"/>
  <c r="K171" i="41"/>
  <c r="J171" i="41"/>
  <c r="I171" i="41"/>
  <c r="H171" i="41"/>
  <c r="G171" i="41"/>
  <c r="F171" i="41"/>
  <c r="E171" i="41"/>
  <c r="N171" i="41" s="1"/>
  <c r="O171" i="41" s="1"/>
  <c r="D171" i="41"/>
  <c r="L170" i="41"/>
  <c r="K170" i="41"/>
  <c r="J170" i="41"/>
  <c r="I170" i="41"/>
  <c r="H170" i="41"/>
  <c r="G170" i="41"/>
  <c r="F170" i="41"/>
  <c r="E170" i="41"/>
  <c r="D170" i="41"/>
  <c r="M170" i="41" s="1"/>
  <c r="L169" i="41"/>
  <c r="K169" i="41"/>
  <c r="J169" i="41"/>
  <c r="I169" i="41"/>
  <c r="H169" i="41"/>
  <c r="G169" i="41"/>
  <c r="M169" i="41" s="1"/>
  <c r="F169" i="41"/>
  <c r="E169" i="41"/>
  <c r="D169" i="41"/>
  <c r="L168" i="41"/>
  <c r="K168" i="41"/>
  <c r="J168" i="41"/>
  <c r="I168" i="41"/>
  <c r="H168" i="41"/>
  <c r="G168" i="41"/>
  <c r="F168" i="41"/>
  <c r="E168" i="41"/>
  <c r="D168" i="41"/>
  <c r="M168" i="41" s="1"/>
  <c r="M167" i="41"/>
  <c r="L167" i="41"/>
  <c r="K167" i="41"/>
  <c r="J167" i="41"/>
  <c r="I167" i="41"/>
  <c r="H167" i="41"/>
  <c r="G167" i="41"/>
  <c r="F167" i="41"/>
  <c r="E167" i="41"/>
  <c r="N167" i="41" s="1"/>
  <c r="O167" i="41" s="1"/>
  <c r="D167" i="41"/>
  <c r="L166" i="41"/>
  <c r="K166" i="41"/>
  <c r="J166" i="41"/>
  <c r="I166" i="41"/>
  <c r="H166" i="41"/>
  <c r="G166" i="41"/>
  <c r="F166" i="41"/>
  <c r="E166" i="41"/>
  <c r="D166" i="41"/>
  <c r="M166" i="41" s="1"/>
  <c r="L165" i="41"/>
  <c r="K165" i="41"/>
  <c r="J165" i="41"/>
  <c r="I165" i="41"/>
  <c r="H165" i="41"/>
  <c r="G165" i="41"/>
  <c r="M165" i="41" s="1"/>
  <c r="F165" i="41"/>
  <c r="E165" i="41"/>
  <c r="D165" i="41"/>
  <c r="L164" i="41"/>
  <c r="K164" i="41"/>
  <c r="J164" i="41"/>
  <c r="I164" i="41"/>
  <c r="H164" i="41"/>
  <c r="G164" i="41"/>
  <c r="M164" i="41" s="1"/>
  <c r="F164" i="41"/>
  <c r="E164" i="41"/>
  <c r="D164" i="41"/>
  <c r="L163" i="41"/>
  <c r="K163" i="41"/>
  <c r="J163" i="41"/>
  <c r="I163" i="41"/>
  <c r="H163" i="41"/>
  <c r="G163" i="41"/>
  <c r="M163" i="41" s="1"/>
  <c r="F163" i="41"/>
  <c r="E163" i="41"/>
  <c r="N163" i="41" s="1"/>
  <c r="O163" i="41" s="1"/>
  <c r="D163" i="41"/>
  <c r="L162" i="41"/>
  <c r="K162" i="41"/>
  <c r="J162" i="41"/>
  <c r="I162" i="41"/>
  <c r="H162" i="41"/>
  <c r="G162" i="41"/>
  <c r="M162" i="41" s="1"/>
  <c r="F162" i="41"/>
  <c r="E162" i="41"/>
  <c r="D162" i="41"/>
  <c r="L161" i="41"/>
  <c r="K161" i="41"/>
  <c r="J161" i="41"/>
  <c r="I161" i="41"/>
  <c r="H161" i="41"/>
  <c r="G161" i="41"/>
  <c r="M161" i="41" s="1"/>
  <c r="F161" i="41"/>
  <c r="E161" i="41"/>
  <c r="N161" i="41" s="1"/>
  <c r="O161" i="41" s="1"/>
  <c r="D161" i="41"/>
  <c r="L160" i="41"/>
  <c r="K160" i="41"/>
  <c r="J160" i="41"/>
  <c r="I160" i="41"/>
  <c r="H160" i="41"/>
  <c r="G160" i="41"/>
  <c r="M160" i="41" s="1"/>
  <c r="F160" i="41"/>
  <c r="E160" i="41"/>
  <c r="D160" i="41"/>
  <c r="L159" i="41"/>
  <c r="K159" i="41"/>
  <c r="J159" i="41"/>
  <c r="I159" i="41"/>
  <c r="H159" i="41"/>
  <c r="G159" i="41"/>
  <c r="M159" i="41" s="1"/>
  <c r="F159" i="41"/>
  <c r="E159" i="41"/>
  <c r="N159" i="41" s="1"/>
  <c r="O159" i="41" s="1"/>
  <c r="D159" i="41"/>
  <c r="L158" i="41"/>
  <c r="K158" i="41"/>
  <c r="J158" i="41"/>
  <c r="I158" i="41"/>
  <c r="H158" i="41"/>
  <c r="G158" i="41"/>
  <c r="M158" i="41" s="1"/>
  <c r="F158" i="41"/>
  <c r="E158" i="41"/>
  <c r="D158" i="41"/>
  <c r="L157" i="41"/>
  <c r="K157" i="41"/>
  <c r="J157" i="41"/>
  <c r="I157" i="41"/>
  <c r="H157" i="41"/>
  <c r="G157" i="41"/>
  <c r="M157" i="41" s="1"/>
  <c r="F157" i="41"/>
  <c r="E157" i="41"/>
  <c r="N157" i="41" s="1"/>
  <c r="O157" i="41" s="1"/>
  <c r="D157" i="41"/>
  <c r="L156" i="41"/>
  <c r="K156" i="41"/>
  <c r="J156" i="41"/>
  <c r="I156" i="41"/>
  <c r="H156" i="41"/>
  <c r="G156" i="41"/>
  <c r="M156" i="41" s="1"/>
  <c r="F156" i="41"/>
  <c r="E156" i="41"/>
  <c r="D156" i="41"/>
  <c r="L155" i="41"/>
  <c r="K155" i="41"/>
  <c r="J155" i="41"/>
  <c r="I155" i="41"/>
  <c r="H155" i="41"/>
  <c r="G155" i="41"/>
  <c r="M155" i="41" s="1"/>
  <c r="F155" i="41"/>
  <c r="E155" i="41"/>
  <c r="N155" i="41" s="1"/>
  <c r="O155" i="41" s="1"/>
  <c r="D155" i="41"/>
  <c r="L154" i="41"/>
  <c r="K154" i="41"/>
  <c r="J154" i="41"/>
  <c r="I154" i="41"/>
  <c r="H154" i="41"/>
  <c r="G154" i="41"/>
  <c r="M154" i="41" s="1"/>
  <c r="F154" i="41"/>
  <c r="E154" i="41"/>
  <c r="D154" i="41"/>
  <c r="L153" i="41"/>
  <c r="K153" i="41"/>
  <c r="J153" i="41"/>
  <c r="I153" i="41"/>
  <c r="H153" i="41"/>
  <c r="G153" i="41"/>
  <c r="M153" i="41" s="1"/>
  <c r="F153" i="41"/>
  <c r="E153" i="41"/>
  <c r="N153" i="41" s="1"/>
  <c r="O153" i="41" s="1"/>
  <c r="D153" i="41"/>
  <c r="L152" i="41"/>
  <c r="K152" i="41"/>
  <c r="J152" i="41"/>
  <c r="I152" i="41"/>
  <c r="H152" i="41"/>
  <c r="G152" i="41"/>
  <c r="M152" i="41" s="1"/>
  <c r="F152" i="41"/>
  <c r="E152" i="41"/>
  <c r="D152" i="41"/>
  <c r="L151" i="41"/>
  <c r="K151" i="41"/>
  <c r="J151" i="41"/>
  <c r="I151" i="41"/>
  <c r="H151" i="41"/>
  <c r="G151" i="41"/>
  <c r="M151" i="41" s="1"/>
  <c r="F151" i="41"/>
  <c r="E151" i="41"/>
  <c r="N151" i="41" s="1"/>
  <c r="O151" i="41" s="1"/>
  <c r="D151" i="41"/>
  <c r="O150" i="41"/>
  <c r="M150" i="41"/>
  <c r="L150" i="41"/>
  <c r="K150" i="41"/>
  <c r="J150" i="41"/>
  <c r="I150" i="41"/>
  <c r="H150" i="41"/>
  <c r="G150" i="41"/>
  <c r="F150" i="41"/>
  <c r="E150" i="41"/>
  <c r="N150" i="41" s="1"/>
  <c r="D150" i="41"/>
  <c r="L149" i="41"/>
  <c r="K149" i="41"/>
  <c r="J149" i="41"/>
  <c r="I149" i="41"/>
  <c r="H149" i="41"/>
  <c r="G149" i="41"/>
  <c r="M149" i="41" s="1"/>
  <c r="F149" i="41"/>
  <c r="E149" i="41"/>
  <c r="D149" i="41"/>
  <c r="L148" i="41"/>
  <c r="K148" i="41"/>
  <c r="J148" i="41"/>
  <c r="I148" i="41"/>
  <c r="H148" i="41"/>
  <c r="G148" i="41"/>
  <c r="M148" i="41" s="1"/>
  <c r="F148" i="41"/>
  <c r="E148" i="41"/>
  <c r="D148" i="41"/>
  <c r="M147" i="41"/>
  <c r="L147" i="41"/>
  <c r="K147" i="41"/>
  <c r="J147" i="41"/>
  <c r="I147" i="41"/>
  <c r="H147" i="41"/>
  <c r="G147" i="41"/>
  <c r="F147" i="41"/>
  <c r="E147" i="41"/>
  <c r="N147" i="41" s="1"/>
  <c r="O147" i="41" s="1"/>
  <c r="D147" i="41"/>
  <c r="O146" i="41"/>
  <c r="M146" i="41"/>
  <c r="L146" i="41"/>
  <c r="K146" i="41"/>
  <c r="J146" i="41"/>
  <c r="I146" i="41"/>
  <c r="H146" i="41"/>
  <c r="G146" i="41"/>
  <c r="F146" i="41"/>
  <c r="E146" i="41"/>
  <c r="N146" i="41" s="1"/>
  <c r="D146" i="41"/>
  <c r="L145" i="41"/>
  <c r="K145" i="41"/>
  <c r="J145" i="41"/>
  <c r="I145" i="41"/>
  <c r="H145" i="41"/>
  <c r="G145" i="41"/>
  <c r="M145" i="41" s="1"/>
  <c r="F145" i="41"/>
  <c r="E145" i="41"/>
  <c r="D145" i="41"/>
  <c r="L144" i="41"/>
  <c r="K144" i="41"/>
  <c r="J144" i="41"/>
  <c r="I144" i="41"/>
  <c r="H144" i="41"/>
  <c r="G144" i="41"/>
  <c r="M144" i="41" s="1"/>
  <c r="F144" i="41"/>
  <c r="E144" i="41"/>
  <c r="D144" i="41"/>
  <c r="M143" i="41"/>
  <c r="L143" i="41"/>
  <c r="K143" i="41"/>
  <c r="J143" i="41"/>
  <c r="I143" i="41"/>
  <c r="H143" i="41"/>
  <c r="G143" i="41"/>
  <c r="F143" i="41"/>
  <c r="E143" i="41"/>
  <c r="N143" i="41" s="1"/>
  <c r="O143" i="41" s="1"/>
  <c r="D143" i="41"/>
  <c r="O142" i="41"/>
  <c r="M142" i="41"/>
  <c r="L142" i="41"/>
  <c r="K142" i="41"/>
  <c r="J142" i="41"/>
  <c r="I142" i="41"/>
  <c r="H142" i="41"/>
  <c r="G142" i="41"/>
  <c r="F142" i="41"/>
  <c r="E142" i="41"/>
  <c r="N142" i="41" s="1"/>
  <c r="D142" i="41"/>
  <c r="L141" i="41"/>
  <c r="K141" i="41"/>
  <c r="J141" i="41"/>
  <c r="I141" i="41"/>
  <c r="H141" i="41"/>
  <c r="G141" i="41"/>
  <c r="M141" i="41" s="1"/>
  <c r="F141" i="41"/>
  <c r="E141" i="41"/>
  <c r="D141" i="41"/>
  <c r="L140" i="41"/>
  <c r="K140" i="41"/>
  <c r="J140" i="41"/>
  <c r="I140" i="41"/>
  <c r="H140" i="41"/>
  <c r="G140" i="41"/>
  <c r="M140" i="41" s="1"/>
  <c r="F140" i="41"/>
  <c r="E140" i="41"/>
  <c r="D140" i="41"/>
  <c r="M139" i="41"/>
  <c r="L139" i="41"/>
  <c r="K139" i="41"/>
  <c r="J139" i="41"/>
  <c r="I139" i="41"/>
  <c r="H139" i="41"/>
  <c r="G139" i="41"/>
  <c r="F139" i="41"/>
  <c r="E139" i="41"/>
  <c r="N139" i="41" s="1"/>
  <c r="O139" i="41" s="1"/>
  <c r="D139" i="41"/>
  <c r="O138" i="41"/>
  <c r="M138" i="41"/>
  <c r="L138" i="41"/>
  <c r="K138" i="41"/>
  <c r="J138" i="41"/>
  <c r="I138" i="41"/>
  <c r="H138" i="41"/>
  <c r="G138" i="41"/>
  <c r="F138" i="41"/>
  <c r="E138" i="41"/>
  <c r="N138" i="41" s="1"/>
  <c r="D138" i="41"/>
  <c r="L137" i="41"/>
  <c r="K137" i="41"/>
  <c r="J137" i="41"/>
  <c r="I137" i="41"/>
  <c r="H137" i="41"/>
  <c r="G137" i="41"/>
  <c r="M137" i="41" s="1"/>
  <c r="F137" i="41"/>
  <c r="E137" i="41"/>
  <c r="D137" i="41"/>
  <c r="L136" i="41"/>
  <c r="K136" i="41"/>
  <c r="J136" i="41"/>
  <c r="I136" i="41"/>
  <c r="H136" i="41"/>
  <c r="G136" i="41"/>
  <c r="M136" i="41" s="1"/>
  <c r="F136" i="41"/>
  <c r="E136" i="41"/>
  <c r="D136" i="41"/>
  <c r="M135" i="41"/>
  <c r="L135" i="41"/>
  <c r="K135" i="41"/>
  <c r="J135" i="41"/>
  <c r="I135" i="41"/>
  <c r="H135" i="41"/>
  <c r="G135" i="41"/>
  <c r="F135" i="41"/>
  <c r="E135" i="41"/>
  <c r="N135" i="41" s="1"/>
  <c r="O135" i="41" s="1"/>
  <c r="D135" i="41"/>
  <c r="O134" i="41"/>
  <c r="M134" i="41"/>
  <c r="L134" i="41"/>
  <c r="K134" i="41"/>
  <c r="J134" i="41"/>
  <c r="I134" i="41"/>
  <c r="H134" i="41"/>
  <c r="G134" i="41"/>
  <c r="F134" i="41"/>
  <c r="E134" i="41"/>
  <c r="N134" i="41" s="1"/>
  <c r="D134" i="41"/>
  <c r="L133" i="41"/>
  <c r="K133" i="41"/>
  <c r="J133" i="41"/>
  <c r="I133" i="41"/>
  <c r="H133" i="41"/>
  <c r="G133" i="41"/>
  <c r="M133" i="41" s="1"/>
  <c r="F133" i="41"/>
  <c r="E133" i="41"/>
  <c r="D133" i="41"/>
  <c r="L132" i="41"/>
  <c r="K132" i="41"/>
  <c r="J132" i="41"/>
  <c r="I132" i="41"/>
  <c r="H132" i="41"/>
  <c r="G132" i="41"/>
  <c r="M132" i="41" s="1"/>
  <c r="F132" i="41"/>
  <c r="E132" i="41"/>
  <c r="D132" i="41"/>
  <c r="M131" i="41"/>
  <c r="L131" i="41"/>
  <c r="K131" i="41"/>
  <c r="J131" i="41"/>
  <c r="I131" i="41"/>
  <c r="H131" i="41"/>
  <c r="G131" i="41"/>
  <c r="F131" i="41"/>
  <c r="E131" i="41"/>
  <c r="N131" i="41" s="1"/>
  <c r="O131" i="41" s="1"/>
  <c r="D131" i="41"/>
  <c r="O130" i="41"/>
  <c r="M130" i="41"/>
  <c r="L130" i="41"/>
  <c r="K130" i="41"/>
  <c r="J130" i="41"/>
  <c r="I130" i="41"/>
  <c r="H130" i="41"/>
  <c r="G130" i="41"/>
  <c r="F130" i="41"/>
  <c r="E130" i="41"/>
  <c r="N130" i="41" s="1"/>
  <c r="D130" i="41"/>
  <c r="L129" i="41"/>
  <c r="K129" i="41"/>
  <c r="J129" i="41"/>
  <c r="I129" i="41"/>
  <c r="H129" i="41"/>
  <c r="G129" i="41"/>
  <c r="M129" i="41" s="1"/>
  <c r="F129" i="41"/>
  <c r="E129" i="41"/>
  <c r="D129" i="41"/>
  <c r="L128" i="41"/>
  <c r="K128" i="41"/>
  <c r="J128" i="41"/>
  <c r="I128" i="41"/>
  <c r="H128" i="41"/>
  <c r="G128" i="41"/>
  <c r="M128" i="41" s="1"/>
  <c r="F128" i="41"/>
  <c r="E128" i="41"/>
  <c r="D128" i="41"/>
  <c r="M127" i="41"/>
  <c r="L127" i="41"/>
  <c r="K127" i="41"/>
  <c r="J127" i="41"/>
  <c r="I127" i="41"/>
  <c r="H127" i="41"/>
  <c r="G127" i="41"/>
  <c r="F127" i="41"/>
  <c r="E127" i="41"/>
  <c r="N127" i="41" s="1"/>
  <c r="O127" i="41" s="1"/>
  <c r="D127" i="41"/>
  <c r="O126" i="41"/>
  <c r="M126" i="41"/>
  <c r="L126" i="41"/>
  <c r="K126" i="41"/>
  <c r="J126" i="41"/>
  <c r="I126" i="41"/>
  <c r="H126" i="41"/>
  <c r="G126" i="41"/>
  <c r="F126" i="41"/>
  <c r="E126" i="41"/>
  <c r="N126" i="41" s="1"/>
  <c r="D126" i="41"/>
  <c r="L125" i="41"/>
  <c r="K125" i="41"/>
  <c r="J125" i="41"/>
  <c r="I125" i="41"/>
  <c r="H125" i="41"/>
  <c r="G125" i="41"/>
  <c r="M125" i="41" s="1"/>
  <c r="F125" i="41"/>
  <c r="E125" i="41"/>
  <c r="D125" i="41"/>
  <c r="L124" i="41"/>
  <c r="K124" i="41"/>
  <c r="J124" i="41"/>
  <c r="I124" i="41"/>
  <c r="H124" i="41"/>
  <c r="G124" i="41"/>
  <c r="M124" i="41" s="1"/>
  <c r="F124" i="41"/>
  <c r="E124" i="41"/>
  <c r="D124" i="41"/>
  <c r="M123" i="41"/>
  <c r="L123" i="41"/>
  <c r="K123" i="41"/>
  <c r="J123" i="41"/>
  <c r="I123" i="41"/>
  <c r="H123" i="41"/>
  <c r="G123" i="41"/>
  <c r="F123" i="41"/>
  <c r="E123" i="41"/>
  <c r="N123" i="41" s="1"/>
  <c r="O123" i="41" s="1"/>
  <c r="D123" i="41"/>
  <c r="O122" i="41"/>
  <c r="M122" i="41"/>
  <c r="L122" i="41"/>
  <c r="K122" i="41"/>
  <c r="J122" i="41"/>
  <c r="I122" i="41"/>
  <c r="H122" i="41"/>
  <c r="G122" i="41"/>
  <c r="F122" i="41"/>
  <c r="E122" i="41"/>
  <c r="N122" i="41" s="1"/>
  <c r="D122" i="41"/>
  <c r="L121" i="41"/>
  <c r="K121" i="41"/>
  <c r="J121" i="41"/>
  <c r="I121" i="41"/>
  <c r="H121" i="41"/>
  <c r="G121" i="41"/>
  <c r="M121" i="41" s="1"/>
  <c r="F121" i="41"/>
  <c r="E121" i="41"/>
  <c r="D121" i="41"/>
  <c r="L120" i="41"/>
  <c r="K120" i="41"/>
  <c r="J120" i="41"/>
  <c r="I120" i="41"/>
  <c r="H120" i="41"/>
  <c r="G120" i="41"/>
  <c r="M120" i="41" s="1"/>
  <c r="F120" i="41"/>
  <c r="E120" i="41"/>
  <c r="D120" i="41"/>
  <c r="N119" i="41"/>
  <c r="L119" i="41"/>
  <c r="K119" i="41"/>
  <c r="J119" i="41"/>
  <c r="I119" i="41"/>
  <c r="H119" i="41"/>
  <c r="G119" i="41"/>
  <c r="M119" i="41" s="1"/>
  <c r="F119" i="41"/>
  <c r="E119" i="41"/>
  <c r="D119" i="41"/>
  <c r="N118" i="41"/>
  <c r="O118" i="41" s="1"/>
  <c r="L118" i="41"/>
  <c r="K118" i="41"/>
  <c r="J118" i="41"/>
  <c r="I118" i="41"/>
  <c r="H118" i="41"/>
  <c r="G118" i="41"/>
  <c r="M118" i="41" s="1"/>
  <c r="F118" i="41"/>
  <c r="E118" i="41"/>
  <c r="D118" i="41"/>
  <c r="N117" i="41"/>
  <c r="L117" i="41"/>
  <c r="K117" i="41"/>
  <c r="J117" i="41"/>
  <c r="I117" i="41"/>
  <c r="H117" i="41"/>
  <c r="G117" i="41"/>
  <c r="M117" i="41" s="1"/>
  <c r="F117" i="41"/>
  <c r="E117" i="41"/>
  <c r="D117" i="41"/>
  <c r="N116" i="41"/>
  <c r="O116" i="41" s="1"/>
  <c r="L116" i="41"/>
  <c r="K116" i="41"/>
  <c r="J116" i="41"/>
  <c r="I116" i="41"/>
  <c r="H116" i="41"/>
  <c r="G116" i="41"/>
  <c r="M116" i="41" s="1"/>
  <c r="F116" i="41"/>
  <c r="E116" i="41"/>
  <c r="D116" i="41"/>
  <c r="N115" i="41"/>
  <c r="L115" i="41"/>
  <c r="K115" i="41"/>
  <c r="J115" i="41"/>
  <c r="I115" i="41"/>
  <c r="H115" i="41"/>
  <c r="G115" i="41"/>
  <c r="M115" i="41" s="1"/>
  <c r="F115" i="41"/>
  <c r="E115" i="41"/>
  <c r="D115" i="41"/>
  <c r="N114" i="41"/>
  <c r="O114" i="41" s="1"/>
  <c r="L114" i="41"/>
  <c r="K114" i="41"/>
  <c r="J114" i="41"/>
  <c r="I114" i="41"/>
  <c r="H114" i="41"/>
  <c r="G114" i="41"/>
  <c r="M114" i="41" s="1"/>
  <c r="F114" i="41"/>
  <c r="E114" i="41"/>
  <c r="D114" i="41"/>
  <c r="N113" i="41"/>
  <c r="L113" i="41"/>
  <c r="K113" i="41"/>
  <c r="J113" i="41"/>
  <c r="I113" i="41"/>
  <c r="H113" i="41"/>
  <c r="G113" i="41"/>
  <c r="M113" i="41" s="1"/>
  <c r="F113" i="41"/>
  <c r="E113" i="41"/>
  <c r="D113" i="41"/>
  <c r="N112" i="41"/>
  <c r="O112" i="41" s="1"/>
  <c r="L112" i="41"/>
  <c r="K112" i="41"/>
  <c r="J112" i="41"/>
  <c r="I112" i="41"/>
  <c r="H112" i="41"/>
  <c r="G112" i="41"/>
  <c r="M112" i="41" s="1"/>
  <c r="F112" i="41"/>
  <c r="E112" i="41"/>
  <c r="D112" i="41"/>
  <c r="N111" i="41"/>
  <c r="L111" i="41"/>
  <c r="K111" i="41"/>
  <c r="J111" i="41"/>
  <c r="I111" i="41"/>
  <c r="H111" i="41"/>
  <c r="G111" i="41"/>
  <c r="M111" i="41" s="1"/>
  <c r="F111" i="41"/>
  <c r="E111" i="41"/>
  <c r="D111" i="41"/>
  <c r="N110" i="41"/>
  <c r="O110" i="41" s="1"/>
  <c r="L110" i="41"/>
  <c r="K110" i="41"/>
  <c r="J110" i="41"/>
  <c r="I110" i="41"/>
  <c r="H110" i="41"/>
  <c r="G110" i="41"/>
  <c r="M110" i="41" s="1"/>
  <c r="F110" i="41"/>
  <c r="E110" i="41"/>
  <c r="D110" i="41"/>
  <c r="N109" i="41"/>
  <c r="L109" i="41"/>
  <c r="K109" i="41"/>
  <c r="J109" i="41"/>
  <c r="I109" i="41"/>
  <c r="H109" i="41"/>
  <c r="G109" i="41"/>
  <c r="M109" i="41" s="1"/>
  <c r="F109" i="41"/>
  <c r="E109" i="41"/>
  <c r="D109" i="41"/>
  <c r="N108" i="41"/>
  <c r="O108" i="41" s="1"/>
  <c r="L108" i="41"/>
  <c r="K108" i="41"/>
  <c r="J108" i="41"/>
  <c r="I108" i="41"/>
  <c r="H108" i="41"/>
  <c r="G108" i="41"/>
  <c r="M108" i="41" s="1"/>
  <c r="F108" i="41"/>
  <c r="E108" i="41"/>
  <c r="D108" i="41"/>
  <c r="N107" i="41"/>
  <c r="L107" i="41"/>
  <c r="K107" i="41"/>
  <c r="J107" i="41"/>
  <c r="I107" i="41"/>
  <c r="H107" i="41"/>
  <c r="G107" i="41"/>
  <c r="M107" i="41" s="1"/>
  <c r="F107" i="41"/>
  <c r="E107" i="41"/>
  <c r="D107" i="41"/>
  <c r="N106" i="41"/>
  <c r="O106" i="41" s="1"/>
  <c r="L106" i="41"/>
  <c r="K106" i="41"/>
  <c r="J106" i="41"/>
  <c r="I106" i="41"/>
  <c r="H106" i="41"/>
  <c r="G106" i="41"/>
  <c r="M106" i="41" s="1"/>
  <c r="F106" i="41"/>
  <c r="E106" i="41"/>
  <c r="D106" i="41"/>
  <c r="N105" i="41"/>
  <c r="L105" i="41"/>
  <c r="K105" i="41"/>
  <c r="J105" i="41"/>
  <c r="I105" i="41"/>
  <c r="H105" i="41"/>
  <c r="G105" i="41"/>
  <c r="M105" i="41" s="1"/>
  <c r="F105" i="41"/>
  <c r="E105" i="41"/>
  <c r="D105" i="41"/>
  <c r="N104" i="41"/>
  <c r="O104" i="41" s="1"/>
  <c r="L104" i="41"/>
  <c r="K104" i="41"/>
  <c r="J104" i="41"/>
  <c r="I104" i="41"/>
  <c r="H104" i="41"/>
  <c r="G104" i="41"/>
  <c r="M104" i="41" s="1"/>
  <c r="F104" i="41"/>
  <c r="E104" i="41"/>
  <c r="D104" i="41"/>
  <c r="N103" i="41"/>
  <c r="L103" i="41"/>
  <c r="K103" i="41"/>
  <c r="J103" i="41"/>
  <c r="I103" i="41"/>
  <c r="H103" i="41"/>
  <c r="G103" i="41"/>
  <c r="M103" i="41" s="1"/>
  <c r="F103" i="41"/>
  <c r="E103" i="41"/>
  <c r="D103" i="41"/>
  <c r="N102" i="41"/>
  <c r="O102" i="41" s="1"/>
  <c r="L102" i="41"/>
  <c r="K102" i="41"/>
  <c r="J102" i="41"/>
  <c r="I102" i="41"/>
  <c r="H102" i="41"/>
  <c r="G102" i="41"/>
  <c r="M102" i="41" s="1"/>
  <c r="F102" i="41"/>
  <c r="E102" i="41"/>
  <c r="D102" i="41"/>
  <c r="N101" i="41"/>
  <c r="L101" i="41"/>
  <c r="K101" i="41"/>
  <c r="J101" i="41"/>
  <c r="I101" i="41"/>
  <c r="H101" i="41"/>
  <c r="G101" i="41"/>
  <c r="M101" i="41" s="1"/>
  <c r="F101" i="41"/>
  <c r="E101" i="41"/>
  <c r="D101" i="41"/>
  <c r="N100" i="41"/>
  <c r="O100" i="41" s="1"/>
  <c r="L100" i="41"/>
  <c r="K100" i="41"/>
  <c r="J100" i="41"/>
  <c r="I100" i="41"/>
  <c r="H100" i="41"/>
  <c r="G100" i="41"/>
  <c r="M100" i="41" s="1"/>
  <c r="F100" i="41"/>
  <c r="E100" i="41"/>
  <c r="D100" i="41"/>
  <c r="N99" i="41"/>
  <c r="L99" i="41"/>
  <c r="K99" i="41"/>
  <c r="J99" i="41"/>
  <c r="I99" i="41"/>
  <c r="H99" i="41"/>
  <c r="G99" i="41"/>
  <c r="M99" i="41" s="1"/>
  <c r="F99" i="41"/>
  <c r="E99" i="41"/>
  <c r="D99" i="41"/>
  <c r="N98" i="41"/>
  <c r="O98" i="41" s="1"/>
  <c r="L98" i="41"/>
  <c r="K98" i="41"/>
  <c r="J98" i="41"/>
  <c r="I98" i="41"/>
  <c r="H98" i="41"/>
  <c r="G98" i="41"/>
  <c r="M98" i="41" s="1"/>
  <c r="F98" i="41"/>
  <c r="E98" i="41"/>
  <c r="D98" i="41"/>
  <c r="N97" i="41"/>
  <c r="L97" i="41"/>
  <c r="K97" i="41"/>
  <c r="J97" i="41"/>
  <c r="I97" i="41"/>
  <c r="H97" i="41"/>
  <c r="G97" i="41"/>
  <c r="M97" i="41" s="1"/>
  <c r="F97" i="41"/>
  <c r="E97" i="41"/>
  <c r="D97" i="41"/>
  <c r="N96" i="41"/>
  <c r="O96" i="41" s="1"/>
  <c r="L96" i="41"/>
  <c r="K96" i="41"/>
  <c r="J96" i="41"/>
  <c r="I96" i="41"/>
  <c r="H96" i="41"/>
  <c r="G96" i="41"/>
  <c r="M96" i="41" s="1"/>
  <c r="F96" i="41"/>
  <c r="E96" i="41"/>
  <c r="D96" i="41"/>
  <c r="N95" i="41"/>
  <c r="L95" i="41"/>
  <c r="K95" i="41"/>
  <c r="J95" i="41"/>
  <c r="I95" i="41"/>
  <c r="H95" i="41"/>
  <c r="G95" i="41"/>
  <c r="M95" i="41" s="1"/>
  <c r="F95" i="41"/>
  <c r="E95" i="41"/>
  <c r="D95" i="41"/>
  <c r="N94" i="41"/>
  <c r="O94" i="41" s="1"/>
  <c r="L94" i="41"/>
  <c r="K94" i="41"/>
  <c r="J94" i="41"/>
  <c r="I94" i="41"/>
  <c r="H94" i="41"/>
  <c r="G94" i="41"/>
  <c r="M94" i="41" s="1"/>
  <c r="F94" i="41"/>
  <c r="E94" i="41"/>
  <c r="D94" i="41"/>
  <c r="N93" i="41"/>
  <c r="L93" i="41"/>
  <c r="K93" i="41"/>
  <c r="J93" i="41"/>
  <c r="I93" i="41"/>
  <c r="H93" i="41"/>
  <c r="G93" i="41"/>
  <c r="M93" i="41" s="1"/>
  <c r="F93" i="41"/>
  <c r="E93" i="41"/>
  <c r="D93" i="41"/>
  <c r="N92" i="41"/>
  <c r="O92" i="41" s="1"/>
  <c r="L92" i="41"/>
  <c r="K92" i="41"/>
  <c r="J92" i="41"/>
  <c r="I92" i="41"/>
  <c r="H92" i="41"/>
  <c r="G92" i="41"/>
  <c r="M92" i="41" s="1"/>
  <c r="F92" i="41"/>
  <c r="E92" i="41"/>
  <c r="D92" i="41"/>
  <c r="N91" i="41"/>
  <c r="L91" i="41"/>
  <c r="K91" i="41"/>
  <c r="J91" i="41"/>
  <c r="I91" i="41"/>
  <c r="H91" i="41"/>
  <c r="G91" i="41"/>
  <c r="M91" i="41" s="1"/>
  <c r="F91" i="41"/>
  <c r="E91" i="41"/>
  <c r="D91" i="41"/>
  <c r="N90" i="41"/>
  <c r="O90" i="41" s="1"/>
  <c r="L90" i="41"/>
  <c r="K90" i="41"/>
  <c r="J90" i="41"/>
  <c r="I90" i="41"/>
  <c r="H90" i="41"/>
  <c r="G90" i="41"/>
  <c r="M90" i="41" s="1"/>
  <c r="F90" i="41"/>
  <c r="E90" i="41"/>
  <c r="D90" i="41"/>
  <c r="N89" i="41"/>
  <c r="L89" i="41"/>
  <c r="K89" i="41"/>
  <c r="J89" i="41"/>
  <c r="I89" i="41"/>
  <c r="H89" i="41"/>
  <c r="G89" i="41"/>
  <c r="M89" i="41" s="1"/>
  <c r="F89" i="41"/>
  <c r="E89" i="41"/>
  <c r="D89" i="41"/>
  <c r="N88" i="41"/>
  <c r="O88" i="41" s="1"/>
  <c r="L88" i="41"/>
  <c r="K88" i="41"/>
  <c r="J88" i="41"/>
  <c r="I88" i="41"/>
  <c r="H88" i="41"/>
  <c r="G88" i="41"/>
  <c r="M88" i="41" s="1"/>
  <c r="F88" i="41"/>
  <c r="E88" i="41"/>
  <c r="D88" i="41"/>
  <c r="N87" i="41"/>
  <c r="L87" i="41"/>
  <c r="K87" i="41"/>
  <c r="J87" i="41"/>
  <c r="I87" i="41"/>
  <c r="H87" i="41"/>
  <c r="G87" i="41"/>
  <c r="M87" i="41" s="1"/>
  <c r="F87" i="41"/>
  <c r="E87" i="41"/>
  <c r="D87" i="41"/>
  <c r="N86" i="41"/>
  <c r="O86" i="41" s="1"/>
  <c r="L86" i="41"/>
  <c r="K86" i="41"/>
  <c r="J86" i="41"/>
  <c r="I86" i="41"/>
  <c r="H86" i="41"/>
  <c r="G86" i="41"/>
  <c r="M86" i="41" s="1"/>
  <c r="F86" i="41"/>
  <c r="E86" i="41"/>
  <c r="D86" i="41"/>
  <c r="N85" i="41"/>
  <c r="L85" i="41"/>
  <c r="K85" i="41"/>
  <c r="J85" i="41"/>
  <c r="I85" i="41"/>
  <c r="H85" i="41"/>
  <c r="G85" i="41"/>
  <c r="M85" i="41" s="1"/>
  <c r="F85" i="41"/>
  <c r="E85" i="41"/>
  <c r="D85" i="41"/>
  <c r="N84" i="41"/>
  <c r="O84" i="41" s="1"/>
  <c r="L84" i="41"/>
  <c r="K84" i="41"/>
  <c r="J84" i="41"/>
  <c r="I84" i="41"/>
  <c r="H84" i="41"/>
  <c r="G84" i="41"/>
  <c r="M84" i="41" s="1"/>
  <c r="F84" i="41"/>
  <c r="E84" i="41"/>
  <c r="D84" i="41"/>
  <c r="N83" i="41"/>
  <c r="L83" i="41"/>
  <c r="K83" i="41"/>
  <c r="J83" i="41"/>
  <c r="I83" i="41"/>
  <c r="H83" i="41"/>
  <c r="G83" i="41"/>
  <c r="M83" i="41" s="1"/>
  <c r="F83" i="41"/>
  <c r="E83" i="41"/>
  <c r="D83" i="41"/>
  <c r="N82" i="41"/>
  <c r="O82" i="41" s="1"/>
  <c r="L82" i="41"/>
  <c r="K82" i="41"/>
  <c r="J82" i="41"/>
  <c r="I82" i="41"/>
  <c r="H82" i="41"/>
  <c r="G82" i="41"/>
  <c r="M82" i="41" s="1"/>
  <c r="F82" i="41"/>
  <c r="E82" i="41"/>
  <c r="D82" i="41"/>
  <c r="K81" i="41"/>
  <c r="J81" i="41"/>
  <c r="I81" i="41"/>
  <c r="H81" i="41"/>
  <c r="G81" i="41"/>
  <c r="F81" i="41"/>
  <c r="E81" i="41"/>
  <c r="N81" i="41" s="1"/>
  <c r="O81" i="41" s="1"/>
  <c r="D81" i="41"/>
  <c r="M81" i="41" s="1"/>
  <c r="M80" i="41"/>
  <c r="L80" i="41"/>
  <c r="K80" i="41"/>
  <c r="J80" i="41"/>
  <c r="I80" i="41"/>
  <c r="H80" i="41"/>
  <c r="G80" i="41"/>
  <c r="F80" i="41"/>
  <c r="E80" i="41"/>
  <c r="N80" i="41" s="1"/>
  <c r="O80" i="41" s="1"/>
  <c r="D80" i="41"/>
  <c r="M79" i="41"/>
  <c r="L79" i="41"/>
  <c r="K79" i="41"/>
  <c r="J79" i="41"/>
  <c r="I79" i="41"/>
  <c r="H79" i="41"/>
  <c r="G79" i="41"/>
  <c r="F79" i="41"/>
  <c r="E79" i="41"/>
  <c r="N79" i="41" s="1"/>
  <c r="O79" i="41" s="1"/>
  <c r="D79" i="41"/>
  <c r="M78" i="41"/>
  <c r="L78" i="41"/>
  <c r="K78" i="41"/>
  <c r="J78" i="41"/>
  <c r="I78" i="41"/>
  <c r="H78" i="41"/>
  <c r="G78" i="41"/>
  <c r="F78" i="41"/>
  <c r="E78" i="41"/>
  <c r="N78" i="41" s="1"/>
  <c r="O78" i="41" s="1"/>
  <c r="D78" i="41"/>
  <c r="M77" i="41"/>
  <c r="L77" i="41"/>
  <c r="K77" i="41"/>
  <c r="J77" i="41"/>
  <c r="I77" i="41"/>
  <c r="H77" i="41"/>
  <c r="G77" i="41"/>
  <c r="F77" i="41"/>
  <c r="E77" i="41"/>
  <c r="N77" i="41" s="1"/>
  <c r="O77" i="41" s="1"/>
  <c r="D77" i="41"/>
  <c r="M76" i="41"/>
  <c r="L76" i="41"/>
  <c r="K76" i="41"/>
  <c r="J76" i="41"/>
  <c r="I76" i="41"/>
  <c r="H76" i="41"/>
  <c r="G76" i="41"/>
  <c r="F76" i="41"/>
  <c r="E76" i="41"/>
  <c r="N76" i="41" s="1"/>
  <c r="O76" i="41" s="1"/>
  <c r="D76" i="41"/>
  <c r="M75" i="41"/>
  <c r="L75" i="41"/>
  <c r="K75" i="41"/>
  <c r="J75" i="41"/>
  <c r="I75" i="41"/>
  <c r="H75" i="41"/>
  <c r="G75" i="41"/>
  <c r="F75" i="41"/>
  <c r="E75" i="41"/>
  <c r="N75" i="41" s="1"/>
  <c r="O75" i="41" s="1"/>
  <c r="D75" i="41"/>
  <c r="M74" i="41"/>
  <c r="L74" i="41"/>
  <c r="K74" i="41"/>
  <c r="J74" i="41"/>
  <c r="I74" i="41"/>
  <c r="H74" i="41"/>
  <c r="G74" i="41"/>
  <c r="F74" i="41"/>
  <c r="E74" i="41"/>
  <c r="N74" i="41" s="1"/>
  <c r="O74" i="41" s="1"/>
  <c r="D74" i="41"/>
  <c r="M73" i="41"/>
  <c r="L73" i="41"/>
  <c r="K73" i="41"/>
  <c r="J73" i="41"/>
  <c r="I73" i="41"/>
  <c r="H73" i="41"/>
  <c r="G73" i="41"/>
  <c r="F73" i="41"/>
  <c r="E73" i="41"/>
  <c r="N73" i="41" s="1"/>
  <c r="O73" i="41" s="1"/>
  <c r="D73" i="41"/>
  <c r="M72" i="41"/>
  <c r="L72" i="41"/>
  <c r="K72" i="41"/>
  <c r="J72" i="41"/>
  <c r="I72" i="41"/>
  <c r="H72" i="41"/>
  <c r="G72" i="41"/>
  <c r="F72" i="41"/>
  <c r="E72" i="41"/>
  <c r="N72" i="41" s="1"/>
  <c r="O72" i="41" s="1"/>
  <c r="D72" i="41"/>
  <c r="M71" i="41"/>
  <c r="L71" i="41"/>
  <c r="K71" i="41"/>
  <c r="J71" i="41"/>
  <c r="I71" i="41"/>
  <c r="H71" i="41"/>
  <c r="G71" i="41"/>
  <c r="F71" i="41"/>
  <c r="E71" i="41"/>
  <c r="N71" i="41" s="1"/>
  <c r="O71" i="41" s="1"/>
  <c r="D71" i="41"/>
  <c r="M70" i="41"/>
  <c r="L70" i="41"/>
  <c r="K70" i="41"/>
  <c r="J70" i="41"/>
  <c r="I70" i="41"/>
  <c r="H70" i="41"/>
  <c r="G70" i="41"/>
  <c r="F70" i="41"/>
  <c r="E70" i="41"/>
  <c r="N70" i="41" s="1"/>
  <c r="O70" i="41" s="1"/>
  <c r="D70" i="41"/>
  <c r="M69" i="41"/>
  <c r="L69" i="41"/>
  <c r="K69" i="41"/>
  <c r="J69" i="41"/>
  <c r="I69" i="41"/>
  <c r="H69" i="41"/>
  <c r="G69" i="41"/>
  <c r="F69" i="41"/>
  <c r="E69" i="41"/>
  <c r="N69" i="41" s="1"/>
  <c r="O69" i="41" s="1"/>
  <c r="D69" i="41"/>
  <c r="M68" i="41"/>
  <c r="L68" i="41"/>
  <c r="K68" i="41"/>
  <c r="J68" i="41"/>
  <c r="I68" i="41"/>
  <c r="H68" i="41"/>
  <c r="G68" i="41"/>
  <c r="F68" i="41"/>
  <c r="E68" i="41"/>
  <c r="N68" i="41" s="1"/>
  <c r="O68" i="41" s="1"/>
  <c r="D68" i="41"/>
  <c r="M67" i="41"/>
  <c r="L67" i="41"/>
  <c r="K67" i="41"/>
  <c r="J67" i="41"/>
  <c r="I67" i="41"/>
  <c r="H67" i="41"/>
  <c r="G67" i="41"/>
  <c r="F67" i="41"/>
  <c r="E67" i="41"/>
  <c r="N67" i="41" s="1"/>
  <c r="O67" i="41" s="1"/>
  <c r="D67" i="41"/>
  <c r="M66" i="41"/>
  <c r="L66" i="41"/>
  <c r="K66" i="41"/>
  <c r="J66" i="41"/>
  <c r="I66" i="41"/>
  <c r="H66" i="41"/>
  <c r="G66" i="41"/>
  <c r="F66" i="41"/>
  <c r="E66" i="41"/>
  <c r="N66" i="41" s="1"/>
  <c r="O66" i="41" s="1"/>
  <c r="D66" i="41"/>
  <c r="M65" i="41"/>
  <c r="L65" i="41"/>
  <c r="K65" i="41"/>
  <c r="J65" i="41"/>
  <c r="I65" i="41"/>
  <c r="H65" i="41"/>
  <c r="G65" i="41"/>
  <c r="F65" i="41"/>
  <c r="E65" i="41"/>
  <c r="N65" i="41" s="1"/>
  <c r="O65" i="41" s="1"/>
  <c r="D65" i="41"/>
  <c r="M64" i="41"/>
  <c r="L64" i="41"/>
  <c r="K64" i="41"/>
  <c r="J64" i="41"/>
  <c r="I64" i="41"/>
  <c r="H64" i="41"/>
  <c r="G64" i="41"/>
  <c r="F64" i="41"/>
  <c r="E64" i="41"/>
  <c r="N64" i="41" s="1"/>
  <c r="O64" i="41" s="1"/>
  <c r="D64" i="41"/>
  <c r="M63" i="41"/>
  <c r="L63" i="41"/>
  <c r="K63" i="41"/>
  <c r="J63" i="41"/>
  <c r="I63" i="41"/>
  <c r="H63" i="41"/>
  <c r="G63" i="41"/>
  <c r="F63" i="41"/>
  <c r="E63" i="41"/>
  <c r="N63" i="41" s="1"/>
  <c r="O63" i="41" s="1"/>
  <c r="D63" i="41"/>
  <c r="M62" i="41"/>
  <c r="L62" i="41"/>
  <c r="K62" i="41"/>
  <c r="J62" i="41"/>
  <c r="I62" i="41"/>
  <c r="H62" i="41"/>
  <c r="G62" i="41"/>
  <c r="F62" i="41"/>
  <c r="E62" i="41"/>
  <c r="N62" i="41" s="1"/>
  <c r="O62" i="41" s="1"/>
  <c r="D62" i="41"/>
  <c r="M61" i="41"/>
  <c r="L61" i="41"/>
  <c r="K61" i="41"/>
  <c r="J61" i="41"/>
  <c r="I61" i="41"/>
  <c r="H61" i="41"/>
  <c r="G61" i="41"/>
  <c r="F61" i="41"/>
  <c r="E61" i="41"/>
  <c r="N61" i="41" s="1"/>
  <c r="O61" i="41" s="1"/>
  <c r="D61" i="41"/>
  <c r="M60" i="41"/>
  <c r="L60" i="41"/>
  <c r="K60" i="41"/>
  <c r="J60" i="41"/>
  <c r="I60" i="41"/>
  <c r="H60" i="41"/>
  <c r="G60" i="41"/>
  <c r="F60" i="41"/>
  <c r="E60" i="41"/>
  <c r="N60" i="41" s="1"/>
  <c r="O60" i="41" s="1"/>
  <c r="D60" i="41"/>
  <c r="M59" i="41"/>
  <c r="L59" i="41"/>
  <c r="K59" i="41"/>
  <c r="J59" i="41"/>
  <c r="I59" i="41"/>
  <c r="H59" i="41"/>
  <c r="G59" i="41"/>
  <c r="F59" i="41"/>
  <c r="E59" i="41"/>
  <c r="N59" i="41" s="1"/>
  <c r="O59" i="41" s="1"/>
  <c r="D59" i="41"/>
  <c r="M58" i="41"/>
  <c r="L58" i="41"/>
  <c r="K58" i="41"/>
  <c r="J58" i="41"/>
  <c r="I58" i="41"/>
  <c r="H58" i="41"/>
  <c r="G58" i="41"/>
  <c r="F58" i="41"/>
  <c r="E58" i="41"/>
  <c r="N58" i="41" s="1"/>
  <c r="O58" i="41" s="1"/>
  <c r="D58" i="41"/>
  <c r="M57" i="41"/>
  <c r="L57" i="41"/>
  <c r="K57" i="41"/>
  <c r="J57" i="41"/>
  <c r="I57" i="41"/>
  <c r="H57" i="41"/>
  <c r="G57" i="41"/>
  <c r="F57" i="41"/>
  <c r="E57" i="41"/>
  <c r="N57" i="41" s="1"/>
  <c r="O57" i="41" s="1"/>
  <c r="D57" i="41"/>
  <c r="M56" i="41"/>
  <c r="L56" i="41"/>
  <c r="K56" i="41"/>
  <c r="J56" i="41"/>
  <c r="I56" i="41"/>
  <c r="H56" i="41"/>
  <c r="G56" i="41"/>
  <c r="F56" i="41"/>
  <c r="E56" i="41"/>
  <c r="N56" i="41" s="1"/>
  <c r="O56" i="41" s="1"/>
  <c r="D56" i="41"/>
  <c r="M55" i="41"/>
  <c r="L55" i="41"/>
  <c r="K55" i="41"/>
  <c r="J55" i="41"/>
  <c r="I55" i="41"/>
  <c r="H55" i="41"/>
  <c r="G55" i="41"/>
  <c r="F55" i="41"/>
  <c r="E55" i="41"/>
  <c r="N55" i="41" s="1"/>
  <c r="O55" i="41" s="1"/>
  <c r="D55" i="41"/>
  <c r="M54" i="41"/>
  <c r="L54" i="41"/>
  <c r="K54" i="41"/>
  <c r="J54" i="41"/>
  <c r="I54" i="41"/>
  <c r="H54" i="41"/>
  <c r="G54" i="41"/>
  <c r="F54" i="41"/>
  <c r="E54" i="41"/>
  <c r="N54" i="41" s="1"/>
  <c r="O54" i="41" s="1"/>
  <c r="D54" i="41"/>
  <c r="N53" i="41"/>
  <c r="L53" i="41"/>
  <c r="K53" i="41"/>
  <c r="J53" i="41"/>
  <c r="M53" i="41" s="1"/>
  <c r="I53" i="41"/>
  <c r="H53" i="41"/>
  <c r="G53" i="41"/>
  <c r="F53" i="41"/>
  <c r="E53" i="41"/>
  <c r="D53" i="41"/>
  <c r="M52" i="41"/>
  <c r="L52" i="41"/>
  <c r="K52" i="41"/>
  <c r="J52" i="41"/>
  <c r="I52" i="41"/>
  <c r="H52" i="41"/>
  <c r="G52" i="41"/>
  <c r="F52" i="41"/>
  <c r="E52" i="41"/>
  <c r="N52" i="41" s="1"/>
  <c r="O52" i="41" s="1"/>
  <c r="D52" i="41"/>
  <c r="N51" i="41"/>
  <c r="L51" i="41"/>
  <c r="K51" i="41"/>
  <c r="J51" i="41"/>
  <c r="M51" i="41" s="1"/>
  <c r="I51" i="41"/>
  <c r="H51" i="41"/>
  <c r="G51" i="41"/>
  <c r="F51" i="41"/>
  <c r="E51" i="41"/>
  <c r="D51" i="41"/>
  <c r="M50" i="41"/>
  <c r="L50" i="41"/>
  <c r="K50" i="41"/>
  <c r="J50" i="41"/>
  <c r="I50" i="41"/>
  <c r="H50" i="41"/>
  <c r="G50" i="41"/>
  <c r="F50" i="41"/>
  <c r="E50" i="41"/>
  <c r="N50" i="41" s="1"/>
  <c r="O50" i="41" s="1"/>
  <c r="D50" i="41"/>
  <c r="N49" i="41"/>
  <c r="L49" i="41"/>
  <c r="K49" i="41"/>
  <c r="J49" i="41"/>
  <c r="M49" i="41" s="1"/>
  <c r="I49" i="41"/>
  <c r="H49" i="41"/>
  <c r="G49" i="41"/>
  <c r="F49" i="41"/>
  <c r="E49" i="41"/>
  <c r="D49" i="41"/>
  <c r="M48" i="41"/>
  <c r="L48" i="41"/>
  <c r="K48" i="41"/>
  <c r="J48" i="41"/>
  <c r="I48" i="41"/>
  <c r="H48" i="41"/>
  <c r="G48" i="41"/>
  <c r="F48" i="41"/>
  <c r="E48" i="41"/>
  <c r="N48" i="41" s="1"/>
  <c r="O48" i="41" s="1"/>
  <c r="D48" i="41"/>
  <c r="N47" i="41"/>
  <c r="L47" i="41"/>
  <c r="K47" i="41"/>
  <c r="J47" i="41"/>
  <c r="M47" i="41" s="1"/>
  <c r="I47" i="41"/>
  <c r="H47" i="41"/>
  <c r="G47" i="41"/>
  <c r="F47" i="41"/>
  <c r="E47" i="41"/>
  <c r="D47" i="41"/>
  <c r="M46" i="41"/>
  <c r="L46" i="41"/>
  <c r="K46" i="41"/>
  <c r="J46" i="41"/>
  <c r="I46" i="41"/>
  <c r="H46" i="41"/>
  <c r="G46" i="41"/>
  <c r="F46" i="41"/>
  <c r="E46" i="41"/>
  <c r="N46" i="41" s="1"/>
  <c r="O46" i="41" s="1"/>
  <c r="D46" i="41"/>
  <c r="N45" i="41"/>
  <c r="L45" i="41"/>
  <c r="K45" i="41"/>
  <c r="J45" i="41"/>
  <c r="M45" i="41" s="1"/>
  <c r="I45" i="41"/>
  <c r="H45" i="41"/>
  <c r="G45" i="41"/>
  <c r="F45" i="41"/>
  <c r="E45" i="41"/>
  <c r="D45" i="41"/>
  <c r="M44" i="41"/>
  <c r="L44" i="41"/>
  <c r="K44" i="41"/>
  <c r="J44" i="41"/>
  <c r="I44" i="41"/>
  <c r="H44" i="41"/>
  <c r="G44" i="41"/>
  <c r="F44" i="41"/>
  <c r="E44" i="41"/>
  <c r="N44" i="41" s="1"/>
  <c r="O44" i="41" s="1"/>
  <c r="D44" i="41"/>
  <c r="N43" i="41"/>
  <c r="L43" i="41"/>
  <c r="K43" i="41"/>
  <c r="J43" i="41"/>
  <c r="M43" i="41" s="1"/>
  <c r="I43" i="41"/>
  <c r="H43" i="41"/>
  <c r="G43" i="41"/>
  <c r="F43" i="41"/>
  <c r="E43" i="41"/>
  <c r="D43" i="41"/>
  <c r="M42" i="41"/>
  <c r="L42" i="41"/>
  <c r="K42" i="41"/>
  <c r="J42" i="41"/>
  <c r="I42" i="41"/>
  <c r="H42" i="41"/>
  <c r="G42" i="41"/>
  <c r="F42" i="41"/>
  <c r="E42" i="41"/>
  <c r="N42" i="41" s="1"/>
  <c r="O42" i="41" s="1"/>
  <c r="D42" i="41"/>
  <c r="N41" i="41"/>
  <c r="L41" i="41"/>
  <c r="K41" i="41"/>
  <c r="J41" i="41"/>
  <c r="M41" i="41" s="1"/>
  <c r="I41" i="41"/>
  <c r="H41" i="41"/>
  <c r="G41" i="41"/>
  <c r="F41" i="41"/>
  <c r="E41" i="41"/>
  <c r="D41" i="41"/>
  <c r="M40" i="41"/>
  <c r="L40" i="41"/>
  <c r="K40" i="41"/>
  <c r="J40" i="41"/>
  <c r="I40" i="41"/>
  <c r="H40" i="41"/>
  <c r="G40" i="41"/>
  <c r="F40" i="41"/>
  <c r="E40" i="41"/>
  <c r="N40" i="41" s="1"/>
  <c r="O40" i="41" s="1"/>
  <c r="D40" i="41"/>
  <c r="N39" i="41"/>
  <c r="L39" i="41"/>
  <c r="K39" i="41"/>
  <c r="J39" i="41"/>
  <c r="M39" i="41" s="1"/>
  <c r="I39" i="41"/>
  <c r="H39" i="41"/>
  <c r="G39" i="41"/>
  <c r="F39" i="41"/>
  <c r="E39" i="41"/>
  <c r="D39" i="41"/>
  <c r="M38" i="41"/>
  <c r="L38" i="41"/>
  <c r="K38" i="41"/>
  <c r="J38" i="41"/>
  <c r="I38" i="41"/>
  <c r="H38" i="41"/>
  <c r="G38" i="41"/>
  <c r="F38" i="41"/>
  <c r="E38" i="41"/>
  <c r="N38" i="41" s="1"/>
  <c r="O38" i="41" s="1"/>
  <c r="D38" i="41"/>
  <c r="N37" i="41"/>
  <c r="L37" i="41"/>
  <c r="K37" i="41"/>
  <c r="J37" i="41"/>
  <c r="M37" i="41" s="1"/>
  <c r="I37" i="41"/>
  <c r="H37" i="41"/>
  <c r="G37" i="41"/>
  <c r="F37" i="41"/>
  <c r="E37" i="41"/>
  <c r="D37" i="41"/>
  <c r="M36" i="41"/>
  <c r="L36" i="41"/>
  <c r="K36" i="41"/>
  <c r="J36" i="41"/>
  <c r="I36" i="41"/>
  <c r="H36" i="41"/>
  <c r="G36" i="41"/>
  <c r="F36" i="41"/>
  <c r="E36" i="41"/>
  <c r="N36" i="41" s="1"/>
  <c r="O36" i="41" s="1"/>
  <c r="D36" i="41"/>
  <c r="N35" i="41"/>
  <c r="L35" i="41"/>
  <c r="K35" i="41"/>
  <c r="J35" i="41"/>
  <c r="M35" i="41" s="1"/>
  <c r="I35" i="41"/>
  <c r="H35" i="41"/>
  <c r="G35" i="41"/>
  <c r="F35" i="41"/>
  <c r="E35" i="41"/>
  <c r="D35" i="41"/>
  <c r="M34" i="41"/>
  <c r="L34" i="41"/>
  <c r="K34" i="41"/>
  <c r="J34" i="41"/>
  <c r="I34" i="41"/>
  <c r="H34" i="41"/>
  <c r="G34" i="41"/>
  <c r="F34" i="41"/>
  <c r="E34" i="41"/>
  <c r="N34" i="41" s="1"/>
  <c r="O34" i="41" s="1"/>
  <c r="D34" i="41"/>
  <c r="N33" i="41"/>
  <c r="L33" i="41"/>
  <c r="K33" i="41"/>
  <c r="J33" i="41"/>
  <c r="M33" i="41" s="1"/>
  <c r="I33" i="41"/>
  <c r="H33" i="41"/>
  <c r="G33" i="41"/>
  <c r="F33" i="41"/>
  <c r="E33" i="41"/>
  <c r="D33" i="41"/>
  <c r="M32" i="41"/>
  <c r="L32" i="41"/>
  <c r="K32" i="41"/>
  <c r="J32" i="41"/>
  <c r="I32" i="41"/>
  <c r="H32" i="41"/>
  <c r="G32" i="41"/>
  <c r="F32" i="41"/>
  <c r="E32" i="41"/>
  <c r="N32" i="41" s="1"/>
  <c r="O32" i="41" s="1"/>
  <c r="D32" i="41"/>
  <c r="N31" i="41"/>
  <c r="L31" i="41"/>
  <c r="K31" i="41"/>
  <c r="J31" i="41"/>
  <c r="M31" i="41" s="1"/>
  <c r="I31" i="41"/>
  <c r="H31" i="41"/>
  <c r="G31" i="41"/>
  <c r="F31" i="41"/>
  <c r="E31" i="41"/>
  <c r="D31" i="41"/>
  <c r="M30" i="41"/>
  <c r="L30" i="41"/>
  <c r="K30" i="41"/>
  <c r="J30" i="41"/>
  <c r="I30" i="41"/>
  <c r="H30" i="41"/>
  <c r="G30" i="41"/>
  <c r="F30" i="41"/>
  <c r="E30" i="41"/>
  <c r="N30" i="41" s="1"/>
  <c r="O30" i="41" s="1"/>
  <c r="D30" i="41"/>
  <c r="N29" i="41"/>
  <c r="L29" i="41"/>
  <c r="K29" i="41"/>
  <c r="J29" i="41"/>
  <c r="M29" i="41" s="1"/>
  <c r="I29" i="41"/>
  <c r="H29" i="41"/>
  <c r="G29" i="41"/>
  <c r="F29" i="41"/>
  <c r="E29" i="41"/>
  <c r="D29" i="41"/>
  <c r="M28" i="41"/>
  <c r="L28" i="41"/>
  <c r="K28" i="41"/>
  <c r="J28" i="41"/>
  <c r="I28" i="41"/>
  <c r="H28" i="41"/>
  <c r="G28" i="41"/>
  <c r="F28" i="41"/>
  <c r="E28" i="41"/>
  <c r="N28" i="41" s="1"/>
  <c r="O28" i="41" s="1"/>
  <c r="D28" i="41"/>
  <c r="N27" i="41"/>
  <c r="L27" i="41"/>
  <c r="K27" i="41"/>
  <c r="J27" i="41"/>
  <c r="M27" i="41" s="1"/>
  <c r="I27" i="41"/>
  <c r="H27" i="41"/>
  <c r="G27" i="41"/>
  <c r="F27" i="41"/>
  <c r="E27" i="41"/>
  <c r="D27" i="41"/>
  <c r="M26" i="41"/>
  <c r="L26" i="41"/>
  <c r="K26" i="41"/>
  <c r="J26" i="41"/>
  <c r="I26" i="41"/>
  <c r="H26" i="41"/>
  <c r="G26" i="41"/>
  <c r="F26" i="41"/>
  <c r="E26" i="41"/>
  <c r="N26" i="41" s="1"/>
  <c r="O26" i="41" s="1"/>
  <c r="D26" i="41"/>
  <c r="N25" i="41"/>
  <c r="L25" i="41"/>
  <c r="K25" i="41"/>
  <c r="J25" i="41"/>
  <c r="M25" i="41" s="1"/>
  <c r="I25" i="41"/>
  <c r="H25" i="41"/>
  <c r="G25" i="41"/>
  <c r="F25" i="41"/>
  <c r="E25" i="41"/>
  <c r="D25" i="41"/>
  <c r="M24" i="41"/>
  <c r="L24" i="41"/>
  <c r="K24" i="41"/>
  <c r="J24" i="41"/>
  <c r="I24" i="41"/>
  <c r="H24" i="41"/>
  <c r="G24" i="41"/>
  <c r="F24" i="41"/>
  <c r="E24" i="41"/>
  <c r="N24" i="41" s="1"/>
  <c r="O24" i="41" s="1"/>
  <c r="D24" i="41"/>
  <c r="N23" i="41"/>
  <c r="L23" i="41"/>
  <c r="K23" i="41"/>
  <c r="J23" i="41"/>
  <c r="M23" i="41" s="1"/>
  <c r="I23" i="41"/>
  <c r="H23" i="41"/>
  <c r="G23" i="41"/>
  <c r="F23" i="41"/>
  <c r="E23" i="41"/>
  <c r="D23" i="41"/>
  <c r="M22" i="41"/>
  <c r="L22" i="41"/>
  <c r="K22" i="41"/>
  <c r="J22" i="41"/>
  <c r="I22" i="41"/>
  <c r="H22" i="41"/>
  <c r="G22" i="41"/>
  <c r="F22" i="41"/>
  <c r="E22" i="41"/>
  <c r="N22" i="41" s="1"/>
  <c r="O22" i="41" s="1"/>
  <c r="D22" i="41"/>
  <c r="N21" i="41"/>
  <c r="L21" i="41"/>
  <c r="K21" i="41"/>
  <c r="J21" i="41"/>
  <c r="M21" i="41" s="1"/>
  <c r="I21" i="41"/>
  <c r="H21" i="41"/>
  <c r="G21" i="41"/>
  <c r="F21" i="41"/>
  <c r="E21" i="41"/>
  <c r="D21" i="41"/>
  <c r="M20" i="41"/>
  <c r="L20" i="41"/>
  <c r="K20" i="41"/>
  <c r="J20" i="41"/>
  <c r="I20" i="41"/>
  <c r="H20" i="41"/>
  <c r="G20" i="41"/>
  <c r="F20" i="41"/>
  <c r="E20" i="41"/>
  <c r="N20" i="41" s="1"/>
  <c r="O20" i="41" s="1"/>
  <c r="D20" i="41"/>
  <c r="N19" i="41"/>
  <c r="L19" i="41"/>
  <c r="K19" i="41"/>
  <c r="J19" i="41"/>
  <c r="M19" i="41" s="1"/>
  <c r="I19" i="41"/>
  <c r="H19" i="41"/>
  <c r="G19" i="41"/>
  <c r="F19" i="41"/>
  <c r="E19" i="41"/>
  <c r="D19" i="41"/>
  <c r="M18" i="41"/>
  <c r="L18" i="41"/>
  <c r="K18" i="41"/>
  <c r="J18" i="41"/>
  <c r="I18" i="41"/>
  <c r="H18" i="41"/>
  <c r="G18" i="41"/>
  <c r="F18" i="41"/>
  <c r="E18" i="41"/>
  <c r="N18" i="41" s="1"/>
  <c r="O18" i="41" s="1"/>
  <c r="D18" i="41"/>
  <c r="N17" i="41"/>
  <c r="L17" i="41"/>
  <c r="K17" i="41"/>
  <c r="J17" i="41"/>
  <c r="M17" i="41" s="1"/>
  <c r="I17" i="41"/>
  <c r="H17" i="41"/>
  <c r="G17" i="41"/>
  <c r="F17" i="41"/>
  <c r="E17" i="41"/>
  <c r="D17" i="41"/>
  <c r="M16" i="41"/>
  <c r="L16" i="41"/>
  <c r="K16" i="41"/>
  <c r="J16" i="41"/>
  <c r="I16" i="41"/>
  <c r="H16" i="41"/>
  <c r="G16" i="41"/>
  <c r="F16" i="41"/>
  <c r="E16" i="41"/>
  <c r="N16" i="41" s="1"/>
  <c r="O16" i="41" s="1"/>
  <c r="D16" i="41"/>
  <c r="N15" i="41"/>
  <c r="L15" i="41"/>
  <c r="K15" i="41"/>
  <c r="J15" i="41"/>
  <c r="M15" i="41" s="1"/>
  <c r="I15" i="41"/>
  <c r="H15" i="41"/>
  <c r="G15" i="41"/>
  <c r="F15" i="41"/>
  <c r="E15" i="41"/>
  <c r="D15" i="41"/>
  <c r="M14" i="41"/>
  <c r="L14" i="41"/>
  <c r="K14" i="41"/>
  <c r="J14" i="41"/>
  <c r="I14" i="41"/>
  <c r="H14" i="41"/>
  <c r="G14" i="41"/>
  <c r="F14" i="41"/>
  <c r="E14" i="41"/>
  <c r="N14" i="41" s="1"/>
  <c r="O14" i="41" s="1"/>
  <c r="D14" i="41"/>
  <c r="N13" i="41"/>
  <c r="L13" i="41"/>
  <c r="K13" i="41"/>
  <c r="J13" i="41"/>
  <c r="M13" i="41" s="1"/>
  <c r="I13" i="41"/>
  <c r="H13" i="41"/>
  <c r="G13" i="41"/>
  <c r="F13" i="41"/>
  <c r="E13" i="41"/>
  <c r="D13" i="41"/>
  <c r="M12" i="41"/>
  <c r="L12" i="41"/>
  <c r="K12" i="41"/>
  <c r="J12" i="41"/>
  <c r="I12" i="41"/>
  <c r="H12" i="41"/>
  <c r="G12" i="41"/>
  <c r="F12" i="41"/>
  <c r="E12" i="41"/>
  <c r="N12" i="41" s="1"/>
  <c r="O12" i="41" s="1"/>
  <c r="D12" i="41"/>
  <c r="J10" i="41"/>
  <c r="G10" i="41"/>
  <c r="D10" i="41"/>
  <c r="N7" i="41"/>
  <c r="M7" i="41"/>
  <c r="O7" i="41" s="1"/>
  <c r="L7" i="41"/>
  <c r="K7" i="41"/>
  <c r="J7" i="41"/>
  <c r="I7" i="41"/>
  <c r="H7" i="41"/>
  <c r="G7" i="41"/>
  <c r="E7" i="41"/>
  <c r="D7" i="41"/>
  <c r="F7" i="41" s="1"/>
  <c r="J5" i="41"/>
  <c r="G5" i="41"/>
  <c r="D5" i="41"/>
  <c r="O19" i="41" l="1"/>
  <c r="O23" i="41"/>
  <c r="O27" i="41"/>
  <c r="O31" i="41"/>
  <c r="O35" i="41"/>
  <c r="O39" i="41"/>
  <c r="O43" i="41"/>
  <c r="O47" i="41"/>
  <c r="O51" i="41"/>
  <c r="O83" i="41"/>
  <c r="O85" i="41"/>
  <c r="O87" i="41"/>
  <c r="O89" i="41"/>
  <c r="O91" i="41"/>
  <c r="O93" i="41"/>
  <c r="O95" i="41"/>
  <c r="O97" i="41"/>
  <c r="O99" i="41"/>
  <c r="O101" i="41"/>
  <c r="O103" i="41"/>
  <c r="O105" i="41"/>
  <c r="O107" i="41"/>
  <c r="O109" i="41"/>
  <c r="O111" i="41"/>
  <c r="O113" i="41"/>
  <c r="O115" i="41"/>
  <c r="O117" i="41"/>
  <c r="O119" i="41"/>
  <c r="O15" i="41"/>
  <c r="O21" i="41"/>
  <c r="O41" i="41"/>
  <c r="O45" i="41"/>
  <c r="O49" i="41"/>
  <c r="O13" i="41"/>
  <c r="O17" i="41"/>
  <c r="O25" i="41"/>
  <c r="O29" i="41"/>
  <c r="O33" i="41"/>
  <c r="O37" i="41"/>
  <c r="O53" i="41"/>
  <c r="O211" i="41"/>
  <c r="O215" i="41"/>
  <c r="O192" i="41"/>
  <c r="O219" i="41"/>
  <c r="N121" i="41"/>
  <c r="O121" i="41" s="1"/>
  <c r="N125" i="41"/>
  <c r="O125" i="41" s="1"/>
  <c r="N129" i="41"/>
  <c r="O129" i="41" s="1"/>
  <c r="N133" i="41"/>
  <c r="O133" i="41" s="1"/>
  <c r="N137" i="41"/>
  <c r="O137" i="41" s="1"/>
  <c r="N141" i="41"/>
  <c r="O141" i="41" s="1"/>
  <c r="N145" i="41"/>
  <c r="O145" i="41" s="1"/>
  <c r="N149" i="41"/>
  <c r="O149" i="41" s="1"/>
  <c r="N152" i="41"/>
  <c r="O152" i="41" s="1"/>
  <c r="N154" i="41"/>
  <c r="O154" i="41" s="1"/>
  <c r="N156" i="41"/>
  <c r="O156" i="41" s="1"/>
  <c r="N158" i="41"/>
  <c r="O158" i="41" s="1"/>
  <c r="N160" i="41"/>
  <c r="O160" i="41" s="1"/>
  <c r="N162" i="41"/>
  <c r="O162" i="41" s="1"/>
  <c r="N164" i="41"/>
  <c r="O164" i="41" s="1"/>
  <c r="O184" i="41"/>
  <c r="O186" i="41"/>
  <c r="O195" i="41"/>
  <c r="O230" i="41"/>
  <c r="O282" i="41"/>
  <c r="O298" i="41"/>
  <c r="O314" i="41"/>
  <c r="N120" i="41"/>
  <c r="O120" i="41" s="1"/>
  <c r="N124" i="41"/>
  <c r="O124" i="41" s="1"/>
  <c r="N128" i="41"/>
  <c r="O128" i="41" s="1"/>
  <c r="N132" i="41"/>
  <c r="O132" i="41" s="1"/>
  <c r="N136" i="41"/>
  <c r="O136" i="41" s="1"/>
  <c r="N140" i="41"/>
  <c r="O140" i="41" s="1"/>
  <c r="N144" i="41"/>
  <c r="O144" i="41" s="1"/>
  <c r="N148" i="41"/>
  <c r="O148" i="41" s="1"/>
  <c r="N191" i="41"/>
  <c r="O191" i="41" s="1"/>
  <c r="O203" i="41"/>
  <c r="O234" i="41"/>
  <c r="O250" i="41"/>
  <c r="O266" i="41"/>
  <c r="N166" i="41"/>
  <c r="O166" i="41" s="1"/>
  <c r="N170" i="41"/>
  <c r="O170" i="41" s="1"/>
  <c r="N185" i="41"/>
  <c r="O185" i="41" s="1"/>
  <c r="M190" i="41"/>
  <c r="O190" i="41" s="1"/>
  <c r="N194" i="41"/>
  <c r="O194" i="41" s="1"/>
  <c r="M201" i="41"/>
  <c r="O201" i="41" s="1"/>
  <c r="N202" i="41"/>
  <c r="O202" i="41" s="1"/>
  <c r="M209" i="41"/>
  <c r="N210" i="41"/>
  <c r="O210" i="41" s="1"/>
  <c r="M217" i="41"/>
  <c r="O217" i="41" s="1"/>
  <c r="N218" i="41"/>
  <c r="O218" i="41" s="1"/>
  <c r="M224" i="41"/>
  <c r="O224" i="41" s="1"/>
  <c r="O225" i="41"/>
  <c r="N229" i="41"/>
  <c r="O229" i="41" s="1"/>
  <c r="N243" i="41"/>
  <c r="O243" i="41" s="1"/>
  <c r="M246" i="41"/>
  <c r="O246" i="41" s="1"/>
  <c r="N259" i="41"/>
  <c r="O259" i="41" s="1"/>
  <c r="M262" i="41"/>
  <c r="O262" i="41" s="1"/>
  <c r="O278" i="41"/>
  <c r="O294" i="41"/>
  <c r="O310" i="41"/>
  <c r="O318" i="41"/>
  <c r="O326" i="41"/>
  <c r="O334" i="41"/>
  <c r="N165" i="41"/>
  <c r="O165" i="41" s="1"/>
  <c r="N169" i="41"/>
  <c r="O169" i="41" s="1"/>
  <c r="M178" i="41"/>
  <c r="O178" i="41" s="1"/>
  <c r="N189" i="41"/>
  <c r="O189" i="41" s="1"/>
  <c r="M192" i="41"/>
  <c r="N193" i="41"/>
  <c r="O193" i="41" s="1"/>
  <c r="M199" i="41"/>
  <c r="O199" i="41" s="1"/>
  <c r="N200" i="41"/>
  <c r="O200" i="41" s="1"/>
  <c r="M207" i="41"/>
  <c r="O207" i="41" s="1"/>
  <c r="N208" i="41"/>
  <c r="O208" i="41" s="1"/>
  <c r="O209" i="41"/>
  <c r="M215" i="41"/>
  <c r="N216" i="41"/>
  <c r="O216" i="41" s="1"/>
  <c r="M223" i="41"/>
  <c r="M232" i="41"/>
  <c r="O232" i="41" s="1"/>
  <c r="N239" i="41"/>
  <c r="O239" i="41" s="1"/>
  <c r="M242" i="41"/>
  <c r="O242" i="41"/>
  <c r="N255" i="41"/>
  <c r="O255" i="41" s="1"/>
  <c r="M258" i="41"/>
  <c r="O258" i="41" s="1"/>
  <c r="N271" i="41"/>
  <c r="O271" i="41" s="1"/>
  <c r="M274" i="41"/>
  <c r="O274" i="41" s="1"/>
  <c r="N287" i="41"/>
  <c r="O287" i="41" s="1"/>
  <c r="M290" i="41"/>
  <c r="O290" i="41" s="1"/>
  <c r="N303" i="41"/>
  <c r="O303" i="41" s="1"/>
  <c r="M306" i="41"/>
  <c r="O306" i="41"/>
  <c r="N168" i="41"/>
  <c r="O168" i="41" s="1"/>
  <c r="N172" i="41"/>
  <c r="O172" i="41" s="1"/>
  <c r="M182" i="41"/>
  <c r="O182" i="41" s="1"/>
  <c r="O238" i="41"/>
  <c r="O254" i="41"/>
  <c r="O267" i="41"/>
  <c r="O270" i="41"/>
  <c r="N283" i="41"/>
  <c r="O283" i="41" s="1"/>
  <c r="M286" i="41"/>
  <c r="O286" i="41" s="1"/>
  <c r="N299" i="41"/>
  <c r="O299" i="41" s="1"/>
  <c r="M302" i="41"/>
  <c r="O302" i="41" s="1"/>
  <c r="N223" i="41"/>
  <c r="M228" i="41"/>
  <c r="O228" i="41" s="1"/>
  <c r="N315" i="41"/>
  <c r="O315" i="41" s="1"/>
  <c r="M322" i="41"/>
  <c r="O322" i="41" s="1"/>
  <c r="N323" i="41"/>
  <c r="O323" i="41" s="1"/>
  <c r="M330" i="41"/>
  <c r="O330" i="41" s="1"/>
  <c r="N331" i="41"/>
  <c r="O331" i="41" s="1"/>
  <c r="N231" i="41"/>
  <c r="O231" i="41" s="1"/>
  <c r="N233" i="41"/>
  <c r="O233" i="41" s="1"/>
  <c r="N241" i="41"/>
  <c r="O241" i="41" s="1"/>
  <c r="M335" i="41"/>
  <c r="O335" i="41" s="1"/>
  <c r="O223" i="41" l="1"/>
</calcChain>
</file>

<file path=xl/sharedStrings.xml><?xml version="1.0" encoding="utf-8"?>
<sst xmlns="http://schemas.openxmlformats.org/spreadsheetml/2006/main" count="906" uniqueCount="696">
  <si>
    <t>NT210</t>
  </si>
  <si>
    <t>NUFFIELD HEALTH, THE GROSVENOR HOSPITAL, CHESTER</t>
  </si>
  <si>
    <t>NT324</t>
  </si>
  <si>
    <t>SPIRE CHESHIRE HOSPITAL</t>
  </si>
  <si>
    <t>NT325</t>
  </si>
  <si>
    <t>SPIRE MURRAYFIELD HOSPITAL</t>
  </si>
  <si>
    <t>NT339</t>
  </si>
  <si>
    <t>SPIRE REGENCY HOSPITAL</t>
  </si>
  <si>
    <t>NT439</t>
  </si>
  <si>
    <t>BMI - THE SOUTH CHESHIRE PRIVATE HOSPITAL</t>
  </si>
  <si>
    <t>RBL</t>
  </si>
  <si>
    <t>WIRRAL UNIVERSITY TEACHING HOSPITAL NHS FOUNDATION TRUST</t>
  </si>
  <si>
    <t>RBT</t>
  </si>
  <si>
    <t>MID CHESHIRE HOSPITALS NHS FOUNDATION TRUST</t>
  </si>
  <si>
    <t>REN</t>
  </si>
  <si>
    <t>THE CLATTERBRIDGE CANCER CENTRE NHS FOUNDATION TRUST</t>
  </si>
  <si>
    <t>RJN</t>
  </si>
  <si>
    <t>EAST CHESHIRE NHS TRUST</t>
  </si>
  <si>
    <t>RJR</t>
  </si>
  <si>
    <t>COUNTESS OF CHESTER HOSPITAL NHS FOUNDATION TRUST</t>
  </si>
  <si>
    <t>RWW</t>
  </si>
  <si>
    <t>WARRINGTON AND HALTON HOSPITALS NHS FOUNDATION TRUST</t>
  </si>
  <si>
    <t>NT237</t>
  </si>
  <si>
    <t>NUFFIELD HEALTH, TEES HOSPITAL</t>
  </si>
  <si>
    <t>NT457</t>
  </si>
  <si>
    <t>NVC35</t>
  </si>
  <si>
    <t>TEES VALLEY TREATMENT CENTRE</t>
  </si>
  <si>
    <t>RTR</t>
  </si>
  <si>
    <t>SOUTH TEES HOSPITALS NHS FOUNDATION TRUST</t>
  </si>
  <si>
    <t>RVW</t>
  </si>
  <si>
    <t>NORTH TEES AND HARTLEPOOL NHS FOUNDATION TRUST</t>
  </si>
  <si>
    <t>RXP</t>
  </si>
  <si>
    <t>COUNTY DURHAM AND DARLINGTON NHS FOUNDATION TRUST</t>
  </si>
  <si>
    <t>NT327</t>
  </si>
  <si>
    <t>SPIRE MANCHESTER HOSPITAL</t>
  </si>
  <si>
    <t>NT401</t>
  </si>
  <si>
    <t>BMI - THE ALEXANDRA HOSPITAL</t>
  </si>
  <si>
    <t>NT404</t>
  </si>
  <si>
    <t>BMI - THE BEAUMONT HOSPITAL</t>
  </si>
  <si>
    <t>NT420</t>
  </si>
  <si>
    <t>BMI - THE HIGHFIELD HOSPITAL</t>
  </si>
  <si>
    <t>NVC12</t>
  </si>
  <si>
    <t>OAKLANDS HOSPITAL</t>
  </si>
  <si>
    <t>RBV</t>
  </si>
  <si>
    <t>THE CHRISTIE NHS FOUNDATION TRUST</t>
  </si>
  <si>
    <t>RM2</t>
  </si>
  <si>
    <t>UNIVERSITY HOSPITAL OF SOUTH MANCHESTER NHS FOUNDATION TRUST</t>
  </si>
  <si>
    <t>RM3</t>
  </si>
  <si>
    <t>SALFORD ROYAL NHS FOUNDATION TRUST</t>
  </si>
  <si>
    <t>RMC</t>
  </si>
  <si>
    <t>BOLTON NHS FOUNDATION TRUST</t>
  </si>
  <si>
    <t>RRF</t>
  </si>
  <si>
    <t>WRIGHTINGTON, WIGAN AND LEIGH NHS FOUNDATION TRUST</t>
  </si>
  <si>
    <t>RW3</t>
  </si>
  <si>
    <t>CENTRAL MANCHESTER UNIVERSITY HOSPITALS NHS FOUNDATION TRUST</t>
  </si>
  <si>
    <t>RW6</t>
  </si>
  <si>
    <t>PENNINE ACUTE HOSPITALS NHS TRUST</t>
  </si>
  <si>
    <t>RWJ</t>
  </si>
  <si>
    <t>STOCKPORT NHS FOUNDATION TRUST</t>
  </si>
  <si>
    <t>RY2</t>
  </si>
  <si>
    <t>BRIDGEWATER COMMUNITY HEALTHCARE NHS TRUST</t>
  </si>
  <si>
    <t>NT347</t>
  </si>
  <si>
    <t>SPIRE FYLDE COAST HOSPITAL</t>
  </si>
  <si>
    <t>NT403</t>
  </si>
  <si>
    <t>BMI - THE BEARDWOOD HOSPITAL</t>
  </si>
  <si>
    <t>NT449</t>
  </si>
  <si>
    <t>NT497</t>
  </si>
  <si>
    <t>NVC05</t>
  </si>
  <si>
    <t>EUXTON HALL HOSPITAL</t>
  </si>
  <si>
    <t>NVC07</t>
  </si>
  <si>
    <t>FULWOOD HALL HOSPITAL</t>
  </si>
  <si>
    <t>NVC16</t>
  </si>
  <si>
    <t>RENACRES HOSPITAL</t>
  </si>
  <si>
    <t>RXL</t>
  </si>
  <si>
    <t>BLACKPOOL TEACHING HOSPITALS NHS FOUNDATION TRUST</t>
  </si>
  <si>
    <t>RXN</t>
  </si>
  <si>
    <t>LANCASHIRE TEACHING HOSPITALS NHS FOUNDATION TRUST</t>
  </si>
  <si>
    <t>RXR</t>
  </si>
  <si>
    <t>EAST LANCASHIRE HOSPITALS NHS TRUST</t>
  </si>
  <si>
    <t>NT337</t>
  </si>
  <si>
    <t>SPIRE LIVERPOOL HOSPITAL</t>
  </si>
  <si>
    <t>NVG01</t>
  </si>
  <si>
    <t>FAIRFIELD HOSPITAL</t>
  </si>
  <si>
    <t>RBN</t>
  </si>
  <si>
    <t>ST HELENS AND KNOWSLEY HOSPITALS NHS TRUST</t>
  </si>
  <si>
    <t>RBQ</t>
  </si>
  <si>
    <t>REM</t>
  </si>
  <si>
    <t>AINTREE UNIVERSITY HOSPITAL NHS FOUNDATION TRUST</t>
  </si>
  <si>
    <t>REP</t>
  </si>
  <si>
    <t>LIVERPOOL WOMEN'S NHS FOUNDATION TRUST</t>
  </si>
  <si>
    <t>RET</t>
  </si>
  <si>
    <t>THE WALTON CENTRE NHS FOUNDATION TRUST</t>
  </si>
  <si>
    <t>RQ6</t>
  </si>
  <si>
    <t>ROYAL LIVERPOOL AND BROADGREEN UNIVERSITY HOSPITALS NHS TRUST</t>
  </si>
  <si>
    <t>RVY</t>
  </si>
  <si>
    <t>SOUTHPORT AND ORMSKIRK HOSPITAL NHS TRUST</t>
  </si>
  <si>
    <t>NT333</t>
  </si>
  <si>
    <t>SPIRE WASHINGTON HOSPITAL</t>
  </si>
  <si>
    <t>NVC29</t>
  </si>
  <si>
    <t>RE9</t>
  </si>
  <si>
    <t>SOUTH TYNESIDE NHS FOUNDATION TRUST</t>
  </si>
  <si>
    <t>RLN</t>
  </si>
  <si>
    <t>CITY HOSPITALS SUNDERLAND NHS FOUNDATION TRUST</t>
  </si>
  <si>
    <t>RNL</t>
  </si>
  <si>
    <t>NORTH CUMBRIA UNIVERSITY HOSPITALS NHS TRUST</t>
  </si>
  <si>
    <t>RR7</t>
  </si>
  <si>
    <t>GATESHEAD HEALTH NHS FOUNDATION TRUST</t>
  </si>
  <si>
    <t>RTD</t>
  </si>
  <si>
    <t>THE NEWCASTLE UPON TYNE HOSPITALS NHS FOUNDATION TRUST</t>
  </si>
  <si>
    <t>RTF</t>
  </si>
  <si>
    <t>NORTHUMBRIA HEALTHCARE NHS FOUNDATION TRUST</t>
  </si>
  <si>
    <t>RTX</t>
  </si>
  <si>
    <t>UNIVERSITY HOSPITALS OF MORECAMBE BAY NHS FOUNDATION TRUST</t>
  </si>
  <si>
    <t>NT245</t>
  </si>
  <si>
    <t>NUFFIELD HEALTH, YORK HOSPITAL</t>
  </si>
  <si>
    <t>NT351</t>
  </si>
  <si>
    <t>SPIRE HULL AND EAST RIDING HOSPITAL</t>
  </si>
  <si>
    <t>NT447</t>
  </si>
  <si>
    <t>NVC28</t>
  </si>
  <si>
    <t>RCB</t>
  </si>
  <si>
    <t>YORK TEACHING HOSPITAL NHS FOUNDATION TRUST</t>
  </si>
  <si>
    <t>RCD</t>
  </si>
  <si>
    <t>HARROGATE AND DISTRICT NHS FOUNDATION TRUST</t>
  </si>
  <si>
    <t>RJL</t>
  </si>
  <si>
    <t>RWA</t>
  </si>
  <si>
    <t>HULL AND EAST YORKSHIRE HOSPITALS NHS TRUST</t>
  </si>
  <si>
    <t>NEY</t>
  </si>
  <si>
    <t>NT440</t>
  </si>
  <si>
    <t>BMI - THORNBURY HOSPITAL</t>
  </si>
  <si>
    <t>NVC14</t>
  </si>
  <si>
    <t>PARK HILL HOSPITAL</t>
  </si>
  <si>
    <t>RFF</t>
  </si>
  <si>
    <t>BARNSLEY HOSPITAL NHS FOUNDATION TRUST</t>
  </si>
  <si>
    <t>RFR</t>
  </si>
  <si>
    <t>THE ROTHERHAM NHS FOUNDATION TRUST</t>
  </si>
  <si>
    <t>RHQ</t>
  </si>
  <si>
    <t>SHEFFIELD TEACHING HOSPITALS NHS FOUNDATION TRUST</t>
  </si>
  <si>
    <t>RP5</t>
  </si>
  <si>
    <t>DONCASTER AND BASSETLAW HOSPITALS NHS FOUNDATION TRUST</t>
  </si>
  <si>
    <t>NT225</t>
  </si>
  <si>
    <t>NUFFIELD HEALTH, LEEDS HOSPITAL</t>
  </si>
  <si>
    <t>NT332</t>
  </si>
  <si>
    <t>SPIRE LEEDS HOSPITAL</t>
  </si>
  <si>
    <t>NT348</t>
  </si>
  <si>
    <t>SPIRE ELLAND HOSPITAL</t>
  </si>
  <si>
    <t>NT350</t>
  </si>
  <si>
    <t>SPIRE METHLEY PARK HOSPITAL</t>
  </si>
  <si>
    <t>NT448</t>
  </si>
  <si>
    <t>NVC20</t>
  </si>
  <si>
    <t>THE YORKSHIRE CLINIC</t>
  </si>
  <si>
    <t>RAE</t>
  </si>
  <si>
    <t>BRADFORD TEACHING HOSPITALS NHS FOUNDATION TRUST</t>
  </si>
  <si>
    <t>RCF</t>
  </si>
  <si>
    <t>AIREDALE NHS FOUNDATION TRUST</t>
  </si>
  <si>
    <t>RR8</t>
  </si>
  <si>
    <t>LEEDS TEACHING HOSPITALS NHS TRUST</t>
  </si>
  <si>
    <t>RWY</t>
  </si>
  <si>
    <t>CALDERDALE AND HUDDERSFIELD NHS FOUNDATION TRUST</t>
  </si>
  <si>
    <t>RXF</t>
  </si>
  <si>
    <t>MID YORKSHIRE HOSPITALS NHS TRUST</t>
  </si>
  <si>
    <t>NT219</t>
  </si>
  <si>
    <t>NUFFIELD HEALTH, HEREFORD HOSPITAL</t>
  </si>
  <si>
    <t>NT224</t>
  </si>
  <si>
    <t>NUFFIELD HEALTH, WARWICKSHIRE HOSPITAL</t>
  </si>
  <si>
    <t>NT301</t>
  </si>
  <si>
    <t>SPIRE SOUTH BANK HOSPITAL</t>
  </si>
  <si>
    <t>NT412</t>
  </si>
  <si>
    <t>BMI - THE DROITWICH SPA HOSPITAL</t>
  </si>
  <si>
    <t>NT424</t>
  </si>
  <si>
    <t>BMI - THE MERIDEN HOSPITAL</t>
  </si>
  <si>
    <t>RJC</t>
  </si>
  <si>
    <t>SOUTH WARWICKSHIRE NHS FOUNDATION TRUST</t>
  </si>
  <si>
    <t>RKB</t>
  </si>
  <si>
    <t>UNIVERSITY HOSPITALS COVENTRY AND WARWICKSHIRE NHS TRUST</t>
  </si>
  <si>
    <t>RLQ</t>
  </si>
  <si>
    <t>WYE VALLEY NHS TRUST</t>
  </si>
  <si>
    <t>RLT</t>
  </si>
  <si>
    <t>GEORGE ELIOT HOSPITAL NHS TRUST</t>
  </si>
  <si>
    <t>RWP</t>
  </si>
  <si>
    <t>WORCESTERSHIRE ACUTE HOSPITALS NHS TRUST</t>
  </si>
  <si>
    <t>NT242</t>
  </si>
  <si>
    <t>NUFFIELD HEALTH, WOLVERHAMPTON HOSPITAL</t>
  </si>
  <si>
    <t>NT320</t>
  </si>
  <si>
    <t>SPIRE PARKWAY HOSPITAL</t>
  </si>
  <si>
    <t>NT445</t>
  </si>
  <si>
    <t>NVC21</t>
  </si>
  <si>
    <t>WEST MIDLANDS HOSPITAL</t>
  </si>
  <si>
    <t>NVC44</t>
  </si>
  <si>
    <t>THE WESTBOURNE CENTRE</t>
  </si>
  <si>
    <t>RBK</t>
  </si>
  <si>
    <t>WALSALL HEALTHCARE NHS TRUST</t>
  </si>
  <si>
    <t>RL4</t>
  </si>
  <si>
    <t>RLU</t>
  </si>
  <si>
    <t>BIRMINGHAM WOMEN'S NHS FOUNDATION TRUST</t>
  </si>
  <si>
    <t>RNA</t>
  </si>
  <si>
    <t>RR1</t>
  </si>
  <si>
    <t>HEART OF ENGLAND NHS FOUNDATION TRUST</t>
  </si>
  <si>
    <t>RRJ</t>
  </si>
  <si>
    <t>THE ROYAL ORTHOPAEDIC HOSPITAL NHS FOUNDATION TRUST</t>
  </si>
  <si>
    <t>RRK</t>
  </si>
  <si>
    <t>UNIVERSITY HOSPITALS BIRMINGHAM NHS FOUNDATION TRUST</t>
  </si>
  <si>
    <t>RXK</t>
  </si>
  <si>
    <t>SANDWELL AND WEST BIRMINGHAM HOSPITALS NHS TRUST</t>
  </si>
  <si>
    <t>NT427</t>
  </si>
  <si>
    <t>BMI - THE PARK HOSPITAL</t>
  </si>
  <si>
    <t>NTP13</t>
  </si>
  <si>
    <t>BARLBOROUGH NHS TREATMENT CENTRE</t>
  </si>
  <si>
    <t>NV313</t>
  </si>
  <si>
    <t>CIRCLE - NOTTINGHAM NHS TREATMENT CENTRE</t>
  </si>
  <si>
    <t>NVC40</t>
  </si>
  <si>
    <t>NOTTINGHAM WOODTHORPE HOSPITAL</t>
  </si>
  <si>
    <t>RFS</t>
  </si>
  <si>
    <t>CHESTERFIELD ROYAL HOSPITAL NHS FOUNDATION TRUST</t>
  </si>
  <si>
    <t>RK5</t>
  </si>
  <si>
    <t>SHERWOOD FOREST HOSPITALS NHS FOUNDATION TRUST</t>
  </si>
  <si>
    <t>RTG</t>
  </si>
  <si>
    <t>DERBY HOSPITALS NHS FOUNDATION TRUST</t>
  </si>
  <si>
    <t>RX1</t>
  </si>
  <si>
    <t>NOTTINGHAM UNIVERSITY HOSPITALS NHS TRUST</t>
  </si>
  <si>
    <t>RY8</t>
  </si>
  <si>
    <t>DERBYSHIRE COMMUNITY HEALTH SERVICES NHS TRUST</t>
  </si>
  <si>
    <t>NHM</t>
  </si>
  <si>
    <t>SUFFOLK COMMUNITY HEALTHCARE</t>
  </si>
  <si>
    <t>NQM01</t>
  </si>
  <si>
    <t>ORTHOPAEDICS &amp; SPINE SPECIALIST HOSPITAL SITE</t>
  </si>
  <si>
    <t>NT209</t>
  </si>
  <si>
    <t>NUFFIELD HEALTH, CAMBRIDGE HOSPITAL</t>
  </si>
  <si>
    <t>NT317</t>
  </si>
  <si>
    <t>SPIRE CAMBRIDGE LEA HOSPITAL</t>
  </si>
  <si>
    <t>NT318</t>
  </si>
  <si>
    <t>SPIRE NORWICH HOSPITAL</t>
  </si>
  <si>
    <t>NT432</t>
  </si>
  <si>
    <t>BMI - THE SANDRINGHAM HOSPITAL</t>
  </si>
  <si>
    <t>NT446</t>
  </si>
  <si>
    <t>NVC06</t>
  </si>
  <si>
    <t>FITZWILLIAM HOSPITAL</t>
  </si>
  <si>
    <t>RCX</t>
  </si>
  <si>
    <t>RGM</t>
  </si>
  <si>
    <t>PAPWORTH HOSPITAL NHS FOUNDATION TRUST</t>
  </si>
  <si>
    <t>RGN</t>
  </si>
  <si>
    <t>PETERBOROUGH AND STAMFORD HOSPITALS NHS FOUNDATION TRUST</t>
  </si>
  <si>
    <t>RGP</t>
  </si>
  <si>
    <t>JAMES PAGET UNIVERSITY HOSPITALS NHS FOUNDATION TRUST</t>
  </si>
  <si>
    <t>RGQ</t>
  </si>
  <si>
    <t>IPSWICH HOSPITAL NHS TRUST</t>
  </si>
  <si>
    <t>RGR</t>
  </si>
  <si>
    <t>WEST SUFFOLK NHS FOUNDATION TRUST</t>
  </si>
  <si>
    <t>RGT</t>
  </si>
  <si>
    <t>CAMBRIDGE UNIVERSITY HOSPITALS NHS FOUNDATION TRUST</t>
  </si>
  <si>
    <t>RM1</t>
  </si>
  <si>
    <t>NORFOLK AND NORWICH UNIVERSITY HOSPITALS NHS FOUNDATION TRUST</t>
  </si>
  <si>
    <t>RQQ</t>
  </si>
  <si>
    <t>HINCHINGBROOKE HEALTH CARE NHS TRUST</t>
  </si>
  <si>
    <t>RY3</t>
  </si>
  <si>
    <t>NORFOLK COMMUNITY HEALTH AND CARE NHS TRUST</t>
  </si>
  <si>
    <t>RYV</t>
  </si>
  <si>
    <t>CAMBRIDGESHIRE COMMUNITY SERVICES NHS TRUST</t>
  </si>
  <si>
    <t>NQ1</t>
  </si>
  <si>
    <t>ANGLIAN COMMUNITY ENTERPRISE COMMUNITY INTEREST COMPANY (ACE CIC)</t>
  </si>
  <si>
    <t>NQA</t>
  </si>
  <si>
    <t>PROVIDE</t>
  </si>
  <si>
    <t>NT204</t>
  </si>
  <si>
    <t>NUFFIELD HEALTH, BRENTWOOD HOSPITAL</t>
  </si>
  <si>
    <t>NT313</t>
  </si>
  <si>
    <t>SPIRE WELLESLEY HOSPITAL</t>
  </si>
  <si>
    <t>NT319</t>
  </si>
  <si>
    <t>SPIRE HARTSWOOD HOSPITAL</t>
  </si>
  <si>
    <t>NVC13</t>
  </si>
  <si>
    <t>OAKS HOSPITAL</t>
  </si>
  <si>
    <t>NVC18</t>
  </si>
  <si>
    <t>SPRINGFIELD HOSPITAL</t>
  </si>
  <si>
    <t>NYW01</t>
  </si>
  <si>
    <t>ASPEN - HOLLY HOUSE HOSPITAL</t>
  </si>
  <si>
    <t>RAJ</t>
  </si>
  <si>
    <t>SOUTHEND UNIVERSITY HOSPITAL NHS FOUNDATION TRUST</t>
  </si>
  <si>
    <t>RDD</t>
  </si>
  <si>
    <t>BASILDON AND THURROCK UNIVERSITY HOSPITALS NHS FOUNDATION TRUST</t>
  </si>
  <si>
    <t>RDE</t>
  </si>
  <si>
    <t>COLCHESTER HOSPITAL UNIVERSITY NHS FOUNDATION TRUST</t>
  </si>
  <si>
    <t>RQ8</t>
  </si>
  <si>
    <t>MID ESSEX HOSPITAL SERVICES NHS TRUST</t>
  </si>
  <si>
    <t>RQW</t>
  </si>
  <si>
    <t>THE PRINCESS ALEXANDRA HOSPITAL NHS TRUST</t>
  </si>
  <si>
    <t>RWN</t>
  </si>
  <si>
    <t>SOUTH ESSEX PARTNERSHIP UNIVERSITY NHS FOUNDATION TRUST</t>
  </si>
  <si>
    <t>NT315</t>
  </si>
  <si>
    <t>SPIRE BUSHEY HOSPITAL</t>
  </si>
  <si>
    <t>NT316</t>
  </si>
  <si>
    <t>SPIRE HARPENDEN HOSPITAL</t>
  </si>
  <si>
    <t>NT423</t>
  </si>
  <si>
    <t>BMI - THE MANOR HOSPITAL</t>
  </si>
  <si>
    <t>NT434</t>
  </si>
  <si>
    <t>BMI - THE SAXON CLINIC</t>
  </si>
  <si>
    <t>NT441</t>
  </si>
  <si>
    <t>BMI - THREE SHIRES HOSPITAL</t>
  </si>
  <si>
    <t>NVC15</t>
  </si>
  <si>
    <t>PINEHILL HOSPITAL</t>
  </si>
  <si>
    <t>NVC19</t>
  </si>
  <si>
    <t>RIVERS HOSPITAL</t>
  </si>
  <si>
    <t>NVC23</t>
  </si>
  <si>
    <t>WOODLAND HOSPITAL</t>
  </si>
  <si>
    <t>NVC31</t>
  </si>
  <si>
    <t>RC1</t>
  </si>
  <si>
    <t>BEDFORD HOSPITAL NHS TRUST</t>
  </si>
  <si>
    <t>RC9</t>
  </si>
  <si>
    <t>RD8</t>
  </si>
  <si>
    <t>MILTON KEYNES HOSPITAL NHS FOUNDATION TRUST</t>
  </si>
  <si>
    <t>RNQ</t>
  </si>
  <si>
    <t>KETTERING GENERAL HOSPITAL NHS FOUNDATION TRUST</t>
  </si>
  <si>
    <t>RNS</t>
  </si>
  <si>
    <t>NORTHAMPTON GENERAL HOSPITAL NHS TRUST</t>
  </si>
  <si>
    <t>RWG</t>
  </si>
  <si>
    <t>WEST HERTFORDSHIRE HOSPITALS NHS TRUST</t>
  </si>
  <si>
    <t>RWH</t>
  </si>
  <si>
    <t>EAST AND NORTH HERTFORDSHIRE NHS TRUST</t>
  </si>
  <si>
    <t>NT226</t>
  </si>
  <si>
    <t>NUFFIELD HEALTH, LEICESTER HOSPITAL</t>
  </si>
  <si>
    <t>NT322</t>
  </si>
  <si>
    <t>SPIRE LEICESTER HOSPITAL</t>
  </si>
  <si>
    <t>NT450</t>
  </si>
  <si>
    <t>NVC27</t>
  </si>
  <si>
    <t>RWD</t>
  </si>
  <si>
    <t>UNITED LINCOLNSHIRE HOSPITALS NHS TRUST</t>
  </si>
  <si>
    <t>RWE</t>
  </si>
  <si>
    <t>UNIVERSITY HOSPITALS OF LEICESTER NHS TRUST</t>
  </si>
  <si>
    <t>RY5</t>
  </si>
  <si>
    <t>LINCOLNSHIRE COMMUNITY HEALTH SERVICES NHS TRUST</t>
  </si>
  <si>
    <t>NT230</t>
  </si>
  <si>
    <t>NUFFIELD HEALTH, NORTH STAFFORDSHIRE HOSPITAL</t>
  </si>
  <si>
    <t>NT235</t>
  </si>
  <si>
    <t>NUFFIELD HEALTH, SHREWSBURY HOSPITAL</t>
  </si>
  <si>
    <t>NT321</t>
  </si>
  <si>
    <t>SPIRE LITTLE ASTON HOSPITAL</t>
  </si>
  <si>
    <t>NVC17</t>
  </si>
  <si>
    <t>ROWLEY HALL HOSPITAL</t>
  </si>
  <si>
    <t>R1D</t>
  </si>
  <si>
    <t>SHROPSHIRE COMMUNITY HEALTH NHS TRUST</t>
  </si>
  <si>
    <t>RJD</t>
  </si>
  <si>
    <t>MID STAFFORDSHIRE NHS FOUNDATION TRUST</t>
  </si>
  <si>
    <t>RJE</t>
  </si>
  <si>
    <t>RJF</t>
  </si>
  <si>
    <t>BURTON HOSPITALS NHS FOUNDATION TRUST</t>
  </si>
  <si>
    <t>RL1</t>
  </si>
  <si>
    <t>THE ROBERT JONES AND AGNES HUNT ORTHOPAEDIC HOSPITAL NHS FOUNDATION TRUST</t>
  </si>
  <si>
    <t>RXW</t>
  </si>
  <si>
    <t>SHREWSBURY AND TELFORD HOSPITAL NHS TRUST</t>
  </si>
  <si>
    <t>NT211</t>
  </si>
  <si>
    <t>NUFFIELD HEALTH, CHELTENHAM HOSPITAL</t>
  </si>
  <si>
    <t>NT402</t>
  </si>
  <si>
    <t>BMI - BATH CLINIC</t>
  </si>
  <si>
    <t>NT430</t>
  </si>
  <si>
    <t>BMI - THE RIDGEWAY HOSPITAL</t>
  </si>
  <si>
    <t>DEVIZES NHS TREATMENT CENTRE</t>
  </si>
  <si>
    <t>CIRENCESTER NHS TREATMENT CENTRE</t>
  </si>
  <si>
    <t>NV302</t>
  </si>
  <si>
    <t>NVC09</t>
  </si>
  <si>
    <t>NEW HALL HOSPITAL</t>
  </si>
  <si>
    <t>NVC22</t>
  </si>
  <si>
    <t>WINFIELD HOSPITAL</t>
  </si>
  <si>
    <t>RBB</t>
  </si>
  <si>
    <t>ROYAL NATIONAL HOSPITAL FOR RHEUMATIC DISEASES NHS FOUNDATION TRUST</t>
  </si>
  <si>
    <t>RD1</t>
  </si>
  <si>
    <t>ROYAL UNITED HOSPITAL BATH NHS TRUST</t>
  </si>
  <si>
    <t>RN3</t>
  </si>
  <si>
    <t>GREAT WESTERN HOSPITALS NHS FOUNDATION TRUST</t>
  </si>
  <si>
    <t>RNZ</t>
  </si>
  <si>
    <t>SALISBURY NHS FOUNDATION TRUST</t>
  </si>
  <si>
    <t>RTE</t>
  </si>
  <si>
    <t>GLOUCESTERSHIRE HOSPITALS NHS FOUNDATION TRUST</t>
  </si>
  <si>
    <t>NT238</t>
  </si>
  <si>
    <t>NUFFIELD HEALTH, TAUNTON HOSPITAL</t>
  </si>
  <si>
    <t>NT302</t>
  </si>
  <si>
    <t>SPIRE BRISTOL HOSPITAL</t>
  </si>
  <si>
    <t>SHEPTON MALLET NHS TREATMENT CENTRE</t>
  </si>
  <si>
    <t>EMERSONS GREEN NHS TREATMENT CENTRE</t>
  </si>
  <si>
    <t>RA3</t>
  </si>
  <si>
    <t>WESTON AREA HEALTH NHS TRUST</t>
  </si>
  <si>
    <t>RA4</t>
  </si>
  <si>
    <t>YEOVIL DISTRICT HOSPITAL NHS FOUNDATION TRUST</t>
  </si>
  <si>
    <t>RA7</t>
  </si>
  <si>
    <t>UNIVERSITY HOSPITALS BRISTOL NHS FOUNDATION TRUST</t>
  </si>
  <si>
    <t>RBA</t>
  </si>
  <si>
    <t>TAUNTON AND SOMERSET NHS FOUNDATION TRUST</t>
  </si>
  <si>
    <t>RVJ</t>
  </si>
  <si>
    <t>NORTH BRISTOL NHS TRUST</t>
  </si>
  <si>
    <t>NT215</t>
  </si>
  <si>
    <t>NUFFIELD HEALTH, EXETER HOSPITAL</t>
  </si>
  <si>
    <t>NT233</t>
  </si>
  <si>
    <t>NUFFIELD HEALTH, PLYMOUTH HOSPITAL</t>
  </si>
  <si>
    <t>PENINSULA NHS TREATMENT CENTRE</t>
  </si>
  <si>
    <t>NVC04</t>
  </si>
  <si>
    <t>DUCHY HOSPITAL</t>
  </si>
  <si>
    <t>NVC08</t>
  </si>
  <si>
    <t>MOUNT STUART HOSPITAL</t>
  </si>
  <si>
    <t>NVC24</t>
  </si>
  <si>
    <t>BODMIN NHS TREATMENT CENTRE</t>
  </si>
  <si>
    <t>RA9</t>
  </si>
  <si>
    <t>SOUTH DEVON HEALTHCARE NHS FOUNDATION TRUST</t>
  </si>
  <si>
    <t>RBZ</t>
  </si>
  <si>
    <t>NORTHERN DEVON HEALTHCARE NHS TRUST</t>
  </si>
  <si>
    <t>REF</t>
  </si>
  <si>
    <t>ROYAL CORNWALL HOSPITALS NHS TRUST</t>
  </si>
  <si>
    <t>RH8</t>
  </si>
  <si>
    <t>ROYAL DEVON AND EXETER NHS FOUNDATION TRUST</t>
  </si>
  <si>
    <t>RK9</t>
  </si>
  <si>
    <t>PLYMOUTH HOSPITALS NHS TRUST</t>
  </si>
  <si>
    <t>NT310</t>
  </si>
  <si>
    <t>SPIRE TUNBRIDGE WELLS HOSPITAL</t>
  </si>
  <si>
    <t>NT312</t>
  </si>
  <si>
    <t>SPIRE ALEXANDRA HOSPITAL</t>
  </si>
  <si>
    <t>NT346</t>
  </si>
  <si>
    <t>SPIRE ST SAVIOURS HOSPITAL</t>
  </si>
  <si>
    <t>NT408</t>
  </si>
  <si>
    <t>BMI - THE CHAUCER HOSPITAL</t>
  </si>
  <si>
    <t>NT414</t>
  </si>
  <si>
    <t>BMI - FAWKHAM MANOR HOSPITAL</t>
  </si>
  <si>
    <t>NT438</t>
  </si>
  <si>
    <t>BMI - THE SOMERFIELD HOSPITAL</t>
  </si>
  <si>
    <t>NTP16</t>
  </si>
  <si>
    <t>WILL ADAMS NHS TREATMENT CENTRE</t>
  </si>
  <si>
    <t>NWF01</t>
  </si>
  <si>
    <t>BENENDEN HOSPITAL</t>
  </si>
  <si>
    <t>RN7</t>
  </si>
  <si>
    <t>DARTFORD AND GRAVESHAM NHS TRUST</t>
  </si>
  <si>
    <t>RPA</t>
  </si>
  <si>
    <t>MEDWAY NHS FOUNDATION TRUST</t>
  </si>
  <si>
    <t>RVV</t>
  </si>
  <si>
    <t>EAST KENT HOSPITALS UNIVERSITY NHS FOUNDATION TRUST</t>
  </si>
  <si>
    <t>RWF</t>
  </si>
  <si>
    <t>MAIDSTONE AND TUNBRIDGE WELLS NHS TRUST</t>
  </si>
  <si>
    <t>NT205</t>
  </si>
  <si>
    <t>NUFFIELD HEALTH, BRIGHTON HOSPITAL</t>
  </si>
  <si>
    <t>NT212</t>
  </si>
  <si>
    <t>NUFFIELD HEALTH, CHICHESTER HOSPITAL</t>
  </si>
  <si>
    <t>NT218</t>
  </si>
  <si>
    <t>NUFFIELD HEALTH, HAYWARDS HEATH HOSPITAL</t>
  </si>
  <si>
    <t>NT308</t>
  </si>
  <si>
    <t>SPIRE GATWICK PARK HOSPITAL</t>
  </si>
  <si>
    <t>NT309</t>
  </si>
  <si>
    <t>SPIRE SUSSEX HOSPITAL</t>
  </si>
  <si>
    <t>NT364</t>
  </si>
  <si>
    <t>SPIRE MONTEFIORE HOSPITAL</t>
  </si>
  <si>
    <t>NT413</t>
  </si>
  <si>
    <t>BMI - THE ESPERANCE HOSPITAL</t>
  </si>
  <si>
    <t>NT417</t>
  </si>
  <si>
    <t>BMI - GORING HALL HOSPITAL</t>
  </si>
  <si>
    <t>NT431</t>
  </si>
  <si>
    <t>BMI - THE RUNNYMEDE HOSPITAL</t>
  </si>
  <si>
    <t>NVC01</t>
  </si>
  <si>
    <t>ASHTEAD HOSPITAL</t>
  </si>
  <si>
    <t>NVC11</t>
  </si>
  <si>
    <t>NORTH DOWNS HOSPITAL</t>
  </si>
  <si>
    <t>NXM01</t>
  </si>
  <si>
    <t>THE HORDER CENTRE - ST JOHNS ROAD</t>
  </si>
  <si>
    <t>RA2</t>
  </si>
  <si>
    <t>ROYAL SURREY COUNTY HOSPITAL NHS FOUNDATION TRUST</t>
  </si>
  <si>
    <t>RDU</t>
  </si>
  <si>
    <t>FRIMLEY PARK HOSPITAL NHS FOUNDATION TRUST</t>
  </si>
  <si>
    <t>RPC</t>
  </si>
  <si>
    <t>QUEEN VICTORIA HOSPITAL NHS FOUNDATION TRUST</t>
  </si>
  <si>
    <t>RTK</t>
  </si>
  <si>
    <t>ASHFORD AND ST PETER'S HOSPITALS NHS FOUNDATION TRUST</t>
  </si>
  <si>
    <t>RTP</t>
  </si>
  <si>
    <t>SURREY AND SUSSEX HEALTHCARE NHS TRUST</t>
  </si>
  <si>
    <t>RXC</t>
  </si>
  <si>
    <t>EAST SUSSEX HEALTHCARE NHS TRUST</t>
  </si>
  <si>
    <t>RXH</t>
  </si>
  <si>
    <t>BRIGHTON AND SUSSEX UNIVERSITY HOSPITALS NHS TRUST</t>
  </si>
  <si>
    <t>RYR</t>
  </si>
  <si>
    <t>NT244</t>
  </si>
  <si>
    <t>NUFFIELD HOSPITAL OXFORD (THE MANOR)</t>
  </si>
  <si>
    <t>NT343</t>
  </si>
  <si>
    <t>SPIRE THAMES VALLEY HOSPITAL</t>
  </si>
  <si>
    <t>NT344</t>
  </si>
  <si>
    <t>SPIRE DUNEDIN HOSPITAL</t>
  </si>
  <si>
    <t>NT410</t>
  </si>
  <si>
    <t>BMI - THE CHILTERN HOSPITAL</t>
  </si>
  <si>
    <t>NT428</t>
  </si>
  <si>
    <t>BMI - THE PRINCESS MARGARET HOSPITAL</t>
  </si>
  <si>
    <t>NT435</t>
  </si>
  <si>
    <t>BMI - THE SHELBURNE HOSPITAL</t>
  </si>
  <si>
    <t>NV323</t>
  </si>
  <si>
    <t>NVC02</t>
  </si>
  <si>
    <t>THE BERKSHIRE INDEPENDENT HOSPITAL</t>
  </si>
  <si>
    <t>NVC25</t>
  </si>
  <si>
    <t>HORTON NHS TREATMENT CENTRE</t>
  </si>
  <si>
    <t>RHW</t>
  </si>
  <si>
    <t>ROYAL BERKSHIRE NHS FOUNDATION TRUST</t>
  </si>
  <si>
    <t>RTH</t>
  </si>
  <si>
    <t>OXFORD UNIVERSITY HOSPITALS NHS TRUST</t>
  </si>
  <si>
    <t>RXQ</t>
  </si>
  <si>
    <t>BUCKINGHAMSHIRE HEALTHCARE NHS TRUST</t>
  </si>
  <si>
    <t>NT214</t>
  </si>
  <si>
    <t>NUFFIELD HEALTH, WESSEX HOSPITAL</t>
  </si>
  <si>
    <t>NT304</t>
  </si>
  <si>
    <t>SPIRE SOUTHAMPTON HOSPITAL</t>
  </si>
  <si>
    <t>NT305</t>
  </si>
  <si>
    <t>SPIRE PORTSMOUTH HOSPITAL</t>
  </si>
  <si>
    <t>NT345</t>
  </si>
  <si>
    <t>SPIRE CLARE PARK HOSPITAL</t>
  </si>
  <si>
    <t>NT418</t>
  </si>
  <si>
    <t>BMI - THE HAMPSHIRE CLINIC</t>
  </si>
  <si>
    <t>NT419</t>
  </si>
  <si>
    <t>BMI - THE HARBOUR HOSPITAL</t>
  </si>
  <si>
    <t>NT433</t>
  </si>
  <si>
    <t>BMI - SARUM ROAD HOSPITAL</t>
  </si>
  <si>
    <t>NT443</t>
  </si>
  <si>
    <t>BMI - THE WINTERBOURNE HOSPITAL</t>
  </si>
  <si>
    <t>NTP11</t>
  </si>
  <si>
    <t>SOUTHAMPTON NHS TREATMENT CENTRE</t>
  </si>
  <si>
    <t>NTPAD</t>
  </si>
  <si>
    <t>ST MARY'S NHS TREATMENT CENTRE</t>
  </si>
  <si>
    <t>R1F</t>
  </si>
  <si>
    <t>ISLE OF WIGHT NHS TRUST</t>
  </si>
  <si>
    <t>RBD</t>
  </si>
  <si>
    <t>DORSET COUNTY HOSPITAL NHS FOUNDATION TRUST</t>
  </si>
  <si>
    <t>RD3</t>
  </si>
  <si>
    <t>POOLE HOSPITAL NHS FOUNDATION TRUST</t>
  </si>
  <si>
    <t>RDZ</t>
  </si>
  <si>
    <t>THE ROYAL BOURNEMOUTH AND CHRISTCHURCH HOSPITALS NHS FOUNDATION TRUST</t>
  </si>
  <si>
    <t>RHM</t>
  </si>
  <si>
    <t>UNIVERSITY HOSPITAL SOUTHAMPTON NHS FOUNDATION TRUST</t>
  </si>
  <si>
    <t>RHU</t>
  </si>
  <si>
    <t>PORTSMOUTH HOSPITALS NHS TRUST</t>
  </si>
  <si>
    <t>RN5</t>
  </si>
  <si>
    <t>HAMPSHIRE HOSPITALS NHS FOUNDATION TRUST</t>
  </si>
  <si>
    <t>RW1</t>
  </si>
  <si>
    <t>SOUTHERN HEALTH NHS FOUNDATION TRUST</t>
  </si>
  <si>
    <t>NT314</t>
  </si>
  <si>
    <t>SPIRE RODING HOSPITAL</t>
  </si>
  <si>
    <t>NT405</t>
  </si>
  <si>
    <t>BMI - BISHOPS WOOD</t>
  </si>
  <si>
    <t>NT406</t>
  </si>
  <si>
    <t>BMI - THE BLACKHEATH HOSPITAL</t>
  </si>
  <si>
    <t>NT409</t>
  </si>
  <si>
    <t>BMI - CHELSFIELD PARK HOSPITAL</t>
  </si>
  <si>
    <t>NT411</t>
  </si>
  <si>
    <t>BMI - THE CLEMENTINE CHURCHILL HOSPITAL</t>
  </si>
  <si>
    <t>NT416</t>
  </si>
  <si>
    <t>NT421</t>
  </si>
  <si>
    <t>BMI - THE KINGS OAK HOSPITAL</t>
  </si>
  <si>
    <t>NT422</t>
  </si>
  <si>
    <t>BMI - THE LONDON INDEPENDENT HOSPITAL</t>
  </si>
  <si>
    <t>NT436</t>
  </si>
  <si>
    <t>BMI - SHIRLEY OAKS HOSPITAL</t>
  </si>
  <si>
    <t>NT437</t>
  </si>
  <si>
    <t>BMI - THE SLOANE HOSPITAL</t>
  </si>
  <si>
    <t>NT451</t>
  </si>
  <si>
    <t>NTP15</t>
  </si>
  <si>
    <t>R1H</t>
  </si>
  <si>
    <t>BARTS HEALTH NHS TRUST</t>
  </si>
  <si>
    <t>RAL</t>
  </si>
  <si>
    <t>ROYAL FREE LONDON NHS FOUNDATION TRUST</t>
  </si>
  <si>
    <t>RAN</t>
  </si>
  <si>
    <t>ROYAL NATIONAL ORTHOPAEDIC HOSPITAL NHS TRUST</t>
  </si>
  <si>
    <t>RAP</t>
  </si>
  <si>
    <t>NORTH MIDDLESEX UNIVERSITY HOSPITAL NHS TRUST</t>
  </si>
  <si>
    <t>RAS</t>
  </si>
  <si>
    <t>THE HILLINGDON HOSPITALS NHS FOUNDATION TRUST</t>
  </si>
  <si>
    <t>RF4</t>
  </si>
  <si>
    <t>BARKING, HAVERING AND REDBRIDGE UNIVERSITY HOSPITALS NHS TRUST</t>
  </si>
  <si>
    <t>RFW</t>
  </si>
  <si>
    <t>WEST MIDDLESEX UNIVERSITY HOSPITAL NHS TRUST</t>
  </si>
  <si>
    <t>RJ1</t>
  </si>
  <si>
    <t>GUY'S AND ST THOMAS' NHS FOUNDATION TRUST</t>
  </si>
  <si>
    <t>RJ2</t>
  </si>
  <si>
    <t>RJ6</t>
  </si>
  <si>
    <t>CROYDON HEALTH SERVICES NHS TRUST</t>
  </si>
  <si>
    <t>RJ7</t>
  </si>
  <si>
    <t>ST GEORGE'S HEALTHCARE NHS TRUST</t>
  </si>
  <si>
    <t>RJZ</t>
  </si>
  <si>
    <t>KING'S COLLEGE HOSPITAL NHS FOUNDATION TRUST</t>
  </si>
  <si>
    <t>RKE</t>
  </si>
  <si>
    <t>THE WHITTINGTON HOSPITAL NHS TRUST</t>
  </si>
  <si>
    <t>RP6</t>
  </si>
  <si>
    <t>MOORFIELDS EYE HOSPITAL NHS FOUNDATION TRUST</t>
  </si>
  <si>
    <t>RPY</t>
  </si>
  <si>
    <t>THE ROYAL MARSDEN NHS FOUNDATION TRUST</t>
  </si>
  <si>
    <t>RQM</t>
  </si>
  <si>
    <t>CHELSEA AND WESTMINSTER HOSPITAL NHS FOUNDATION TRUST</t>
  </si>
  <si>
    <t>RQX</t>
  </si>
  <si>
    <t>HOMERTON UNIVERSITY HOSPITAL NHS FOUNDATION TRUST</t>
  </si>
  <si>
    <t>RRV</t>
  </si>
  <si>
    <t>UNIVERSITY COLLEGE LONDON HOSPITALS NHS FOUNDATION TRUST</t>
  </si>
  <si>
    <t>RT3</t>
  </si>
  <si>
    <t>RVR</t>
  </si>
  <si>
    <t>EPSOM AND ST HELIER UNIVERSITY HOSPITALS NHS TRUST</t>
  </si>
  <si>
    <t>RYJ</t>
  </si>
  <si>
    <t>IMPERIAL COLLEGE HEALTHCARE NHS TRUST</t>
  </si>
  <si>
    <t>Macro1</t>
  </si>
  <si>
    <t>Macro2</t>
  </si>
  <si>
    <t>Macro3</t>
  </si>
  <si>
    <t>Macro4</t>
  </si>
  <si>
    <t>Macro5</t>
  </si>
  <si>
    <t>Recover</t>
  </si>
  <si>
    <t>Auto_Open</t>
  </si>
  <si>
    <t xml:space="preserve"> Total Admissions </t>
  </si>
  <si>
    <t>Region</t>
  </si>
  <si>
    <t>Organisation Name</t>
  </si>
  <si>
    <t xml:space="preserve">North of England </t>
  </si>
  <si>
    <t>South of England</t>
  </si>
  <si>
    <t>London</t>
  </si>
  <si>
    <t>Midlands and East of England</t>
  </si>
  <si>
    <t>RAX</t>
  </si>
  <si>
    <t>KINGSTON HOSPITAL NHS TRUST</t>
  </si>
  <si>
    <t>LIVERPOOL HEART AND CHEST NHS FOUNDATION TRUST</t>
  </si>
  <si>
    <t>LUTON AND DUNSTABLE HOSPITAL NHS FOUNDATION TRUST</t>
  </si>
  <si>
    <t>NORTHERN LINCOLNSHIRE AND GOOLE HOSPITALS NHS FOUNDATION TRUST</t>
  </si>
  <si>
    <t>ROYAL BROMPTON AND HAREFIELD NHS FOUNDATION TRUST</t>
  </si>
  <si>
    <t>RMP</t>
  </si>
  <si>
    <t>TAMESIDE HOSPITAL NHS FOUNDATION TRUST</t>
  </si>
  <si>
    <t>THE DUDLEY GROUP OF HOSPITALS NHS FOUNDATION TRUST</t>
  </si>
  <si>
    <t>THE QUEEN ELIZABETH HOSPITAL, KING'S LYNN. NHS FOUNDATION TRUST</t>
  </si>
  <si>
    <t>THE ROYAL WOLVERHAMPTON HOSPITALS NHS TRUST</t>
  </si>
  <si>
    <t>WESTERN SUSSEX HOSPITALS NHS TRUST</t>
  </si>
  <si>
    <t>Acute Trusts</t>
  </si>
  <si>
    <t>England</t>
  </si>
  <si>
    <t>Organisation Code</t>
  </si>
  <si>
    <t>NFH</t>
  </si>
  <si>
    <t>SOMERSET SURGICAL SERVICES HQ</t>
  </si>
  <si>
    <t>Percentage of admitted patients risk-assessed for VTE</t>
  </si>
  <si>
    <t xml:space="preserve"> VTE Risk Assessed Admissions </t>
  </si>
  <si>
    <t>TOTAL</t>
  </si>
  <si>
    <t>NT455</t>
  </si>
  <si>
    <t>April 2014</t>
  </si>
  <si>
    <t>May 2014</t>
  </si>
  <si>
    <t>June 2014</t>
  </si>
  <si>
    <t>* Entries have been marked as ' - ' where the provider either did not submit a return for that specific month or was not recording the assessments carried out for the data collection</t>
  </si>
  <si>
    <t>* Entries have been marked as " Nil return " where the Provider submitted a data return, but was unable to provide figures bases on a census of all patients, or where there were no admissions during the quarter</t>
  </si>
  <si>
    <t xml:space="preserve">Title: </t>
  </si>
  <si>
    <t>Summary:</t>
  </si>
  <si>
    <t xml:space="preserve">This monthly report presents data from the NHS England's data collection on the number of patients admitted as inpatients in the month who have been risk assessed for VTE on admission to hospital using the criteria in the National VTE Risk Assessment Tool .
All providers of NHS-funded acute care (including NHS trusts, foundation trusts and independent sector (IS) providers of acute NHS services) are required to return data, and the collection has been mandatory since June 2010.
</t>
  </si>
  <si>
    <t>Period:</t>
  </si>
  <si>
    <t xml:space="preserve">Geographical coverage: </t>
  </si>
  <si>
    <t>Source:</t>
  </si>
  <si>
    <t>UNIFY2</t>
  </si>
  <si>
    <t>Published</t>
  </si>
  <si>
    <t>Guidance</t>
  </si>
  <si>
    <t>The latest version of the guidance can be found at</t>
  </si>
  <si>
    <t>http://webarchive.nationalarchives.gov.uk/20130402145952/http://media.dh.gov.uk/network/261/files/2012/01/guidance-notes-for-vte-data-collection-updated-march-2013.pdf</t>
  </si>
  <si>
    <t>Contact</t>
  </si>
  <si>
    <t>Independent Sector Providers</t>
  </si>
  <si>
    <t>Month</t>
  </si>
  <si>
    <t>Org Code</t>
  </si>
  <si>
    <t>Org Name</t>
  </si>
  <si>
    <t>List of providers with revised figures in Q1 2014/15</t>
  </si>
  <si>
    <t>4th December 2015</t>
  </si>
  <si>
    <t>Revised on 4th December 2015</t>
  </si>
  <si>
    <t>University College London Hospitals NHS Foundation Trust</t>
  </si>
  <si>
    <t>North Cumbria University Hospitals NHS Trust</t>
  </si>
  <si>
    <t>England Total</t>
  </si>
  <si>
    <t xml:space="preserve">LEWISHAM AND GREENWICH NHS TRUST </t>
  </si>
  <si>
    <t>BLAKELANDS HOSPITAL</t>
  </si>
  <si>
    <t>BMI - GISBURNE PARK HOSPITAL</t>
  </si>
  <si>
    <t>BMI - HENDON HOSPITAL (FORMERLY BMI GARDEN HOSPITAL)</t>
  </si>
  <si>
    <t>BMI - MOUNT  ALVERNIA HOSPITAL</t>
  </si>
  <si>
    <t>BMI - ST EDMUNDS HOSPITAL</t>
  </si>
  <si>
    <t>BMI - THE CAVELL HOSPITAL</t>
  </si>
  <si>
    <t>BMI - THE DUCHY HOSPITAL</t>
  </si>
  <si>
    <t>BMI - THE EDGBASTON HOSPITAL</t>
  </si>
  <si>
    <t>BMI - THE HUDDERSFIELD HOSPITAL</t>
  </si>
  <si>
    <t>BMI - THE LANCASTER HOSPITAL</t>
  </si>
  <si>
    <t>BMI - THE LINCOLN HOSPITAL</t>
  </si>
  <si>
    <t>NT429</t>
  </si>
  <si>
    <t>BMI - THE PRIORY HOSPITAL</t>
  </si>
  <si>
    <t>BMI - WOODLANDS HOSPITAL</t>
  </si>
  <si>
    <t>BOSTON WEST HOSPITAL</t>
  </si>
  <si>
    <t>CIRCLE BATH HOSPITAL</t>
  </si>
  <si>
    <t>CIRCLE READING HOSPITAL</t>
  </si>
  <si>
    <t>NTPH4</t>
  </si>
  <si>
    <t>CLIFTON PARK HOSPITAL</t>
  </si>
  <si>
    <t>COBALT HOSPITAL</t>
  </si>
  <si>
    <t>NTPH3</t>
  </si>
  <si>
    <t>NTPH2</t>
  </si>
  <si>
    <t>NORTH EAST LONDON TREATMENT CENTRE CARE UK</t>
  </si>
  <si>
    <t>NTPH5</t>
  </si>
  <si>
    <t>PIONEER HEALTHCARE LIMITED</t>
  </si>
  <si>
    <t>NTPH1</t>
  </si>
  <si>
    <t xml:space="preserve">The senior analyst with overall responsibility for this report is:
Lorna Langdon
Email: england.vte@nhs.net
</t>
  </si>
  <si>
    <t xml:space="preserve">VTE Risk Assessment Data Collection Quarter 3 (October to December) 2014/15 </t>
  </si>
  <si>
    <t>Quarter 3 (October to December) 2014/15 (REVISED)</t>
  </si>
  <si>
    <t>VTE Risk Assessment Quarter 3 2014/15 (October to December 2014)</t>
  </si>
  <si>
    <t>Q3 2014/15</t>
  </si>
  <si>
    <t>R1K</t>
  </si>
  <si>
    <t xml:space="preserve">LONDON NORTH WEST HEALTHCARE NHS TRUST </t>
  </si>
  <si>
    <t>UNIVERSITY HOSPITAL OF NORTH MIDLANDS NHS TRUST</t>
  </si>
  <si>
    <t>NT490</t>
  </si>
  <si>
    <t xml:space="preserve">BMI - SOUTHEND PRIVATE HOSPITAL </t>
  </si>
  <si>
    <t>AHH</t>
  </si>
  <si>
    <t>FOSCOTE COURT (BANBURY) TRUST LTD</t>
  </si>
  <si>
    <t xml:space="preserve">TOTAL </t>
  </si>
  <si>
    <t>October 2014</t>
  </si>
  <si>
    <t>Novemeber 2014</t>
  </si>
  <si>
    <t>December 2014</t>
  </si>
  <si>
    <t>Revised on 1st May 2015</t>
  </si>
  <si>
    <t>December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</si>
</sst>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_(* #,##0_);_(* \(#,##0\);_(* &quot;-&quot;??_);_(@_)"/>
    <numFmt numFmtId="166" formatCode="0.0%"/>
  </numFmts>
  <fonts count="17" x14ac:knownFonts="1">
    <font>
      <sz val="10"/>
      <name val="Arial"/>
      <family val="2"/>
    </font>
    <font>
      <sz val="11"/>
      <color theme="1"/>
      <name val="Calibri"/>
      <family val="2"/>
      <scheme val="minor"/>
    </font>
    <font>
      <sz val="11"/>
      <color theme="1"/>
      <name val="Calibri"/>
      <family val="2"/>
      <scheme val="minor"/>
    </font>
    <font>
      <sz val="10"/>
      <name val="Tahoma"/>
      <family val="2"/>
    </font>
    <font>
      <sz val="10"/>
      <name val="Arial"/>
      <family val="2"/>
    </font>
    <font>
      <b/>
      <sz val="11"/>
      <name val="Arial"/>
      <family val="2"/>
    </font>
    <font>
      <sz val="10"/>
      <color indexed="8"/>
      <name val="Arial"/>
      <family val="2"/>
    </font>
    <font>
      <sz val="11"/>
      <name val="Arial"/>
      <family val="2"/>
    </font>
    <font>
      <sz val="11"/>
      <name val="Calibri"/>
      <family val="2"/>
      <scheme val="minor"/>
    </font>
    <font>
      <b/>
      <sz val="11"/>
      <color theme="1"/>
      <name val="Arial"/>
      <family val="2"/>
    </font>
    <font>
      <sz val="10"/>
      <color theme="1"/>
      <name val="Arial"/>
      <family val="2"/>
    </font>
    <font>
      <sz val="11"/>
      <color indexed="8"/>
      <name val="Arial"/>
      <family val="2"/>
    </font>
    <font>
      <b/>
      <u/>
      <sz val="11"/>
      <name val="Arial"/>
      <family val="2"/>
    </font>
    <font>
      <u/>
      <sz val="10"/>
      <color theme="10"/>
      <name val="Arial"/>
      <family val="2"/>
    </font>
    <font>
      <u/>
      <sz val="11"/>
      <name val="Arial"/>
      <family val="2"/>
    </font>
    <font>
      <b/>
      <sz val="10"/>
      <name val="Arial"/>
      <family val="2"/>
    </font>
    <font>
      <b/>
      <sz val="10"/>
      <color theme="1"/>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s>
  <cellStyleXfs count="17">
    <xf numFmtId="0" fontId="0" fillId="0" borderId="0"/>
    <xf numFmtId="164"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3" fillId="0" borderId="0" applyFont="0" applyFill="0" applyBorder="0" applyAlignment="0" applyProtection="0"/>
    <xf numFmtId="0" fontId="2" fillId="0" borderId="0"/>
    <xf numFmtId="164" fontId="3" fillId="0" borderId="0" applyFont="0" applyFill="0" applyBorder="0" applyAlignment="0" applyProtection="0"/>
    <xf numFmtId="9" fontId="3" fillId="0" borderId="0" applyFont="0" applyFill="0" applyBorder="0" applyAlignment="0" applyProtection="0"/>
    <xf numFmtId="0" fontId="10"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cellStyleXfs>
  <cellXfs count="107">
    <xf numFmtId="0" fontId="0" fillId="0" borderId="0" xfId="0"/>
    <xf numFmtId="0" fontId="5" fillId="2" borderId="0" xfId="0" applyFont="1" applyFill="1" applyBorder="1" applyAlignment="1">
      <alignment horizontal="left" vertical="top"/>
    </xf>
    <xf numFmtId="0" fontId="12" fillId="2" borderId="0" xfId="0" applyFont="1" applyFill="1" applyBorder="1" applyAlignment="1">
      <alignment horizontal="left" vertical="top"/>
    </xf>
    <xf numFmtId="0" fontId="8" fillId="2" borderId="0" xfId="0" applyFont="1" applyFill="1" applyBorder="1" applyAlignment="1">
      <alignment horizontal="left" vertical="center"/>
    </xf>
    <xf numFmtId="0" fontId="8" fillId="2" borderId="0" xfId="0" quotePrefix="1" applyFont="1" applyFill="1" applyBorder="1" applyAlignment="1">
      <alignment horizontal="left" vertical="top"/>
    </xf>
    <xf numFmtId="0" fontId="7" fillId="2" borderId="0" xfId="0" quotePrefix="1" applyFont="1" applyFill="1" applyBorder="1" applyAlignment="1">
      <alignment horizontal="left" vertical="top" wrapText="1"/>
    </xf>
    <xf numFmtId="0" fontId="7" fillId="2" borderId="0" xfId="0" applyFont="1" applyFill="1" applyBorder="1" applyAlignment="1">
      <alignment horizontal="left" vertical="center"/>
    </xf>
    <xf numFmtId="0" fontId="7" fillId="2" borderId="0" xfId="0" applyFont="1" applyFill="1" applyBorder="1" applyAlignment="1">
      <alignment horizontal="left" vertical="top" wrapText="1"/>
    </xf>
    <xf numFmtId="0" fontId="7" fillId="2" borderId="0" xfId="0" applyFont="1" applyFill="1" applyBorder="1" applyAlignment="1">
      <alignment horizontal="left" vertical="top"/>
    </xf>
    <xf numFmtId="0" fontId="5" fillId="2" borderId="0" xfId="0" applyFont="1" applyFill="1" applyBorder="1" applyAlignment="1">
      <alignment horizontal="left" vertical="top" wrapText="1"/>
    </xf>
    <xf numFmtId="0" fontId="5" fillId="3" borderId="0" xfId="0" applyFont="1" applyFill="1" applyBorder="1" applyAlignment="1">
      <alignment horizontal="left" vertical="top"/>
    </xf>
    <xf numFmtId="0" fontId="12" fillId="3" borderId="0" xfId="0" applyFont="1" applyFill="1" applyBorder="1" applyAlignment="1">
      <alignment horizontal="left" vertical="top"/>
    </xf>
    <xf numFmtId="0" fontId="8" fillId="3" borderId="0" xfId="0" applyFont="1" applyFill="1" applyBorder="1" applyAlignment="1">
      <alignment horizontal="left" vertical="center"/>
    </xf>
    <xf numFmtId="0" fontId="7" fillId="3" borderId="0" xfId="0" applyFont="1" applyFill="1" applyBorder="1" applyAlignment="1">
      <alignment horizontal="left" vertical="top"/>
    </xf>
    <xf numFmtId="0" fontId="14" fillId="3" borderId="0" xfId="13" quotePrefix="1" applyFont="1" applyFill="1" applyBorder="1" applyAlignment="1" applyProtection="1">
      <alignment horizontal="left" vertical="top"/>
    </xf>
    <xf numFmtId="0" fontId="8" fillId="3" borderId="0" xfId="0" applyFont="1" applyFill="1" applyBorder="1" applyAlignment="1">
      <alignment horizontal="left" vertical="top"/>
    </xf>
    <xf numFmtId="0" fontId="15" fillId="2" borderId="0" xfId="0" applyFont="1" applyFill="1" applyBorder="1"/>
    <xf numFmtId="0" fontId="10" fillId="2" borderId="0" xfId="0" applyFont="1" applyFill="1"/>
    <xf numFmtId="0" fontId="10" fillId="2" borderId="0" xfId="0" applyFont="1" applyFill="1" applyBorder="1"/>
    <xf numFmtId="0" fontId="15" fillId="2" borderId="1" xfId="0" applyFont="1" applyFill="1" applyBorder="1"/>
    <xf numFmtId="165" fontId="15" fillId="2" borderId="1" xfId="1" applyNumberFormat="1" applyFont="1" applyFill="1" applyBorder="1" applyAlignment="1">
      <alignment horizontal="center"/>
    </xf>
    <xf numFmtId="17" fontId="10" fillId="2" borderId="1" xfId="0" quotePrefix="1" applyNumberFormat="1" applyFont="1" applyFill="1" applyBorder="1"/>
    <xf numFmtId="165" fontId="15" fillId="2" borderId="0" xfId="1" applyNumberFormat="1" applyFont="1" applyFill="1" applyBorder="1" applyAlignment="1">
      <alignment horizontal="center"/>
    </xf>
    <xf numFmtId="17" fontId="10" fillId="2" borderId="0" xfId="0" quotePrefix="1" applyNumberFormat="1" applyFont="1" applyFill="1" applyBorder="1"/>
    <xf numFmtId="0" fontId="0" fillId="2" borderId="1" xfId="0" applyFont="1" applyFill="1" applyBorder="1" applyAlignment="1">
      <alignment vertical="top"/>
    </xf>
    <xf numFmtId="0" fontId="0" fillId="2" borderId="1" xfId="0" applyFont="1" applyFill="1" applyBorder="1" applyAlignment="1">
      <alignment vertical="top" wrapText="1"/>
    </xf>
    <xf numFmtId="0" fontId="0" fillId="2" borderId="0" xfId="0" applyFont="1" applyFill="1" applyBorder="1"/>
    <xf numFmtId="0" fontId="7" fillId="0" borderId="0" xfId="0" applyFont="1" applyFill="1" applyBorder="1" applyAlignment="1">
      <alignment horizontal="left" vertical="top"/>
    </xf>
    <xf numFmtId="0" fontId="8" fillId="0" borderId="0" xfId="0" applyFont="1" applyFill="1" applyBorder="1" applyAlignment="1">
      <alignment horizontal="left" vertical="center"/>
    </xf>
    <xf numFmtId="0" fontId="0" fillId="0" borderId="0" xfId="0" applyFill="1"/>
    <xf numFmtId="0" fontId="5" fillId="2" borderId="0" xfId="2" applyFont="1" applyFill="1" applyAlignment="1">
      <alignment vertical="top"/>
    </xf>
    <xf numFmtId="0" fontId="7" fillId="2" borderId="0" xfId="3" applyFont="1" applyFill="1" applyBorder="1" applyAlignment="1">
      <alignment vertical="top"/>
    </xf>
    <xf numFmtId="0" fontId="7" fillId="2" borderId="0" xfId="3" applyFont="1" applyFill="1" applyAlignment="1">
      <alignment vertical="top"/>
    </xf>
    <xf numFmtId="0" fontId="7" fillId="2" borderId="0" xfId="2" applyFont="1" applyFill="1" applyAlignment="1">
      <alignment vertical="top"/>
    </xf>
    <xf numFmtId="0" fontId="5" fillId="2" borderId="5" xfId="0" applyFont="1" applyFill="1" applyBorder="1" applyAlignment="1">
      <alignment vertical="top"/>
    </xf>
    <xf numFmtId="0" fontId="5" fillId="2" borderId="6" xfId="0" applyFont="1" applyFill="1" applyBorder="1" applyAlignment="1">
      <alignment vertical="top"/>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0" xfId="0" applyFont="1" applyFill="1" applyBorder="1" applyAlignment="1">
      <alignment vertical="top"/>
    </xf>
    <xf numFmtId="0" fontId="5" fillId="2" borderId="9" xfId="0" applyFont="1" applyFill="1" applyBorder="1" applyAlignment="1">
      <alignment vertical="top"/>
    </xf>
    <xf numFmtId="165" fontId="5" fillId="2" borderId="4" xfId="15" applyNumberFormat="1" applyFont="1" applyFill="1" applyBorder="1" applyAlignment="1">
      <alignment horizontal="center" vertical="top" wrapText="1"/>
    </xf>
    <xf numFmtId="165" fontId="5" fillId="2" borderId="1" xfId="15" applyNumberFormat="1" applyFont="1" applyFill="1" applyBorder="1" applyAlignment="1">
      <alignment horizontal="center" vertical="top" wrapText="1"/>
    </xf>
    <xf numFmtId="166" fontId="5" fillId="2" borderId="1" xfId="16" applyNumberFormat="1" applyFont="1" applyFill="1" applyBorder="1" applyAlignment="1">
      <alignment horizontal="center" vertical="top" wrapText="1"/>
    </xf>
    <xf numFmtId="165" fontId="9" fillId="0" borderId="1" xfId="0" applyNumberFormat="1" applyFont="1" applyBorder="1"/>
    <xf numFmtId="9" fontId="9" fillId="0" borderId="1" xfId="16" applyFont="1" applyBorder="1"/>
    <xf numFmtId="165" fontId="5" fillId="0" borderId="1" xfId="15" applyNumberFormat="1" applyFont="1" applyFill="1" applyBorder="1" applyAlignment="1">
      <alignment vertical="top"/>
    </xf>
    <xf numFmtId="9" fontId="5" fillId="0" borderId="1" xfId="16" applyFont="1" applyFill="1" applyBorder="1" applyAlignment="1">
      <alignment vertical="top"/>
    </xf>
    <xf numFmtId="10" fontId="5" fillId="0" borderId="1" xfId="16" applyNumberFormat="1" applyFont="1" applyFill="1" applyBorder="1" applyAlignment="1">
      <alignment vertical="top"/>
    </xf>
    <xf numFmtId="165" fontId="16" fillId="2" borderId="1" xfId="15" applyNumberFormat="1" applyFont="1" applyFill="1" applyBorder="1" applyAlignment="1">
      <alignment horizontal="center" wrapText="1"/>
    </xf>
    <xf numFmtId="165" fontId="5" fillId="2" borderId="1" xfId="11" applyNumberFormat="1" applyFont="1" applyFill="1" applyBorder="1" applyAlignment="1">
      <alignment horizontal="center" vertical="top" wrapText="1"/>
    </xf>
    <xf numFmtId="10" fontId="5" fillId="2" borderId="1" xfId="12" applyNumberFormat="1" applyFont="1" applyFill="1" applyBorder="1" applyAlignment="1">
      <alignment horizontal="center" vertical="top" wrapText="1"/>
    </xf>
    <xf numFmtId="0" fontId="5" fillId="2" borderId="1" xfId="16" applyNumberFormat="1" applyFont="1" applyFill="1" applyBorder="1" applyAlignment="1">
      <alignment horizontal="center" vertical="top" wrapText="1"/>
    </xf>
    <xf numFmtId="0" fontId="5" fillId="2" borderId="1" xfId="11" applyNumberFormat="1" applyFont="1" applyFill="1" applyBorder="1" applyAlignment="1">
      <alignment horizontal="center" vertical="top" wrapText="1"/>
    </xf>
    <xf numFmtId="165" fontId="4" fillId="2" borderId="1" xfId="15" applyNumberFormat="1" applyFont="1" applyFill="1" applyBorder="1" applyAlignment="1"/>
    <xf numFmtId="165" fontId="4" fillId="0" borderId="1" xfId="15" applyNumberFormat="1" applyFont="1" applyBorder="1" applyAlignment="1"/>
    <xf numFmtId="9" fontId="4" fillId="0" borderId="1" xfId="16" applyFont="1" applyBorder="1" applyAlignment="1"/>
    <xf numFmtId="0" fontId="4" fillId="0" borderId="1" xfId="16" applyNumberFormat="1" applyFont="1" applyBorder="1" applyAlignment="1"/>
    <xf numFmtId="165" fontId="4" fillId="0" borderId="1" xfId="15" applyNumberFormat="1" applyFont="1" applyFill="1" applyBorder="1" applyAlignment="1"/>
    <xf numFmtId="10" fontId="4" fillId="0" borderId="1" xfId="16" applyNumberFormat="1" applyFont="1" applyFill="1" applyBorder="1" applyAlignment="1"/>
    <xf numFmtId="165" fontId="11" fillId="2" borderId="1" xfId="15" applyNumberFormat="1" applyFont="1" applyFill="1" applyBorder="1" applyAlignment="1">
      <alignment horizontal="left"/>
    </xf>
    <xf numFmtId="165" fontId="11" fillId="0" borderId="1" xfId="15" applyNumberFormat="1" applyFont="1" applyFill="1" applyBorder="1" applyAlignment="1">
      <alignment horizontal="left"/>
    </xf>
    <xf numFmtId="0" fontId="11" fillId="3" borderId="1" xfId="0" applyFont="1" applyFill="1" applyBorder="1" applyAlignment="1">
      <alignment horizontal="left" vertical="top"/>
    </xf>
    <xf numFmtId="0" fontId="0" fillId="0" borderId="1" xfId="0" applyFont="1" applyBorder="1"/>
    <xf numFmtId="0" fontId="4" fillId="0" borderId="1" xfId="16" applyNumberFormat="1" applyFont="1" applyFill="1" applyBorder="1" applyAlignment="1"/>
    <xf numFmtId="9" fontId="4" fillId="0" borderId="1" xfId="16" applyFont="1" applyFill="1" applyBorder="1" applyAlignment="1"/>
    <xf numFmtId="165" fontId="4" fillId="0" borderId="10" xfId="15" applyNumberFormat="1" applyFont="1" applyFill="1" applyBorder="1" applyAlignment="1"/>
    <xf numFmtId="165" fontId="0" fillId="2" borderId="1" xfId="15" applyNumberFormat="1" applyFont="1" applyFill="1" applyBorder="1" applyAlignment="1"/>
    <xf numFmtId="165" fontId="9" fillId="2" borderId="1" xfId="15" applyNumberFormat="1" applyFont="1" applyFill="1" applyBorder="1" applyAlignment="1">
      <alignment horizontal="center" wrapText="1"/>
    </xf>
    <xf numFmtId="165" fontId="9" fillId="2" borderId="1" xfId="15" applyNumberFormat="1" applyFont="1" applyFill="1" applyBorder="1" applyAlignment="1">
      <alignment horizontal="center"/>
    </xf>
    <xf numFmtId="166" fontId="5" fillId="2" borderId="1" xfId="12" applyNumberFormat="1" applyFont="1" applyFill="1" applyBorder="1" applyAlignment="1">
      <alignment horizontal="center" vertical="top" wrapText="1"/>
    </xf>
    <xf numFmtId="0" fontId="0" fillId="0" borderId="1" xfId="0" applyFill="1" applyBorder="1"/>
    <xf numFmtId="165" fontId="4" fillId="0" borderId="4" xfId="15" applyNumberFormat="1" applyFont="1" applyBorder="1" applyAlignment="1"/>
    <xf numFmtId="9" fontId="4" fillId="0" borderId="1" xfId="16" applyNumberFormat="1" applyFont="1" applyFill="1" applyBorder="1" applyAlignment="1"/>
    <xf numFmtId="3" fontId="15" fillId="2" borderId="1" xfId="0" applyNumberFormat="1" applyFont="1" applyFill="1" applyBorder="1"/>
    <xf numFmtId="166" fontId="15" fillId="2" borderId="1" xfId="0" applyNumberFormat="1" applyFont="1" applyFill="1" applyBorder="1"/>
    <xf numFmtId="166" fontId="15" fillId="2" borderId="1" xfId="16" applyNumberFormat="1" applyFont="1" applyFill="1" applyBorder="1"/>
    <xf numFmtId="0" fontId="0" fillId="0" borderId="0" xfId="0" applyFill="1" applyBorder="1"/>
    <xf numFmtId="165" fontId="4" fillId="0" borderId="0" xfId="15" applyNumberFormat="1" applyFont="1" applyFill="1" applyBorder="1" applyAlignment="1"/>
    <xf numFmtId="9" fontId="4" fillId="0" borderId="0" xfId="16" applyFont="1" applyFill="1" applyBorder="1" applyAlignment="1"/>
    <xf numFmtId="10" fontId="4" fillId="0" borderId="0" xfId="16" applyNumberFormat="1" applyFont="1" applyFill="1" applyBorder="1" applyAlignment="1"/>
    <xf numFmtId="0" fontId="5" fillId="0" borderId="0" xfId="0" applyFont="1" applyFill="1" applyBorder="1" applyAlignment="1">
      <alignment horizontal="center"/>
    </xf>
    <xf numFmtId="165" fontId="5" fillId="0" borderId="0" xfId="0" applyNumberFormat="1" applyFont="1" applyFill="1" applyBorder="1"/>
    <xf numFmtId="166" fontId="5" fillId="0" borderId="0" xfId="16" applyNumberFormat="1" applyFont="1" applyFill="1" applyBorder="1"/>
    <xf numFmtId="165" fontId="5" fillId="2" borderId="2" xfId="15" quotePrefix="1" applyNumberFormat="1" applyFont="1" applyFill="1" applyBorder="1" applyAlignment="1">
      <alignment horizontal="center"/>
    </xf>
    <xf numFmtId="165" fontId="5" fillId="2" borderId="2" xfId="15" applyNumberFormat="1" applyFont="1" applyFill="1" applyBorder="1" applyAlignment="1">
      <alignment horizontal="center"/>
    </xf>
    <xf numFmtId="165" fontId="5" fillId="2" borderId="4" xfId="15" applyNumberFormat="1" applyFont="1" applyFill="1" applyBorder="1" applyAlignment="1">
      <alignment horizontal="center"/>
    </xf>
    <xf numFmtId="0" fontId="5" fillId="2" borderId="1" xfId="0" applyFont="1" applyFill="1" applyBorder="1" applyAlignment="1">
      <alignment horizontal="center"/>
    </xf>
    <xf numFmtId="165" fontId="5" fillId="2" borderId="3" xfId="15" applyNumberFormat="1" applyFont="1" applyFill="1" applyBorder="1" applyAlignment="1">
      <alignment horizontal="center" vertical="top"/>
    </xf>
    <xf numFmtId="165" fontId="5" fillId="2" borderId="2" xfId="15" applyNumberFormat="1" applyFont="1" applyFill="1" applyBorder="1" applyAlignment="1">
      <alignment horizontal="center" vertical="top"/>
    </xf>
    <xf numFmtId="165" fontId="5" fillId="2" borderId="4" xfId="15" applyNumberFormat="1" applyFont="1" applyFill="1" applyBorder="1" applyAlignment="1">
      <alignment horizontal="center" vertical="top"/>
    </xf>
    <xf numFmtId="0" fontId="5" fillId="2" borderId="3" xfId="0" applyFont="1" applyFill="1" applyBorder="1" applyAlignment="1">
      <alignment horizontal="center"/>
    </xf>
    <xf numFmtId="0" fontId="5" fillId="2" borderId="2" xfId="0" applyFont="1" applyFill="1" applyBorder="1" applyAlignment="1">
      <alignment horizontal="center"/>
    </xf>
    <xf numFmtId="0" fontId="5" fillId="2" borderId="4" xfId="0" applyFont="1" applyFill="1" applyBorder="1" applyAlignment="1">
      <alignment horizontal="center"/>
    </xf>
    <xf numFmtId="165" fontId="15" fillId="2" borderId="3" xfId="15" quotePrefix="1" applyNumberFormat="1" applyFont="1" applyFill="1" applyBorder="1" applyAlignment="1">
      <alignment horizontal="center"/>
    </xf>
    <xf numFmtId="165" fontId="15" fillId="2" borderId="2" xfId="15" quotePrefix="1" applyNumberFormat="1" applyFont="1" applyFill="1" applyBorder="1" applyAlignment="1">
      <alignment horizontal="center"/>
    </xf>
    <xf numFmtId="165" fontId="15" fillId="2" borderId="4" xfId="15" quotePrefix="1" applyNumberFormat="1" applyFont="1" applyFill="1" applyBorder="1" applyAlignment="1">
      <alignment horizontal="center"/>
    </xf>
    <xf numFmtId="165" fontId="5" fillId="2" borderId="3" xfId="15" quotePrefix="1" applyNumberFormat="1" applyFont="1" applyFill="1" applyBorder="1" applyAlignment="1">
      <alignment horizontal="center"/>
    </xf>
    <xf numFmtId="165" fontId="5" fillId="2" borderId="4" xfId="15" quotePrefix="1" applyNumberFormat="1" applyFont="1" applyFill="1" applyBorder="1" applyAlignment="1">
      <alignment horizontal="center"/>
    </xf>
    <xf numFmtId="0" fontId="15" fillId="0" borderId="3" xfId="0" applyFont="1" applyBorder="1" applyAlignment="1">
      <alignment horizontal="center"/>
    </xf>
    <xf numFmtId="0" fontId="15" fillId="0" borderId="2" xfId="0" applyFont="1" applyBorder="1" applyAlignment="1">
      <alignment horizontal="center"/>
    </xf>
    <xf numFmtId="0" fontId="15" fillId="0" borderId="4" xfId="0" applyFont="1" applyBorder="1" applyAlignment="1">
      <alignment horizontal="center"/>
    </xf>
    <xf numFmtId="165" fontId="15" fillId="2" borderId="2" xfId="15" applyNumberFormat="1" applyFont="1" applyFill="1" applyBorder="1" applyAlignment="1">
      <alignment horizontal="center"/>
    </xf>
    <xf numFmtId="165" fontId="15" fillId="2" borderId="4" xfId="15" applyNumberFormat="1" applyFont="1" applyFill="1" applyBorder="1" applyAlignment="1">
      <alignment horizontal="center"/>
    </xf>
    <xf numFmtId="0" fontId="5" fillId="0" borderId="1" xfId="0" applyFont="1" applyFill="1" applyBorder="1" applyAlignment="1">
      <alignment horizontal="center" vertical="top"/>
    </xf>
    <xf numFmtId="0" fontId="10" fillId="2" borderId="1" xfId="0" applyFont="1" applyFill="1" applyBorder="1"/>
    <xf numFmtId="165" fontId="4" fillId="0" borderId="1" xfId="1" applyNumberFormat="1" applyFont="1" applyFill="1" applyBorder="1" applyAlignment="1"/>
    <xf numFmtId="0" fontId="4" fillId="0" borderId="1" xfId="1" applyNumberFormat="1" applyFont="1" applyFill="1" applyBorder="1" applyAlignment="1"/>
  </cellXfs>
  <cellStyles count="17">
    <cellStyle name="Comma" xfId="15" builtinId="3"/>
    <cellStyle name="Comma 2" xfId="1"/>
    <cellStyle name="Comma 3" xfId="7"/>
    <cellStyle name="Comma 4" xfId="11"/>
    <cellStyle name="Hyperlink" xfId="13" builtinId="8"/>
    <cellStyle name="Normal" xfId="0" builtinId="0"/>
    <cellStyle name="Normal 11" xfId="14"/>
    <cellStyle name="Normal 2" xfId="2"/>
    <cellStyle name="Normal 2 2" xfId="9"/>
    <cellStyle name="Normal 3" xfId="3"/>
    <cellStyle name="Normal 4" xfId="6"/>
    <cellStyle name="Percent" xfId="16" builtinId="5"/>
    <cellStyle name="Percent 2" xfId="4"/>
    <cellStyle name="Percent 3" xfId="5"/>
    <cellStyle name="Percent 3 2" xfId="10"/>
    <cellStyle name="Percent 4" xfId="8"/>
    <cellStyle name="Percent 5" xfId="1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849F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5</xdr:col>
      <xdr:colOff>428625</xdr:colOff>
      <xdr:row>2</xdr:row>
      <xdr:rowOff>180975</xdr:rowOff>
    </xdr:to>
    <xdr:pic>
      <xdr:nvPicPr>
        <xdr:cNvPr id="2" name="Picture 2"/>
        <xdr:cNvPicPr>
          <a:picLocks noChangeAspect="1"/>
        </xdr:cNvPicPr>
      </xdr:nvPicPr>
      <xdr:blipFill>
        <a:blip xmlns:r="http://schemas.openxmlformats.org/officeDocument/2006/relationships" r:embed="rId1" cstate="print"/>
        <a:srcRect/>
        <a:stretch>
          <a:fillRect/>
        </a:stretch>
      </xdr:blipFill>
      <xdr:spPr bwMode="auto">
        <a:xfrm>
          <a:off x="8963025" y="0"/>
          <a:ext cx="1038225" cy="6191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Q3%202014-15%20Revised%20Spreadsheet%20-%20data%20in%20acute%20quar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preston3\AppData\Local\Microsoft\Windows\Temporary%20Internet%20Files\Content.Outlook\0SCICR3Y\Unify%20vs%20template%20vs%20o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mp; Explanations"/>
      <sheetName val="Email Templates "/>
      <sheetName val="Issues Log"/>
      <sheetName val="Macro1"/>
      <sheetName val="Acute Trust Validations "/>
      <sheetName val="IS Trust Validation "/>
      <sheetName val="October data"/>
      <sheetName val="November data"/>
      <sheetName val="December data "/>
      <sheetName val="Acute Quarter Data "/>
      <sheetName val="Independent Quarter Data"/>
      <sheetName val="Summary Tables"/>
      <sheetName val="Indep providers full year"/>
      <sheetName val="Acute Trusts Full Year Data"/>
      <sheetName val="Check - no data submitted"/>
      <sheetName val="Published data (monthly)"/>
      <sheetName val="Published data (quarterly)"/>
      <sheetName val="October Extract"/>
      <sheetName val="November Extract"/>
      <sheetName val="December Extract"/>
      <sheetName val="Previous Month Data - November "/>
      <sheetName val="Contact details"/>
      <sheetName val="Averages for Regions "/>
      <sheetName val="Sheet1"/>
    </sheetNames>
    <sheetDataSet>
      <sheetData sheetId="0" refreshError="1"/>
      <sheetData sheetId="1" refreshError="1"/>
      <sheetData sheetId="2" refreshError="1"/>
      <sheetData sheetId="3" refreshError="1"/>
      <sheetData sheetId="4" refreshError="1"/>
      <sheetData sheetId="5" refreshError="1"/>
      <sheetData sheetId="6" refreshError="1">
        <row r="1">
          <cell r="A1" t="str">
            <v>Month</v>
          </cell>
          <cell r="B1" t="str">
            <v>October</v>
          </cell>
        </row>
        <row r="2">
          <cell r="A2" t="str">
            <v>Year</v>
          </cell>
          <cell r="B2">
            <v>2014</v>
          </cell>
        </row>
        <row r="5">
          <cell r="A5" t="str">
            <v>England</v>
          </cell>
          <cell r="D5" t="str">
            <v>October 2014</v>
          </cell>
        </row>
        <row r="6">
          <cell r="D6" t="str">
            <v xml:space="preserve"> VTE Risk Assessed Admissions </v>
          </cell>
          <cell r="E6" t="str">
            <v xml:space="preserve"> Total Admissions </v>
          </cell>
          <cell r="F6" t="str">
            <v>Percentage of admitted patients risk-assessed for VTE</v>
          </cell>
        </row>
        <row r="7">
          <cell r="D7">
            <v>1203557</v>
          </cell>
          <cell r="E7">
            <v>1251280</v>
          </cell>
          <cell r="F7">
            <v>0.9618606546895978</v>
          </cell>
        </row>
        <row r="8">
          <cell r="D8">
            <v>1198493</v>
          </cell>
          <cell r="E8">
            <v>1246465</v>
          </cell>
          <cell r="F8">
            <v>0.96151356034866597</v>
          </cell>
        </row>
        <row r="10">
          <cell r="A10" t="str">
            <v>Acute Trusts</v>
          </cell>
          <cell r="D10" t="str">
            <v>October 2014</v>
          </cell>
        </row>
        <row r="11">
          <cell r="A11" t="str">
            <v>Organisation Code</v>
          </cell>
          <cell r="B11" t="str">
            <v>Region</v>
          </cell>
          <cell r="C11" t="str">
            <v>Organisation Name</v>
          </cell>
          <cell r="D11" t="str">
            <v xml:space="preserve"> VTE Risk Assessed Admissions </v>
          </cell>
          <cell r="E11" t="str">
            <v xml:space="preserve"> Total Admissions </v>
          </cell>
          <cell r="F11" t="str">
            <v>Percentage of admitted patients risk-assessed for VTE</v>
          </cell>
        </row>
        <row r="12">
          <cell r="A12" t="str">
            <v>REM</v>
          </cell>
          <cell r="B12" t="str">
            <v xml:space="preserve">North of England </v>
          </cell>
          <cell r="C12" t="str">
            <v>AINTREE UNIVERSITY HOSPITAL NHS FOUNDATION TRUST</v>
          </cell>
          <cell r="D12">
            <v>6685</v>
          </cell>
          <cell r="E12">
            <v>7047</v>
          </cell>
          <cell r="F12">
            <v>0.94863062296012501</v>
          </cell>
        </row>
        <row r="13">
          <cell r="A13" t="str">
            <v>RCF</v>
          </cell>
          <cell r="B13" t="str">
            <v xml:space="preserve">North of England </v>
          </cell>
          <cell r="C13" t="str">
            <v>AIREDALE NHS FOUNDATION TRUST</v>
          </cell>
          <cell r="D13">
            <v>4474</v>
          </cell>
          <cell r="E13">
            <v>4673</v>
          </cell>
          <cell r="F13">
            <v>0.95741493687138901</v>
          </cell>
        </row>
        <row r="14">
          <cell r="A14" t="str">
            <v>RTK</v>
          </cell>
          <cell r="B14" t="str">
            <v>South of England</v>
          </cell>
          <cell r="C14" t="str">
            <v>ASHFORD AND ST PETER'S HOSPITALS NHS FOUNDATION TRUST</v>
          </cell>
          <cell r="D14">
            <v>5192</v>
          </cell>
          <cell r="E14">
            <v>5325</v>
          </cell>
          <cell r="F14">
            <v>0.97502347417840407</v>
          </cell>
        </row>
        <row r="15">
          <cell r="A15" t="str">
            <v>RF4</v>
          </cell>
          <cell r="B15" t="str">
            <v>London</v>
          </cell>
          <cell r="C15" t="str">
            <v>BARKING, HAVERING AND REDBRIDGE UNIVERSITY HOSPITALS NHS TRUST</v>
          </cell>
          <cell r="D15">
            <v>11346</v>
          </cell>
          <cell r="E15">
            <v>11593</v>
          </cell>
          <cell r="F15">
            <v>0.97869403950659906</v>
          </cell>
        </row>
        <row r="16">
          <cell r="A16" t="str">
            <v>RFF</v>
          </cell>
          <cell r="B16" t="str">
            <v xml:space="preserve">North of England </v>
          </cell>
          <cell r="C16" t="str">
            <v>BARNSLEY HOSPITAL NHS FOUNDATION TRUST</v>
          </cell>
          <cell r="D16">
            <v>4349</v>
          </cell>
          <cell r="E16">
            <v>4525</v>
          </cell>
          <cell r="F16">
            <v>0.96110497237569115</v>
          </cell>
        </row>
        <row r="17">
          <cell r="A17" t="str">
            <v>R1H</v>
          </cell>
          <cell r="B17" t="str">
            <v>London</v>
          </cell>
          <cell r="C17" t="str">
            <v>BARTS HEALTH NHS TRUST</v>
          </cell>
          <cell r="D17">
            <v>30830</v>
          </cell>
          <cell r="E17">
            <v>32393</v>
          </cell>
          <cell r="F17">
            <v>0.95174883462476501</v>
          </cell>
        </row>
        <row r="18">
          <cell r="A18" t="str">
            <v>RDD</v>
          </cell>
          <cell r="B18" t="str">
            <v>Midlands and East of England</v>
          </cell>
          <cell r="C18" t="str">
            <v>BASILDON AND THURROCK UNIVERSITY HOSPITALS NHS FOUNDATION TRUST</v>
          </cell>
          <cell r="D18">
            <v>6247</v>
          </cell>
          <cell r="E18">
            <v>6261</v>
          </cell>
          <cell r="F18">
            <v>0.99776393547356701</v>
          </cell>
        </row>
        <row r="19">
          <cell r="A19" t="str">
            <v>RC1</v>
          </cell>
          <cell r="B19" t="str">
            <v>Midlands and East of England</v>
          </cell>
          <cell r="C19" t="str">
            <v>BEDFORD HOSPITAL NHS TRUST</v>
          </cell>
          <cell r="D19">
            <v>3711</v>
          </cell>
          <cell r="E19">
            <v>3848</v>
          </cell>
          <cell r="F19">
            <v>0.96439708939708901</v>
          </cell>
        </row>
        <row r="20">
          <cell r="A20" t="str">
            <v>RLU</v>
          </cell>
          <cell r="B20" t="str">
            <v>Midlands and East of England</v>
          </cell>
          <cell r="C20" t="str">
            <v>BIRMINGHAM WOMEN'S NHS FOUNDATION TRUST</v>
          </cell>
          <cell r="D20">
            <v>1269</v>
          </cell>
          <cell r="E20">
            <v>1294</v>
          </cell>
          <cell r="F20">
            <v>0.98068006182380207</v>
          </cell>
        </row>
        <row r="21">
          <cell r="A21" t="str">
            <v>RXL</v>
          </cell>
          <cell r="B21" t="str">
            <v xml:space="preserve">North of England </v>
          </cell>
          <cell r="C21" t="str">
            <v>BLACKPOOL TEACHING HOSPITALS NHS FOUNDATION TRUST</v>
          </cell>
          <cell r="D21">
            <v>8661</v>
          </cell>
          <cell r="E21">
            <v>8673</v>
          </cell>
          <cell r="F21">
            <v>0.99861639571082705</v>
          </cell>
        </row>
        <row r="22">
          <cell r="A22" t="str">
            <v>RMC</v>
          </cell>
          <cell r="B22" t="str">
            <v xml:space="preserve">North of England </v>
          </cell>
          <cell r="C22" t="str">
            <v>BOLTON NHS FOUNDATION TRUST</v>
          </cell>
          <cell r="D22">
            <v>6300</v>
          </cell>
          <cell r="E22">
            <v>6459</v>
          </cell>
          <cell r="F22">
            <v>0.97538318625174203</v>
          </cell>
        </row>
        <row r="23">
          <cell r="A23" t="str">
            <v>RAE</v>
          </cell>
          <cell r="B23" t="str">
            <v xml:space="preserve">North of England </v>
          </cell>
          <cell r="C23" t="str">
            <v>BRADFORD TEACHING HOSPITALS NHS FOUNDATION TRUST</v>
          </cell>
          <cell r="D23">
            <v>8531</v>
          </cell>
          <cell r="E23">
            <v>8771</v>
          </cell>
          <cell r="F23">
            <v>0.97263709953254995</v>
          </cell>
        </row>
        <row r="24">
          <cell r="A24" t="str">
            <v>RY2</v>
          </cell>
          <cell r="B24" t="str">
            <v xml:space="preserve">North of England </v>
          </cell>
          <cell r="C24" t="str">
            <v>BRIDGEWATER COMMUNITY HEALTHCARE NHS TRUST</v>
          </cell>
          <cell r="D24">
            <v>77</v>
          </cell>
          <cell r="E24">
            <v>77</v>
          </cell>
          <cell r="F24">
            <v>1</v>
          </cell>
        </row>
        <row r="25">
          <cell r="A25" t="str">
            <v>RXH</v>
          </cell>
          <cell r="B25" t="str">
            <v>South of England</v>
          </cell>
          <cell r="C25" t="str">
            <v>BRIGHTON AND SUSSEX UNIVERSITY HOSPITALS NHS TRUST</v>
          </cell>
          <cell r="D25">
            <v>4069</v>
          </cell>
          <cell r="E25">
            <v>4267</v>
          </cell>
          <cell r="F25">
            <v>0.95359737520506194</v>
          </cell>
        </row>
        <row r="26">
          <cell r="A26" t="str">
            <v>RXQ</v>
          </cell>
          <cell r="B26" t="str">
            <v>South of England</v>
          </cell>
          <cell r="C26" t="str">
            <v>BUCKINGHAMSHIRE HEALTHCARE NHS TRUST</v>
          </cell>
          <cell r="D26">
            <v>5269</v>
          </cell>
          <cell r="E26">
            <v>5522</v>
          </cell>
          <cell r="F26">
            <v>0.95418326693227096</v>
          </cell>
        </row>
        <row r="27">
          <cell r="A27" t="str">
            <v>RJF</v>
          </cell>
          <cell r="B27" t="str">
            <v>Midlands and East of England</v>
          </cell>
          <cell r="C27" t="str">
            <v>BURTON HOSPITALS NHS FOUNDATION TRUST</v>
          </cell>
          <cell r="D27">
            <v>4415</v>
          </cell>
          <cell r="E27">
            <v>4477</v>
          </cell>
          <cell r="F27">
            <v>0.98615144069689498</v>
          </cell>
        </row>
        <row r="28">
          <cell r="A28" t="str">
            <v>RWY</v>
          </cell>
          <cell r="B28" t="str">
            <v xml:space="preserve">North of England </v>
          </cell>
          <cell r="C28" t="str">
            <v>CALDERDALE AND HUDDERSFIELD NHS FOUNDATION TRUST</v>
          </cell>
          <cell r="D28">
            <v>8535</v>
          </cell>
          <cell r="E28">
            <v>8970</v>
          </cell>
          <cell r="F28">
            <v>0.95150501672240795</v>
          </cell>
        </row>
        <row r="29">
          <cell r="A29" t="str">
            <v>RGT</v>
          </cell>
          <cell r="B29" t="str">
            <v>Midlands and East of England</v>
          </cell>
          <cell r="C29" t="str">
            <v>CAMBRIDGE UNIVERSITY HOSPITALS NHS FOUNDATION TRUST</v>
          </cell>
          <cell r="D29">
            <v>11197</v>
          </cell>
          <cell r="E29">
            <v>11567</v>
          </cell>
          <cell r="F29">
            <v>0.96801244920895702</v>
          </cell>
        </row>
        <row r="30">
          <cell r="A30" t="str">
            <v>RYV</v>
          </cell>
          <cell r="B30" t="str">
            <v>Midlands and East of England</v>
          </cell>
          <cell r="C30" t="str">
            <v>CAMBRIDGESHIRE COMMUNITY SERVICES NHS TRUST</v>
          </cell>
          <cell r="D30">
            <v>143</v>
          </cell>
          <cell r="E30">
            <v>145</v>
          </cell>
          <cell r="F30">
            <v>0.986206896551724</v>
          </cell>
        </row>
        <row r="31">
          <cell r="A31" t="str">
            <v>RW3</v>
          </cell>
          <cell r="B31" t="str">
            <v xml:space="preserve">North of England </v>
          </cell>
          <cell r="C31" t="str">
            <v>CENTRAL MANCHESTER UNIVERSITY HOSPITALS NHS FOUNDATION TRUST</v>
          </cell>
          <cell r="D31">
            <v>11031</v>
          </cell>
          <cell r="E31">
            <v>11499</v>
          </cell>
          <cell r="F31">
            <v>0.95930080876598012</v>
          </cell>
        </row>
        <row r="32">
          <cell r="A32" t="str">
            <v>RQM</v>
          </cell>
          <cell r="B32" t="str">
            <v>London</v>
          </cell>
          <cell r="C32" t="str">
            <v>CHELSEA AND WESTMINSTER HOSPITAL NHS FOUNDATION TRUST</v>
          </cell>
          <cell r="D32">
            <v>4551</v>
          </cell>
          <cell r="E32">
            <v>4673</v>
          </cell>
          <cell r="F32">
            <v>0.97389257436336407</v>
          </cell>
        </row>
        <row r="33">
          <cell r="A33" t="str">
            <v>RFS</v>
          </cell>
          <cell r="B33" t="str">
            <v>Midlands and East of England</v>
          </cell>
          <cell r="C33" t="str">
            <v>CHESTERFIELD ROYAL HOSPITAL NHS FOUNDATION TRUST</v>
          </cell>
          <cell r="D33">
            <v>5467</v>
          </cell>
          <cell r="E33">
            <v>5533</v>
          </cell>
          <cell r="F33">
            <v>0.98807157057654105</v>
          </cell>
        </row>
        <row r="34">
          <cell r="A34" t="str">
            <v>RLN</v>
          </cell>
          <cell r="B34" t="str">
            <v xml:space="preserve">North of England </v>
          </cell>
          <cell r="C34" t="str">
            <v>CITY HOSPITALS SUNDERLAND NHS FOUNDATION TRUST</v>
          </cell>
          <cell r="D34">
            <v>9789</v>
          </cell>
          <cell r="E34">
            <v>9982</v>
          </cell>
          <cell r="F34">
            <v>0.98066519735523905</v>
          </cell>
        </row>
        <row r="35">
          <cell r="A35" t="str">
            <v>RDE</v>
          </cell>
          <cell r="B35" t="str">
            <v>Midlands and East of England</v>
          </cell>
          <cell r="C35" t="str">
            <v>COLCHESTER HOSPITAL UNIVERSITY NHS FOUNDATION TRUST</v>
          </cell>
          <cell r="D35">
            <v>6679</v>
          </cell>
          <cell r="E35">
            <v>7114</v>
          </cell>
          <cell r="F35">
            <v>0.93885296598257018</v>
          </cell>
        </row>
        <row r="36">
          <cell r="A36" t="str">
            <v>RJR</v>
          </cell>
          <cell r="B36" t="str">
            <v xml:space="preserve">North of England </v>
          </cell>
          <cell r="C36" t="str">
            <v>COUNTESS OF CHESTER HOSPITAL NHS FOUNDATION TRUST</v>
          </cell>
          <cell r="D36">
            <v>6621</v>
          </cell>
          <cell r="E36">
            <v>6724</v>
          </cell>
          <cell r="F36">
            <v>0.98468173706127304</v>
          </cell>
        </row>
        <row r="37">
          <cell r="A37" t="str">
            <v>RXP</v>
          </cell>
          <cell r="B37" t="str">
            <v xml:space="preserve">North of England </v>
          </cell>
          <cell r="C37" t="str">
            <v>COUNTY DURHAM AND DARLINGTON NHS FOUNDATION TRUST</v>
          </cell>
          <cell r="D37">
            <v>10978</v>
          </cell>
          <cell r="E37">
            <v>11346</v>
          </cell>
          <cell r="F37">
            <v>0.96756566190727999</v>
          </cell>
        </row>
        <row r="38">
          <cell r="A38" t="str">
            <v>RJ6</v>
          </cell>
          <cell r="B38" t="str">
            <v>London</v>
          </cell>
          <cell r="C38" t="str">
            <v>CROYDON HEALTH SERVICES NHS TRUST</v>
          </cell>
          <cell r="D38">
            <v>5291</v>
          </cell>
          <cell r="E38">
            <v>5420</v>
          </cell>
          <cell r="F38">
            <v>0.97619926199261997</v>
          </cell>
        </row>
        <row r="39">
          <cell r="A39" t="str">
            <v>RN7</v>
          </cell>
          <cell r="B39" t="str">
            <v>South of England</v>
          </cell>
          <cell r="C39" t="str">
            <v>DARTFORD AND GRAVESHAM NHS TRUST</v>
          </cell>
          <cell r="D39">
            <v>5753</v>
          </cell>
          <cell r="E39">
            <v>5995</v>
          </cell>
          <cell r="F39">
            <v>0.95963302752293611</v>
          </cell>
        </row>
        <row r="40">
          <cell r="A40" t="str">
            <v>RTG</v>
          </cell>
          <cell r="B40" t="str">
            <v>Midlands and East of England</v>
          </cell>
          <cell r="C40" t="str">
            <v>DERBY HOSPITALS NHS FOUNDATION TRUST</v>
          </cell>
          <cell r="D40">
            <v>11036</v>
          </cell>
          <cell r="E40">
            <v>11571</v>
          </cell>
          <cell r="F40">
            <v>0.95376371964393702</v>
          </cell>
        </row>
        <row r="41">
          <cell r="A41" t="str">
            <v>RY8</v>
          </cell>
          <cell r="B41" t="str">
            <v>Midlands and East of England</v>
          </cell>
          <cell r="C41" t="str">
            <v>DERBYSHIRE COMMUNITY HEALTH SERVICES NHS TRUST</v>
          </cell>
          <cell r="D41">
            <v>760</v>
          </cell>
          <cell r="E41">
            <v>765</v>
          </cell>
          <cell r="F41">
            <v>0.99346405228758206</v>
          </cell>
        </row>
        <row r="42">
          <cell r="A42" t="str">
            <v>RP5</v>
          </cell>
          <cell r="B42" t="str">
            <v xml:space="preserve">North of England </v>
          </cell>
          <cell r="C42" t="str">
            <v>DONCASTER AND BASSETLAW HOSPITALS NHS FOUNDATION TRUST</v>
          </cell>
          <cell r="D42">
            <v>8814</v>
          </cell>
          <cell r="E42">
            <v>9275</v>
          </cell>
          <cell r="F42">
            <v>0.95029649595687304</v>
          </cell>
        </row>
        <row r="43">
          <cell r="A43" t="str">
            <v>RBD</v>
          </cell>
          <cell r="B43" t="str">
            <v>South of England</v>
          </cell>
          <cell r="C43" t="str">
            <v>DORSET COUNTY HOSPITAL NHS FOUNDATION TRUST</v>
          </cell>
          <cell r="D43">
            <v>7530</v>
          </cell>
          <cell r="E43">
            <v>7854</v>
          </cell>
          <cell r="F43">
            <v>0.95874713521772292</v>
          </cell>
        </row>
        <row r="44">
          <cell r="A44" t="str">
            <v>RWH</v>
          </cell>
          <cell r="B44" t="str">
            <v>Midlands and East of England</v>
          </cell>
          <cell r="C44" t="str">
            <v>EAST AND NORTH HERTFORDSHIRE NHS TRUST</v>
          </cell>
          <cell r="D44">
            <v>6133</v>
          </cell>
          <cell r="E44">
            <v>6240</v>
          </cell>
          <cell r="F44">
            <v>0.98285256410256394</v>
          </cell>
        </row>
        <row r="45">
          <cell r="A45" t="str">
            <v>RJN</v>
          </cell>
          <cell r="B45" t="str">
            <v xml:space="preserve">North of England </v>
          </cell>
          <cell r="C45" t="str">
            <v>EAST CHESHIRE NHS TRUST</v>
          </cell>
          <cell r="D45">
            <v>2687</v>
          </cell>
          <cell r="E45">
            <v>2751</v>
          </cell>
          <cell r="F45">
            <v>0.97673573246092305</v>
          </cell>
        </row>
        <row r="46">
          <cell r="A46" t="str">
            <v>RVV</v>
          </cell>
          <cell r="B46" t="str">
            <v>South of England</v>
          </cell>
          <cell r="C46" t="str">
            <v>EAST KENT HOSPITALS UNIVERSITY NHS FOUNDATION TRUST</v>
          </cell>
          <cell r="D46">
            <v>7689</v>
          </cell>
          <cell r="E46">
            <v>8149</v>
          </cell>
          <cell r="F46">
            <v>0.94355135599460105</v>
          </cell>
        </row>
        <row r="47">
          <cell r="A47" t="str">
            <v>RXR</v>
          </cell>
          <cell r="B47" t="str">
            <v xml:space="preserve">North of England </v>
          </cell>
          <cell r="C47" t="str">
            <v>EAST LANCASHIRE HOSPITALS NHS TRUST</v>
          </cell>
          <cell r="D47">
            <v>9815</v>
          </cell>
          <cell r="E47">
            <v>10040</v>
          </cell>
          <cell r="F47">
            <v>0.97758964143426308</v>
          </cell>
        </row>
        <row r="48">
          <cell r="A48" t="str">
            <v>RXC</v>
          </cell>
          <cell r="B48" t="str">
            <v>South of England</v>
          </cell>
          <cell r="C48" t="str">
            <v>EAST SUSSEX HEALTHCARE NHS TRUST</v>
          </cell>
          <cell r="D48">
            <v>7552</v>
          </cell>
          <cell r="E48">
            <v>7652</v>
          </cell>
          <cell r="F48">
            <v>0.98693152117093608</v>
          </cell>
        </row>
        <row r="49">
          <cell r="A49" t="str">
            <v>RVR</v>
          </cell>
          <cell r="B49" t="str">
            <v>London</v>
          </cell>
          <cell r="C49" t="str">
            <v>EPSOM AND ST HELIER UNIVERSITY HOSPITALS NHS TRUST</v>
          </cell>
          <cell r="D49">
            <v>7416</v>
          </cell>
          <cell r="E49">
            <v>7891</v>
          </cell>
          <cell r="F49">
            <v>0.93980484095805294</v>
          </cell>
        </row>
        <row r="50">
          <cell r="A50" t="str">
            <v>RDU</v>
          </cell>
          <cell r="B50" t="str">
            <v>South of England</v>
          </cell>
          <cell r="C50" t="str">
            <v>FRIMLEY PARK HOSPITAL NHS FOUNDATION TRUST</v>
          </cell>
          <cell r="D50">
            <v>14628</v>
          </cell>
          <cell r="E50">
            <v>15038</v>
          </cell>
          <cell r="F50">
            <v>0.97273573613512399</v>
          </cell>
        </row>
        <row r="51">
          <cell r="A51" t="str">
            <v>RR7</v>
          </cell>
          <cell r="B51" t="str">
            <v xml:space="preserve">North of England </v>
          </cell>
          <cell r="C51" t="str">
            <v>GATESHEAD HEALTH NHS FOUNDATION TRUST</v>
          </cell>
          <cell r="D51">
            <v>4852</v>
          </cell>
          <cell r="E51">
            <v>5105</v>
          </cell>
          <cell r="F51">
            <v>0.95044074436826598</v>
          </cell>
        </row>
        <row r="52">
          <cell r="A52" t="str">
            <v>RLT</v>
          </cell>
          <cell r="B52" t="str">
            <v>Midlands and East of England</v>
          </cell>
          <cell r="C52" t="str">
            <v>GEORGE ELIOT HOSPITAL NHS TRUST</v>
          </cell>
          <cell r="D52">
            <v>2885</v>
          </cell>
          <cell r="E52">
            <v>3030</v>
          </cell>
          <cell r="F52">
            <v>0.95214521452145207</v>
          </cell>
        </row>
        <row r="53">
          <cell r="A53" t="str">
            <v>RTE</v>
          </cell>
          <cell r="B53" t="str">
            <v>South of England</v>
          </cell>
          <cell r="C53" t="str">
            <v>GLOUCESTERSHIRE HOSPITALS NHS FOUNDATION TRUST</v>
          </cell>
          <cell r="D53">
            <v>5832</v>
          </cell>
          <cell r="E53">
            <v>6269</v>
          </cell>
          <cell r="F53">
            <v>0.93029191258573896</v>
          </cell>
        </row>
        <row r="54">
          <cell r="A54" t="str">
            <v>RN3</v>
          </cell>
          <cell r="B54" t="str">
            <v>South of England</v>
          </cell>
          <cell r="C54" t="str">
            <v>GREAT WESTERN HOSPITALS NHS FOUNDATION TRUST</v>
          </cell>
          <cell r="D54">
            <v>6479</v>
          </cell>
          <cell r="E54">
            <v>6664</v>
          </cell>
          <cell r="F54">
            <v>0.97223889555822296</v>
          </cell>
        </row>
        <row r="55">
          <cell r="A55" t="str">
            <v>RJ1</v>
          </cell>
          <cell r="B55" t="str">
            <v>London</v>
          </cell>
          <cell r="C55" t="str">
            <v>GUY'S AND ST THOMAS' NHS FOUNDATION TRUST</v>
          </cell>
          <cell r="D55">
            <v>19849</v>
          </cell>
          <cell r="E55">
            <v>20474</v>
          </cell>
          <cell r="F55">
            <v>0.96947347855817101</v>
          </cell>
        </row>
        <row r="56">
          <cell r="A56" t="str">
            <v>RN5</v>
          </cell>
          <cell r="B56" t="str">
            <v>South of England</v>
          </cell>
          <cell r="C56" t="str">
            <v>HAMPSHIRE HOSPITALS NHS FOUNDATION TRUST</v>
          </cell>
          <cell r="D56">
            <v>8546</v>
          </cell>
          <cell r="E56">
            <v>8885</v>
          </cell>
          <cell r="F56">
            <v>0.96184580754079896</v>
          </cell>
        </row>
        <row r="57">
          <cell r="A57" t="str">
            <v>RCD</v>
          </cell>
          <cell r="B57" t="str">
            <v xml:space="preserve">North of England </v>
          </cell>
          <cell r="C57" t="str">
            <v>HARROGATE AND DISTRICT NHS FOUNDATION TRUST</v>
          </cell>
          <cell r="D57">
            <v>3885</v>
          </cell>
          <cell r="E57">
            <v>3928</v>
          </cell>
          <cell r="F57">
            <v>0.98905295315682307</v>
          </cell>
        </row>
        <row r="58">
          <cell r="A58" t="str">
            <v>RR1</v>
          </cell>
          <cell r="B58" t="str">
            <v>Midlands and East of England</v>
          </cell>
          <cell r="C58" t="str">
            <v>HEART OF ENGLAND NHS FOUNDATION TRUST</v>
          </cell>
          <cell r="D58">
            <v>16737</v>
          </cell>
          <cell r="E58">
            <v>17703</v>
          </cell>
          <cell r="F58">
            <v>0.94543297746144705</v>
          </cell>
        </row>
        <row r="59">
          <cell r="A59" t="str">
            <v>RQQ</v>
          </cell>
          <cell r="B59" t="str">
            <v>Midlands and East of England</v>
          </cell>
          <cell r="C59" t="str">
            <v>HINCHINGBROOKE HEALTH CARE NHS TRUST</v>
          </cell>
          <cell r="D59">
            <v>3500</v>
          </cell>
          <cell r="E59">
            <v>3567</v>
          </cell>
          <cell r="F59">
            <v>0.98121670871881106</v>
          </cell>
        </row>
        <row r="60">
          <cell r="A60" t="str">
            <v>RQX</v>
          </cell>
          <cell r="B60" t="str">
            <v>London</v>
          </cell>
          <cell r="C60" t="str">
            <v>HOMERTON UNIVERSITY HOSPITAL NHS FOUNDATION TRUST</v>
          </cell>
          <cell r="D60">
            <v>2309</v>
          </cell>
          <cell r="E60">
            <v>2402</v>
          </cell>
          <cell r="F60">
            <v>0.96128226477935108</v>
          </cell>
        </row>
        <row r="61">
          <cell r="A61" t="str">
            <v>RWA</v>
          </cell>
          <cell r="B61" t="str">
            <v xml:space="preserve">North of England </v>
          </cell>
          <cell r="C61" t="str">
            <v>HULL AND EAST YORKSHIRE HOSPITALS NHS TRUST</v>
          </cell>
          <cell r="D61">
            <v>11657</v>
          </cell>
          <cell r="E61">
            <v>12254</v>
          </cell>
          <cell r="F61">
            <v>0.951281214297372</v>
          </cell>
        </row>
        <row r="62">
          <cell r="A62" t="str">
            <v>RYJ</v>
          </cell>
          <cell r="B62" t="str">
            <v>London</v>
          </cell>
          <cell r="C62" t="str">
            <v>IMPERIAL COLLEGE HEALTHCARE NHS TRUST</v>
          </cell>
          <cell r="D62">
            <v>13526</v>
          </cell>
          <cell r="E62">
            <v>14076</v>
          </cell>
          <cell r="F62">
            <v>0.96092639954532499</v>
          </cell>
        </row>
        <row r="63">
          <cell r="A63" t="str">
            <v>RGQ</v>
          </cell>
          <cell r="B63" t="str">
            <v>Midlands and East of England</v>
          </cell>
          <cell r="C63" t="str">
            <v>IPSWICH HOSPITAL NHS TRUST</v>
          </cell>
          <cell r="D63">
            <v>6423</v>
          </cell>
          <cell r="E63">
            <v>6610</v>
          </cell>
          <cell r="F63">
            <v>0.97170953101361612</v>
          </cell>
        </row>
        <row r="64">
          <cell r="A64" t="str">
            <v>R1F</v>
          </cell>
          <cell r="B64" t="str">
            <v>South of England</v>
          </cell>
          <cell r="C64" t="str">
            <v>ISLE OF WIGHT NHS TRUST</v>
          </cell>
          <cell r="D64">
            <v>865</v>
          </cell>
          <cell r="E64">
            <v>866</v>
          </cell>
          <cell r="F64">
            <v>0.99884526558891518</v>
          </cell>
        </row>
        <row r="65">
          <cell r="A65" t="str">
            <v>RGP</v>
          </cell>
          <cell r="B65" t="str">
            <v>Midlands and East of England</v>
          </cell>
          <cell r="C65" t="str">
            <v>JAMES PAGET UNIVERSITY HOSPITALS NHS FOUNDATION TRUST</v>
          </cell>
          <cell r="D65">
            <v>4608</v>
          </cell>
          <cell r="E65">
            <v>4705</v>
          </cell>
          <cell r="F65">
            <v>0.97938363443145604</v>
          </cell>
        </row>
        <row r="66">
          <cell r="A66" t="str">
            <v>RNQ</v>
          </cell>
          <cell r="B66" t="str">
            <v>Midlands and East of England</v>
          </cell>
          <cell r="C66" t="str">
            <v>KETTERING GENERAL HOSPITAL NHS FOUNDATION TRUST</v>
          </cell>
          <cell r="D66">
            <v>6041</v>
          </cell>
          <cell r="E66">
            <v>6087</v>
          </cell>
          <cell r="F66">
            <v>0.99244291112206307</v>
          </cell>
        </row>
        <row r="67">
          <cell r="A67" t="str">
            <v>RJZ</v>
          </cell>
          <cell r="B67" t="str">
            <v>London</v>
          </cell>
          <cell r="C67" t="str">
            <v>KING'S COLLEGE HOSPITAL NHS FOUNDATION TRUST</v>
          </cell>
          <cell r="D67">
            <v>21304</v>
          </cell>
          <cell r="E67">
            <v>21854</v>
          </cell>
          <cell r="F67">
            <v>0.97483298252036199</v>
          </cell>
        </row>
        <row r="68">
          <cell r="A68" t="str">
            <v>RAX</v>
          </cell>
          <cell r="B68" t="str">
            <v>London</v>
          </cell>
          <cell r="C68" t="str">
            <v>KINGSTON HOSPITAL NHS TRUST</v>
          </cell>
          <cell r="D68">
            <v>4968</v>
          </cell>
          <cell r="E68">
            <v>5145</v>
          </cell>
          <cell r="F68">
            <v>0.96559766763848398</v>
          </cell>
        </row>
        <row r="69">
          <cell r="A69" t="str">
            <v>RXN</v>
          </cell>
          <cell r="B69" t="str">
            <v xml:space="preserve">North of England </v>
          </cell>
          <cell r="C69" t="str">
            <v>LANCASHIRE TEACHING HOSPITALS NHS FOUNDATION TRUST</v>
          </cell>
          <cell r="D69">
            <v>19336</v>
          </cell>
          <cell r="E69">
            <v>20037</v>
          </cell>
          <cell r="F69">
            <v>0.96501472276288902</v>
          </cell>
        </row>
        <row r="70">
          <cell r="A70" t="str">
            <v>RR8</v>
          </cell>
          <cell r="B70" t="str">
            <v xml:space="preserve">North of England </v>
          </cell>
          <cell r="C70" t="str">
            <v>LEEDS TEACHING HOSPITALS NHS TRUST</v>
          </cell>
          <cell r="D70">
            <v>16203</v>
          </cell>
          <cell r="E70">
            <v>16724</v>
          </cell>
          <cell r="F70">
            <v>0.9688471657498211</v>
          </cell>
        </row>
        <row r="71">
          <cell r="A71" t="str">
            <v>RJ2</v>
          </cell>
          <cell r="B71" t="str">
            <v>London</v>
          </cell>
          <cell r="C71" t="str">
            <v xml:space="preserve">LEWISHAM AND GREENWICH NHS TRUST </v>
          </cell>
          <cell r="D71">
            <v>7783</v>
          </cell>
          <cell r="E71">
            <v>8159</v>
          </cell>
          <cell r="F71">
            <v>0.953915921068758</v>
          </cell>
        </row>
        <row r="72">
          <cell r="A72" t="str">
            <v>RY5</v>
          </cell>
          <cell r="B72" t="str">
            <v>Midlands and East of England</v>
          </cell>
          <cell r="C72" t="str">
            <v>LINCOLNSHIRE COMMUNITY HEALTH SERVICES NHS TRUST</v>
          </cell>
          <cell r="D72">
            <v>103</v>
          </cell>
          <cell r="E72">
            <v>105</v>
          </cell>
          <cell r="F72">
            <v>0.98095238095238113</v>
          </cell>
        </row>
        <row r="73">
          <cell r="A73" t="str">
            <v>RBQ</v>
          </cell>
          <cell r="B73" t="str">
            <v xml:space="preserve">North of England </v>
          </cell>
          <cell r="C73" t="str">
            <v>LIVERPOOL HEART AND CHEST NHS FOUNDATION TRUST</v>
          </cell>
          <cell r="D73">
            <v>1058</v>
          </cell>
          <cell r="E73">
            <v>1141</v>
          </cell>
          <cell r="F73">
            <v>0.92725679228746705</v>
          </cell>
        </row>
        <row r="74">
          <cell r="A74" t="str">
            <v>REP</v>
          </cell>
          <cell r="B74" t="str">
            <v xml:space="preserve">North of England </v>
          </cell>
          <cell r="C74" t="str">
            <v>LIVERPOOL WOMEN'S NHS FOUNDATION TRUST</v>
          </cell>
          <cell r="D74">
            <v>1752</v>
          </cell>
          <cell r="E74">
            <v>1795</v>
          </cell>
          <cell r="F74">
            <v>0.97604456824512498</v>
          </cell>
        </row>
        <row r="75">
          <cell r="A75" t="str">
            <v>R1K</v>
          </cell>
          <cell r="B75" t="str">
            <v>London</v>
          </cell>
          <cell r="C75" t="str">
            <v xml:space="preserve">LONDON NORTH WEST HEALTHCARE NHS TRUST </v>
          </cell>
          <cell r="D75">
            <v>9250</v>
          </cell>
          <cell r="E75">
            <v>9776</v>
          </cell>
          <cell r="F75">
            <v>0.94619476268412395</v>
          </cell>
        </row>
        <row r="76">
          <cell r="A76" t="str">
            <v>RC9</v>
          </cell>
          <cell r="B76" t="str">
            <v>Midlands and East of England</v>
          </cell>
          <cell r="C76" t="str">
            <v>LUTON AND DUNSTABLE HOSPITAL NHS FOUNDATION TRUST</v>
          </cell>
          <cell r="D76">
            <v>6298</v>
          </cell>
          <cell r="E76">
            <v>6629</v>
          </cell>
          <cell r="F76">
            <v>0.95006788354201199</v>
          </cell>
        </row>
        <row r="77">
          <cell r="A77" t="str">
            <v>RWF</v>
          </cell>
          <cell r="B77" t="str">
            <v>South of England</v>
          </cell>
          <cell r="C77" t="str">
            <v>MAIDSTONE AND TUNBRIDGE WELLS NHS TRUST</v>
          </cell>
          <cell r="D77">
            <v>9565</v>
          </cell>
          <cell r="E77">
            <v>9996</v>
          </cell>
          <cell r="F77">
            <v>0.95688275310123994</v>
          </cell>
        </row>
        <row r="78">
          <cell r="A78" t="str">
            <v>RPA</v>
          </cell>
          <cell r="B78" t="str">
            <v>South of England</v>
          </cell>
          <cell r="C78" t="str">
            <v>MEDWAY NHS FOUNDATION TRUST</v>
          </cell>
          <cell r="D78">
            <v>3285</v>
          </cell>
          <cell r="E78">
            <v>3412</v>
          </cell>
          <cell r="F78">
            <v>0.96277842907385702</v>
          </cell>
        </row>
        <row r="79">
          <cell r="A79" t="str">
            <v>RBT</v>
          </cell>
          <cell r="B79" t="str">
            <v xml:space="preserve">North of England </v>
          </cell>
          <cell r="C79" t="str">
            <v>MID CHESHIRE HOSPITALS NHS FOUNDATION TRUST</v>
          </cell>
          <cell r="D79">
            <v>5330</v>
          </cell>
          <cell r="E79">
            <v>5567</v>
          </cell>
          <cell r="F79">
            <v>0.95742769894018298</v>
          </cell>
        </row>
        <row r="80">
          <cell r="A80" t="str">
            <v>RQ8</v>
          </cell>
          <cell r="B80" t="str">
            <v>Midlands and East of England</v>
          </cell>
          <cell r="C80" t="str">
            <v>MID ESSEX HOSPITAL SERVICES NHS TRUST</v>
          </cell>
          <cell r="D80">
            <v>6572</v>
          </cell>
          <cell r="E80">
            <v>6689</v>
          </cell>
          <cell r="F80">
            <v>0.98250859620272102</v>
          </cell>
        </row>
        <row r="81">
          <cell r="A81" t="str">
            <v>RJD</v>
          </cell>
          <cell r="B81" t="str">
            <v>Midlands and East of England</v>
          </cell>
          <cell r="C81" t="str">
            <v>MID STAFFORDSHIRE NHS FOUNDATION TRUST</v>
          </cell>
          <cell r="D81">
            <v>4176</v>
          </cell>
          <cell r="E81">
            <v>4350</v>
          </cell>
          <cell r="F81">
            <v>0.96</v>
          </cell>
        </row>
        <row r="82">
          <cell r="A82" t="str">
            <v>RXF</v>
          </cell>
          <cell r="B82" t="str">
            <v xml:space="preserve">North of England </v>
          </cell>
          <cell r="C82" t="str">
            <v>MID YORKSHIRE HOSPITALS NHS TRUST</v>
          </cell>
          <cell r="D82">
            <v>12128</v>
          </cell>
          <cell r="E82">
            <v>12739</v>
          </cell>
          <cell r="F82">
            <v>0.95203705157390706</v>
          </cell>
        </row>
        <row r="83">
          <cell r="A83" t="str">
            <v>RD8</v>
          </cell>
          <cell r="B83" t="str">
            <v>Midlands and East of England</v>
          </cell>
          <cell r="C83" t="str">
            <v>MILTON KEYNES HOSPITAL NHS FOUNDATION TRUST</v>
          </cell>
          <cell r="D83">
            <v>4132</v>
          </cell>
          <cell r="E83">
            <v>4297</v>
          </cell>
          <cell r="F83">
            <v>0.96160111705841311</v>
          </cell>
        </row>
        <row r="84">
          <cell r="A84" t="str">
            <v>RP6</v>
          </cell>
          <cell r="B84" t="str">
            <v>London</v>
          </cell>
          <cell r="C84" t="str">
            <v>MOORFIELDS EYE HOSPITAL NHS FOUNDATION TRUST</v>
          </cell>
          <cell r="D84">
            <v>2793</v>
          </cell>
          <cell r="E84">
            <v>2848</v>
          </cell>
          <cell r="F84">
            <v>0.980688202247191</v>
          </cell>
        </row>
        <row r="85">
          <cell r="A85" t="str">
            <v>RM1</v>
          </cell>
          <cell r="B85" t="str">
            <v>Midlands and East of England</v>
          </cell>
          <cell r="C85" t="str">
            <v>NORFOLK AND NORWICH UNIVERSITY HOSPITALS NHS FOUNDATION TRUST</v>
          </cell>
          <cell r="D85">
            <v>15890</v>
          </cell>
          <cell r="E85">
            <v>16250</v>
          </cell>
          <cell r="F85">
            <v>0.97784615384615403</v>
          </cell>
        </row>
        <row r="86">
          <cell r="A86" t="str">
            <v>RY3</v>
          </cell>
          <cell r="B86" t="str">
            <v>Midlands and East of England</v>
          </cell>
          <cell r="C86" t="str">
            <v>NORFOLK COMMUNITY HEALTH AND CARE NHS TRUST</v>
          </cell>
          <cell r="D86">
            <v>263</v>
          </cell>
          <cell r="E86">
            <v>270</v>
          </cell>
          <cell r="F86">
            <v>0.97407407407407398</v>
          </cell>
        </row>
        <row r="87">
          <cell r="A87" t="str">
            <v>RVJ</v>
          </cell>
          <cell r="B87" t="str">
            <v>South of England</v>
          </cell>
          <cell r="C87" t="str">
            <v>NORTH BRISTOL NHS TRUST</v>
          </cell>
          <cell r="D87">
            <v>14498</v>
          </cell>
          <cell r="E87">
            <v>15439</v>
          </cell>
          <cell r="F87">
            <v>0.9390504566357919</v>
          </cell>
        </row>
        <row r="88">
          <cell r="A88" t="str">
            <v>RNL</v>
          </cell>
          <cell r="B88" t="str">
            <v xml:space="preserve">North of England </v>
          </cell>
          <cell r="C88" t="str">
            <v>NORTH CUMBRIA UNIVERSITY HOSPITALS NHS TRUST</v>
          </cell>
          <cell r="D88">
            <v>7336</v>
          </cell>
          <cell r="E88">
            <v>7651</v>
          </cell>
          <cell r="F88">
            <v>0.95882891125343106</v>
          </cell>
        </row>
        <row r="89">
          <cell r="A89" t="str">
            <v>RAP</v>
          </cell>
          <cell r="B89" t="str">
            <v>London</v>
          </cell>
          <cell r="C89" t="str">
            <v>NORTH MIDDLESEX UNIVERSITY HOSPITAL NHS TRUST</v>
          </cell>
          <cell r="D89">
            <v>6415</v>
          </cell>
          <cell r="E89">
            <v>6696</v>
          </cell>
          <cell r="F89">
            <v>0.95803464755077705</v>
          </cell>
        </row>
        <row r="90">
          <cell r="A90" t="str">
            <v>RVW</v>
          </cell>
          <cell r="B90" t="str">
            <v xml:space="preserve">North of England </v>
          </cell>
          <cell r="C90" t="str">
            <v>NORTH TEES AND HARTLEPOOL NHS FOUNDATION TRUST</v>
          </cell>
          <cell r="D90">
            <v>6059</v>
          </cell>
          <cell r="E90">
            <v>6347</v>
          </cell>
          <cell r="F90">
            <v>0.95462423192059198</v>
          </cell>
        </row>
        <row r="91">
          <cell r="A91" t="str">
            <v>RNS</v>
          </cell>
          <cell r="B91" t="str">
            <v>Midlands and East of England</v>
          </cell>
          <cell r="C91" t="str">
            <v>NORTHAMPTON GENERAL HOSPITAL NHS TRUST</v>
          </cell>
          <cell r="D91">
            <v>6723</v>
          </cell>
          <cell r="E91">
            <v>6938</v>
          </cell>
          <cell r="F91">
            <v>0.96901124243297809</v>
          </cell>
        </row>
        <row r="92">
          <cell r="A92" t="str">
            <v>RBZ</v>
          </cell>
          <cell r="B92" t="str">
            <v>South of England</v>
          </cell>
          <cell r="C92" t="str">
            <v>NORTHERN DEVON HEALTHCARE NHS TRUST</v>
          </cell>
          <cell r="D92">
            <v>3782</v>
          </cell>
          <cell r="E92">
            <v>3965</v>
          </cell>
          <cell r="F92">
            <v>0.95384615384615412</v>
          </cell>
        </row>
        <row r="93">
          <cell r="A93" t="str">
            <v>RJL</v>
          </cell>
          <cell r="B93" t="str">
            <v xml:space="preserve">North of England </v>
          </cell>
          <cell r="C93" t="str">
            <v>NORTHERN LINCOLNSHIRE AND GOOLE HOSPITALS NHS FOUNDATION TRUST</v>
          </cell>
          <cell r="D93">
            <v>9422</v>
          </cell>
          <cell r="E93">
            <v>9799</v>
          </cell>
          <cell r="F93">
            <v>0.96152668639657102</v>
          </cell>
        </row>
        <row r="94">
          <cell r="A94" t="str">
            <v>RTF</v>
          </cell>
          <cell r="B94" t="str">
            <v xml:space="preserve">North of England </v>
          </cell>
          <cell r="C94" t="str">
            <v>NORTHUMBRIA HEALTHCARE NHS FOUNDATION TRUST</v>
          </cell>
          <cell r="D94">
            <v>9241</v>
          </cell>
          <cell r="E94">
            <v>9714</v>
          </cell>
          <cell r="F94">
            <v>0.951307391393865</v>
          </cell>
        </row>
        <row r="95">
          <cell r="A95" t="str">
            <v>RX1</v>
          </cell>
          <cell r="B95" t="str">
            <v>Midlands and East of England</v>
          </cell>
          <cell r="C95" t="str">
            <v>NOTTINGHAM UNIVERSITY HOSPITALS NHS TRUST</v>
          </cell>
          <cell r="D95">
            <v>12725</v>
          </cell>
          <cell r="E95">
            <v>13519</v>
          </cell>
          <cell r="F95">
            <v>0.94126784525482698</v>
          </cell>
        </row>
        <row r="96">
          <cell r="A96" t="str">
            <v>RTH</v>
          </cell>
          <cell r="B96" t="str">
            <v>South of England</v>
          </cell>
          <cell r="C96" t="str">
            <v>OXFORD UNIVERSITY HOSPITALS NHS TRUST</v>
          </cell>
          <cell r="D96">
            <v>19195</v>
          </cell>
          <cell r="E96">
            <v>20262</v>
          </cell>
          <cell r="F96">
            <v>0.9473398479913141</v>
          </cell>
        </row>
        <row r="97">
          <cell r="A97" t="str">
            <v>RGM</v>
          </cell>
          <cell r="B97" t="str">
            <v>Midlands and East of England</v>
          </cell>
          <cell r="C97" t="str">
            <v>PAPWORTH HOSPITAL NHS FOUNDATION TRUST</v>
          </cell>
          <cell r="D97">
            <v>1742</v>
          </cell>
          <cell r="E97">
            <v>1769</v>
          </cell>
          <cell r="F97">
            <v>0.98473713962690812</v>
          </cell>
        </row>
        <row r="98">
          <cell r="A98" t="str">
            <v>RW6</v>
          </cell>
          <cell r="B98" t="str">
            <v xml:space="preserve">North of England </v>
          </cell>
          <cell r="C98" t="str">
            <v>PENNINE ACUTE HOSPITALS NHS TRUST</v>
          </cell>
          <cell r="D98">
            <v>14281</v>
          </cell>
          <cell r="E98">
            <v>14847</v>
          </cell>
          <cell r="F98">
            <v>0.96187782043510506</v>
          </cell>
        </row>
        <row r="99">
          <cell r="A99" t="str">
            <v>RGN</v>
          </cell>
          <cell r="B99" t="str">
            <v>Midlands and East of England</v>
          </cell>
          <cell r="C99" t="str">
            <v>PETERBOROUGH AND STAMFORD HOSPITALS NHS FOUNDATION TRUST</v>
          </cell>
          <cell r="D99">
            <v>5937</v>
          </cell>
          <cell r="E99">
            <v>6235</v>
          </cell>
          <cell r="F99">
            <v>0.95220529270248599</v>
          </cell>
        </row>
        <row r="100">
          <cell r="A100" t="str">
            <v>RK9</v>
          </cell>
          <cell r="B100" t="str">
            <v>South of England</v>
          </cell>
          <cell r="C100" t="str">
            <v>PLYMOUTH HOSPITALS NHS TRUST</v>
          </cell>
          <cell r="D100">
            <v>8453</v>
          </cell>
          <cell r="E100">
            <v>8871</v>
          </cell>
          <cell r="F100">
            <v>0.95288017134483094</v>
          </cell>
        </row>
        <row r="101">
          <cell r="A101" t="str">
            <v>RD3</v>
          </cell>
          <cell r="B101" t="str">
            <v>South of England</v>
          </cell>
          <cell r="C101" t="str">
            <v>POOLE HOSPITAL NHS FOUNDATION TRUST</v>
          </cell>
          <cell r="D101">
            <v>2311</v>
          </cell>
          <cell r="E101">
            <v>2374</v>
          </cell>
          <cell r="F101">
            <v>0.97346251053075006</v>
          </cell>
        </row>
        <row r="102">
          <cell r="A102" t="str">
            <v>RHU</v>
          </cell>
          <cell r="B102" t="str">
            <v>South of England</v>
          </cell>
          <cell r="C102" t="str">
            <v>PORTSMOUTH HOSPITALS NHS TRUST</v>
          </cell>
          <cell r="D102">
            <v>11037</v>
          </cell>
          <cell r="E102">
            <v>11317</v>
          </cell>
          <cell r="F102">
            <v>0.97525846072280598</v>
          </cell>
        </row>
        <row r="103">
          <cell r="A103" t="str">
            <v>RPC</v>
          </cell>
          <cell r="B103" t="str">
            <v>South of England</v>
          </cell>
          <cell r="C103" t="str">
            <v>QUEEN VICTORIA HOSPITAL NHS FOUNDATION TRUST</v>
          </cell>
          <cell r="D103">
            <v>37</v>
          </cell>
          <cell r="E103">
            <v>37</v>
          </cell>
          <cell r="F103">
            <v>1</v>
          </cell>
        </row>
        <row r="104">
          <cell r="A104" t="str">
            <v>RHW</v>
          </cell>
          <cell r="B104" t="str">
            <v>South of England</v>
          </cell>
          <cell r="C104" t="str">
            <v>ROYAL BERKSHIRE NHS FOUNDATION TRUST</v>
          </cell>
          <cell r="D104">
            <v>11792</v>
          </cell>
          <cell r="E104">
            <v>12168</v>
          </cell>
          <cell r="F104">
            <v>0.96909927679158403</v>
          </cell>
        </row>
        <row r="105">
          <cell r="A105" t="str">
            <v>RT3</v>
          </cell>
          <cell r="B105" t="str">
            <v>London</v>
          </cell>
          <cell r="C105" t="str">
            <v>ROYAL BROMPTON AND HAREFIELD NHS FOUNDATION TRUST</v>
          </cell>
          <cell r="D105">
            <v>2586</v>
          </cell>
          <cell r="E105">
            <v>2716</v>
          </cell>
          <cell r="F105">
            <v>0.95213549337260706</v>
          </cell>
        </row>
        <row r="106">
          <cell r="A106" t="str">
            <v>REF</v>
          </cell>
          <cell r="B106" t="str">
            <v>South of England</v>
          </cell>
          <cell r="C106" t="str">
            <v>ROYAL CORNWALL HOSPITALS NHS TRUST</v>
          </cell>
          <cell r="D106">
            <v>10603</v>
          </cell>
          <cell r="E106">
            <v>10840</v>
          </cell>
          <cell r="F106">
            <v>0.97813653136531409</v>
          </cell>
        </row>
        <row r="107">
          <cell r="A107" t="str">
            <v>RH8</v>
          </cell>
          <cell r="B107" t="str">
            <v>South of England</v>
          </cell>
          <cell r="C107" t="str">
            <v>ROYAL DEVON AND EXETER NHS FOUNDATION TRUST</v>
          </cell>
          <cell r="D107">
            <v>9289</v>
          </cell>
          <cell r="E107">
            <v>9698</v>
          </cell>
          <cell r="F107">
            <v>0.95782635594968002</v>
          </cell>
        </row>
        <row r="108">
          <cell r="A108" t="str">
            <v>RAL</v>
          </cell>
          <cell r="B108" t="str">
            <v>London</v>
          </cell>
          <cell r="C108" t="str">
            <v>ROYAL FREE LONDON NHS FOUNDATION TRUST</v>
          </cell>
          <cell r="D108">
            <v>22241</v>
          </cell>
          <cell r="E108">
            <v>23226</v>
          </cell>
          <cell r="F108">
            <v>0.95759063118918508</v>
          </cell>
        </row>
        <row r="109">
          <cell r="A109" t="str">
            <v>RQ6</v>
          </cell>
          <cell r="B109" t="str">
            <v xml:space="preserve">North of England </v>
          </cell>
          <cell r="C109" t="str">
            <v>ROYAL LIVERPOOL AND BROADGREEN UNIVERSITY HOSPITALS NHS TRUST</v>
          </cell>
          <cell r="D109">
            <v>9918</v>
          </cell>
          <cell r="E109">
            <v>10396</v>
          </cell>
          <cell r="F109">
            <v>0.95402077722200807</v>
          </cell>
        </row>
        <row r="110">
          <cell r="A110" t="str">
            <v>RBB</v>
          </cell>
          <cell r="B110" t="str">
            <v>South of England</v>
          </cell>
          <cell r="C110" t="str">
            <v>ROYAL NATIONAL HOSPITAL FOR RHEUMATIC DISEASES NHS FOUNDATION TRUST</v>
          </cell>
          <cell r="D110">
            <v>242</v>
          </cell>
          <cell r="E110">
            <v>242</v>
          </cell>
          <cell r="F110">
            <v>1</v>
          </cell>
        </row>
        <row r="111">
          <cell r="A111" t="str">
            <v>RAN</v>
          </cell>
          <cell r="B111" t="str">
            <v>London</v>
          </cell>
          <cell r="C111" t="str">
            <v>ROYAL NATIONAL ORTHOPAEDIC HOSPITAL NHS TRUST</v>
          </cell>
          <cell r="D111">
            <v>741</v>
          </cell>
          <cell r="E111">
            <v>745</v>
          </cell>
          <cell r="F111">
            <v>0.99463087248322102</v>
          </cell>
        </row>
        <row r="112">
          <cell r="A112" t="str">
            <v>RA2</v>
          </cell>
          <cell r="B112" t="str">
            <v>South of England</v>
          </cell>
          <cell r="C112" t="str">
            <v>ROYAL SURREY COUNTY HOSPITAL NHS FOUNDATION TRUST</v>
          </cell>
          <cell r="D112">
            <v>6178</v>
          </cell>
          <cell r="E112">
            <v>6466</v>
          </cell>
          <cell r="F112">
            <v>0.95545932570368108</v>
          </cell>
        </row>
        <row r="113">
          <cell r="A113" t="str">
            <v>RD1</v>
          </cell>
          <cell r="B113" t="str">
            <v>South of England</v>
          </cell>
          <cell r="C113" t="str">
            <v>ROYAL UNITED HOSPITAL BATH NHS TRUST</v>
          </cell>
          <cell r="D113">
            <v>5780</v>
          </cell>
          <cell r="E113">
            <v>5966</v>
          </cell>
          <cell r="F113">
            <v>0.96882333221589001</v>
          </cell>
        </row>
        <row r="114">
          <cell r="A114" t="str">
            <v>RM3</v>
          </cell>
          <cell r="B114" t="str">
            <v xml:space="preserve">North of England </v>
          </cell>
          <cell r="C114" t="str">
            <v>SALFORD ROYAL NHS FOUNDATION TRUST</v>
          </cell>
          <cell r="D114">
            <v>11737</v>
          </cell>
          <cell r="E114">
            <v>12292</v>
          </cell>
          <cell r="F114">
            <v>0.95484868206963902</v>
          </cell>
        </row>
        <row r="115">
          <cell r="A115" t="str">
            <v>RNZ</v>
          </cell>
          <cell r="B115" t="str">
            <v>South of England</v>
          </cell>
          <cell r="C115" t="str">
            <v>SALISBURY NHS FOUNDATION TRUST</v>
          </cell>
          <cell r="D115">
            <v>4269</v>
          </cell>
          <cell r="E115">
            <v>4312</v>
          </cell>
          <cell r="F115">
            <v>0.99002782931354405</v>
          </cell>
        </row>
        <row r="116">
          <cell r="A116" t="str">
            <v>RXK</v>
          </cell>
          <cell r="B116" t="str">
            <v>Midlands and East of England</v>
          </cell>
          <cell r="C116" t="str">
            <v>SANDWELL AND WEST BIRMINGHAM HOSPITALS NHS TRUST</v>
          </cell>
          <cell r="D116">
            <v>8356</v>
          </cell>
          <cell r="E116">
            <v>8708</v>
          </cell>
          <cell r="F116">
            <v>0.95957740009187009</v>
          </cell>
        </row>
        <row r="117">
          <cell r="A117" t="str">
            <v>RHQ</v>
          </cell>
          <cell r="B117" t="str">
            <v xml:space="preserve">North of England </v>
          </cell>
          <cell r="C117" t="str">
            <v>SHEFFIELD TEACHING HOSPITALS NHS FOUNDATION TRUST</v>
          </cell>
          <cell r="D117">
            <v>26356</v>
          </cell>
          <cell r="E117">
            <v>27711</v>
          </cell>
          <cell r="F117">
            <v>0.951102450290498</v>
          </cell>
        </row>
        <row r="118">
          <cell r="A118" t="str">
            <v>RK5</v>
          </cell>
          <cell r="B118" t="str">
            <v>Midlands and East of England</v>
          </cell>
          <cell r="C118" t="str">
            <v>SHERWOOD FOREST HOSPITALS NHS FOUNDATION TRUST</v>
          </cell>
          <cell r="D118">
            <v>5883</v>
          </cell>
          <cell r="E118">
            <v>6189</v>
          </cell>
          <cell r="F118">
            <v>0.950557440620456</v>
          </cell>
        </row>
        <row r="119">
          <cell r="A119" t="str">
            <v>RXW</v>
          </cell>
          <cell r="B119" t="str">
            <v>Midlands and East of England</v>
          </cell>
          <cell r="C119" t="str">
            <v>SHREWSBURY AND TELFORD HOSPITAL NHS TRUST</v>
          </cell>
          <cell r="D119">
            <v>10278</v>
          </cell>
          <cell r="E119">
            <v>10812</v>
          </cell>
          <cell r="F119">
            <v>0.950610432852386</v>
          </cell>
        </row>
        <row r="120">
          <cell r="A120" t="str">
            <v>R1D</v>
          </cell>
          <cell r="B120" t="str">
            <v>Midlands and East of England</v>
          </cell>
          <cell r="C120" t="str">
            <v>SHROPSHIRE COMMUNITY HEALTH NHS TRUST</v>
          </cell>
          <cell r="D120">
            <v>137</v>
          </cell>
          <cell r="E120">
            <v>144</v>
          </cell>
          <cell r="F120">
            <v>0.95138888888888906</v>
          </cell>
        </row>
        <row r="121">
          <cell r="A121" t="str">
            <v>RA9</v>
          </cell>
          <cell r="B121" t="str">
            <v>South of England</v>
          </cell>
          <cell r="C121" t="str">
            <v>SOUTH DEVON HEALTHCARE NHS FOUNDATION TRUST</v>
          </cell>
          <cell r="D121">
            <v>5312</v>
          </cell>
          <cell r="E121">
            <v>5872</v>
          </cell>
          <cell r="F121">
            <v>0.904632152588556</v>
          </cell>
        </row>
        <row r="122">
          <cell r="A122" t="str">
            <v>RWN</v>
          </cell>
          <cell r="B122" t="str">
            <v>Midlands and East of England</v>
          </cell>
          <cell r="C122" t="str">
            <v>SOUTH ESSEX PARTNERSHIP UNIVERSITY NHS FOUNDATION TRUST</v>
          </cell>
          <cell r="D122">
            <v>121</v>
          </cell>
          <cell r="E122">
            <v>121</v>
          </cell>
          <cell r="F122">
            <v>1</v>
          </cell>
        </row>
        <row r="123">
          <cell r="A123" t="str">
            <v>RTR</v>
          </cell>
          <cell r="B123" t="str">
            <v xml:space="preserve">North of England </v>
          </cell>
          <cell r="C123" t="str">
            <v>SOUTH TEES HOSPITALS NHS FOUNDATION TRUST</v>
          </cell>
          <cell r="D123">
            <v>10458</v>
          </cell>
          <cell r="E123">
            <v>10966</v>
          </cell>
          <cell r="F123">
            <v>0.95367499544045198</v>
          </cell>
        </row>
        <row r="124">
          <cell r="A124" t="str">
            <v>RE9</v>
          </cell>
          <cell r="B124" t="str">
            <v xml:space="preserve">North of England </v>
          </cell>
          <cell r="C124" t="str">
            <v>SOUTH TYNESIDE NHS FOUNDATION TRUST</v>
          </cell>
          <cell r="D124">
            <v>2353</v>
          </cell>
          <cell r="E124">
            <v>2474</v>
          </cell>
          <cell r="F124">
            <v>0.95109135004042</v>
          </cell>
        </row>
        <row r="125">
          <cell r="A125" t="str">
            <v>RJC</v>
          </cell>
          <cell r="B125" t="str">
            <v>Midlands and East of England</v>
          </cell>
          <cell r="C125" t="str">
            <v>SOUTH WARWICKSHIRE NHS FOUNDATION TRUST</v>
          </cell>
          <cell r="D125">
            <v>4334</v>
          </cell>
          <cell r="E125">
            <v>4605</v>
          </cell>
          <cell r="F125">
            <v>0.941150922909881</v>
          </cell>
        </row>
        <row r="126">
          <cell r="A126" t="str">
            <v>RAJ</v>
          </cell>
          <cell r="B126" t="str">
            <v>Midlands and East of England</v>
          </cell>
          <cell r="C126" t="str">
            <v>SOUTHEND UNIVERSITY HOSPITAL NHS FOUNDATION TRUST</v>
          </cell>
          <cell r="D126">
            <v>6449</v>
          </cell>
          <cell r="E126">
            <v>6744</v>
          </cell>
          <cell r="F126">
            <v>0.95625741399762798</v>
          </cell>
        </row>
        <row r="127">
          <cell r="A127" t="str">
            <v>RW1</v>
          </cell>
          <cell r="B127" t="str">
            <v>South of England</v>
          </cell>
          <cell r="C127" t="str">
            <v>SOUTHERN HEALTH NHS FOUNDATION TRUST</v>
          </cell>
          <cell r="D127">
            <v>418</v>
          </cell>
          <cell r="E127">
            <v>426</v>
          </cell>
          <cell r="F127">
            <v>0.98122065727699503</v>
          </cell>
        </row>
        <row r="128">
          <cell r="A128" t="str">
            <v>RVY</v>
          </cell>
          <cell r="B128" t="str">
            <v xml:space="preserve">North of England </v>
          </cell>
          <cell r="C128" t="str">
            <v>SOUTHPORT AND ORMSKIRK HOSPITAL NHS TRUST</v>
          </cell>
          <cell r="D128">
            <v>4138</v>
          </cell>
          <cell r="E128">
            <v>4280</v>
          </cell>
          <cell r="F128">
            <v>0.9668224299065421</v>
          </cell>
        </row>
        <row r="129">
          <cell r="A129" t="str">
            <v>RJ7</v>
          </cell>
          <cell r="B129" t="str">
            <v>London</v>
          </cell>
          <cell r="C129" t="str">
            <v>ST GEORGE'S HEALTHCARE NHS TRUST</v>
          </cell>
          <cell r="D129">
            <v>10198</v>
          </cell>
          <cell r="E129">
            <v>10745</v>
          </cell>
          <cell r="F129">
            <v>0.94909260120986505</v>
          </cell>
        </row>
        <row r="130">
          <cell r="A130" t="str">
            <v>RBN</v>
          </cell>
          <cell r="B130" t="str">
            <v xml:space="preserve">North of England </v>
          </cell>
          <cell r="C130" t="str">
            <v>ST HELENS AND KNOWSLEY HOSPITALS NHS TRUST</v>
          </cell>
          <cell r="D130">
            <v>7330</v>
          </cell>
          <cell r="E130">
            <v>7970</v>
          </cell>
          <cell r="F130">
            <v>0.91969887076537005</v>
          </cell>
        </row>
        <row r="131">
          <cell r="A131" t="str">
            <v>RWJ</v>
          </cell>
          <cell r="B131" t="str">
            <v xml:space="preserve">North of England </v>
          </cell>
          <cell r="C131" t="str">
            <v>STOCKPORT NHS FOUNDATION TRUST</v>
          </cell>
          <cell r="D131">
            <v>6921</v>
          </cell>
          <cell r="E131">
            <v>7207</v>
          </cell>
          <cell r="F131">
            <v>0.96031635909532409</v>
          </cell>
        </row>
        <row r="132">
          <cell r="A132" t="str">
            <v>RTP</v>
          </cell>
          <cell r="B132" t="str">
            <v>South of England</v>
          </cell>
          <cell r="C132" t="str">
            <v>SURREY AND SUSSEX HEALTHCARE NHS TRUST</v>
          </cell>
          <cell r="D132">
            <v>5865</v>
          </cell>
          <cell r="E132">
            <v>6155</v>
          </cell>
          <cell r="F132">
            <v>0.95288383428107193</v>
          </cell>
        </row>
        <row r="133">
          <cell r="A133" t="str">
            <v>RMP</v>
          </cell>
          <cell r="B133" t="str">
            <v xml:space="preserve">North of England </v>
          </cell>
          <cell r="C133" t="str">
            <v>TAMESIDE HOSPITAL NHS FOUNDATION TRUST</v>
          </cell>
          <cell r="D133">
            <v>3559</v>
          </cell>
          <cell r="E133">
            <v>3624</v>
          </cell>
          <cell r="F133">
            <v>0.98206401766004403</v>
          </cell>
        </row>
        <row r="134">
          <cell r="A134" t="str">
            <v>RBA</v>
          </cell>
          <cell r="B134" t="str">
            <v>South of England</v>
          </cell>
          <cell r="C134" t="str">
            <v>TAUNTON AND SOMERSET NHS FOUNDATION TRUST</v>
          </cell>
          <cell r="D134">
            <v>5621</v>
          </cell>
          <cell r="E134">
            <v>6047</v>
          </cell>
          <cell r="F134">
            <v>0.92955184388953205</v>
          </cell>
        </row>
        <row r="135">
          <cell r="A135" t="str">
            <v>RBV</v>
          </cell>
          <cell r="B135" t="str">
            <v xml:space="preserve">North of England </v>
          </cell>
          <cell r="C135" t="str">
            <v>THE CHRISTIE NHS FOUNDATION TRUST</v>
          </cell>
          <cell r="D135">
            <v>1622</v>
          </cell>
          <cell r="E135">
            <v>1705</v>
          </cell>
          <cell r="F135">
            <v>0.95131964809384206</v>
          </cell>
        </row>
        <row r="136">
          <cell r="A136" t="str">
            <v>REN</v>
          </cell>
          <cell r="B136" t="str">
            <v xml:space="preserve">North of England </v>
          </cell>
          <cell r="C136" t="str">
            <v>THE CLATTERBRIDGE CANCER CENTRE NHS FOUNDATION TRUST</v>
          </cell>
          <cell r="D136">
            <v>287</v>
          </cell>
          <cell r="E136">
            <v>291</v>
          </cell>
          <cell r="F136">
            <v>0.98625429553264599</v>
          </cell>
        </row>
        <row r="137">
          <cell r="A137" t="str">
            <v>RNA</v>
          </cell>
          <cell r="B137" t="str">
            <v>Midlands and East of England</v>
          </cell>
          <cell r="C137" t="str">
            <v>THE DUDLEY GROUP OF HOSPITALS NHS FOUNDATION TRUST</v>
          </cell>
          <cell r="D137">
            <v>9895</v>
          </cell>
          <cell r="E137">
            <v>10420</v>
          </cell>
          <cell r="F137">
            <v>0.94961612284069108</v>
          </cell>
        </row>
        <row r="138">
          <cell r="A138" t="str">
            <v>RAS</v>
          </cell>
          <cell r="B138" t="str">
            <v>London</v>
          </cell>
          <cell r="C138" t="str">
            <v>THE HILLINGDON HOSPITALS NHS FOUNDATION TRUST</v>
          </cell>
          <cell r="D138">
            <v>4218</v>
          </cell>
          <cell r="E138">
            <v>4530</v>
          </cell>
          <cell r="F138">
            <v>0.9311258278145701</v>
          </cell>
        </row>
        <row r="139">
          <cell r="A139" t="str">
            <v>RTD</v>
          </cell>
          <cell r="B139" t="str">
            <v xml:space="preserve">North of England </v>
          </cell>
          <cell r="C139" t="str">
            <v>THE NEWCASTLE UPON TYNE HOSPITALS NHS FOUNDATION TRUST</v>
          </cell>
          <cell r="D139">
            <v>11387</v>
          </cell>
          <cell r="E139">
            <v>11962</v>
          </cell>
          <cell r="F139">
            <v>0.9519311151981269</v>
          </cell>
        </row>
        <row r="140">
          <cell r="A140" t="str">
            <v>RQW</v>
          </cell>
          <cell r="B140" t="str">
            <v>Midlands and East of England</v>
          </cell>
          <cell r="C140" t="str">
            <v>THE PRINCESS ALEXANDRA HOSPITAL NHS TRUST</v>
          </cell>
          <cell r="D140">
            <v>4137</v>
          </cell>
          <cell r="E140">
            <v>4197</v>
          </cell>
          <cell r="F140">
            <v>0.98570407433881302</v>
          </cell>
        </row>
        <row r="141">
          <cell r="A141" t="str">
            <v>RCX</v>
          </cell>
          <cell r="B141" t="str">
            <v>Midlands and East of England</v>
          </cell>
          <cell r="C141" t="str">
            <v>THE QUEEN ELIZABETH HOSPITAL, KING'S LYNN. NHS FOUNDATION TRUST</v>
          </cell>
          <cell r="D141">
            <v>5720</v>
          </cell>
          <cell r="E141">
            <v>5848</v>
          </cell>
          <cell r="F141">
            <v>0.97811217510259907</v>
          </cell>
        </row>
        <row r="142">
          <cell r="A142" t="str">
            <v>RL1</v>
          </cell>
          <cell r="B142" t="str">
            <v>Midlands and East of England</v>
          </cell>
          <cell r="C142" t="str">
            <v>THE ROBERT JONES AND AGNES HUNT ORTHOPAEDIC HOSPITAL NHS FOUNDATION TRUST</v>
          </cell>
          <cell r="D142">
            <v>1225</v>
          </cell>
          <cell r="E142">
            <v>1228</v>
          </cell>
          <cell r="F142">
            <v>0.99755700325732899</v>
          </cell>
        </row>
        <row r="143">
          <cell r="A143" t="str">
            <v>RFR</v>
          </cell>
          <cell r="B143" t="str">
            <v xml:space="preserve">North of England </v>
          </cell>
          <cell r="C143" t="str">
            <v>THE ROTHERHAM NHS FOUNDATION TRUST</v>
          </cell>
          <cell r="D143">
            <v>4822</v>
          </cell>
          <cell r="E143">
            <v>4934</v>
          </cell>
          <cell r="F143">
            <v>0.97730036481556493</v>
          </cell>
        </row>
        <row r="144">
          <cell r="A144" t="str">
            <v>RDZ</v>
          </cell>
          <cell r="B144" t="str">
            <v>South of England</v>
          </cell>
          <cell r="C144" t="str">
            <v>THE ROYAL BOURNEMOUTH AND CHRISTCHURCH HOSPITALS NHS FOUNDATION TRUST</v>
          </cell>
          <cell r="D144">
            <v>9151</v>
          </cell>
          <cell r="E144">
            <v>9710</v>
          </cell>
          <cell r="F144">
            <v>0.94243048403707508</v>
          </cell>
        </row>
        <row r="145">
          <cell r="A145" t="str">
            <v>RPY</v>
          </cell>
          <cell r="B145" t="str">
            <v>London</v>
          </cell>
          <cell r="C145" t="str">
            <v>THE ROYAL MARSDEN NHS FOUNDATION TRUST</v>
          </cell>
          <cell r="D145">
            <v>1407</v>
          </cell>
          <cell r="E145">
            <v>1441</v>
          </cell>
          <cell r="F145">
            <v>0.97640527411519806</v>
          </cell>
        </row>
        <row r="146">
          <cell r="A146" t="str">
            <v>RRJ</v>
          </cell>
          <cell r="B146" t="str">
            <v>Midlands and East of England</v>
          </cell>
          <cell r="C146" t="str">
            <v>THE ROYAL ORTHOPAEDIC HOSPITAL NHS FOUNDATION TRUST</v>
          </cell>
          <cell r="D146">
            <v>1061</v>
          </cell>
          <cell r="E146">
            <v>1116</v>
          </cell>
          <cell r="F146">
            <v>0.95071684587813599</v>
          </cell>
        </row>
        <row r="147">
          <cell r="A147" t="str">
            <v>RL4</v>
          </cell>
          <cell r="B147" t="str">
            <v>Midlands and East of England</v>
          </cell>
          <cell r="C147" t="str">
            <v>THE ROYAL WOLVERHAMPTON HOSPITALS NHS TRUST</v>
          </cell>
          <cell r="D147">
            <v>9679</v>
          </cell>
          <cell r="E147">
            <v>9951</v>
          </cell>
          <cell r="F147">
            <v>0.97266606371219</v>
          </cell>
        </row>
        <row r="148">
          <cell r="A148" t="str">
            <v>RET</v>
          </cell>
          <cell r="B148" t="str">
            <v xml:space="preserve">North of England </v>
          </cell>
          <cell r="C148" t="str">
            <v>THE WALTON CENTRE NHS FOUNDATION TRUST</v>
          </cell>
          <cell r="D148">
            <v>509</v>
          </cell>
          <cell r="E148">
            <v>517</v>
          </cell>
          <cell r="F148">
            <v>0.98452611218568709</v>
          </cell>
        </row>
        <row r="149">
          <cell r="A149" t="str">
            <v>RKE</v>
          </cell>
          <cell r="B149" t="str">
            <v>London</v>
          </cell>
          <cell r="C149" t="str">
            <v>THE WHITTINGTON HOSPITAL NHS TRUST</v>
          </cell>
          <cell r="D149">
            <v>3825</v>
          </cell>
          <cell r="E149">
            <v>4022</v>
          </cell>
          <cell r="F149">
            <v>0.95101939333664798</v>
          </cell>
        </row>
        <row r="150">
          <cell r="A150" t="str">
            <v>RWD</v>
          </cell>
          <cell r="B150" t="str">
            <v>Midlands and East of England</v>
          </cell>
          <cell r="C150" t="str">
            <v>UNITED LINCOLNSHIRE HOSPITALS NHS TRUST</v>
          </cell>
          <cell r="D150" t="str">
            <v>No Data</v>
          </cell>
          <cell r="E150" t="str">
            <v>No Data</v>
          </cell>
          <cell r="F150" t="str">
            <v>No Data</v>
          </cell>
        </row>
        <row r="151">
          <cell r="A151" t="str">
            <v>RRV</v>
          </cell>
          <cell r="B151" t="str">
            <v>London</v>
          </cell>
          <cell r="C151" t="str">
            <v>UNIVERSITY COLLEGE LONDON HOSPITALS NHS FOUNDATION TRUST</v>
          </cell>
          <cell r="D151">
            <v>12639</v>
          </cell>
          <cell r="E151">
            <v>13267</v>
          </cell>
          <cell r="F151">
            <v>0.95266450591693708</v>
          </cell>
        </row>
        <row r="152">
          <cell r="A152" t="str">
            <v>RJE</v>
          </cell>
          <cell r="B152" t="str">
            <v>Midlands and East of England</v>
          </cell>
          <cell r="C152" t="str">
            <v>UNIVERSITY HOSPITAL OF NORTH MIDLANDS NHS TRUST</v>
          </cell>
          <cell r="D152">
            <v>13448</v>
          </cell>
          <cell r="E152">
            <v>13632</v>
          </cell>
          <cell r="F152">
            <v>0.98650234741784004</v>
          </cell>
        </row>
        <row r="153">
          <cell r="A153" t="str">
            <v>RM2</v>
          </cell>
          <cell r="B153" t="str">
            <v xml:space="preserve">North of England </v>
          </cell>
          <cell r="C153" t="str">
            <v>UNIVERSITY HOSPITAL OF SOUTH MANCHESTER NHS FOUNDATION TRUST</v>
          </cell>
          <cell r="D153">
            <v>7219</v>
          </cell>
          <cell r="E153">
            <v>7499</v>
          </cell>
          <cell r="F153">
            <v>0.96266168822509712</v>
          </cell>
        </row>
        <row r="154">
          <cell r="A154" t="str">
            <v>RHM</v>
          </cell>
          <cell r="B154" t="str">
            <v>South of England</v>
          </cell>
          <cell r="C154" t="str">
            <v>UNIVERSITY HOSPITAL SOUTHAMPTON NHS FOUNDATION TRUST</v>
          </cell>
          <cell r="D154">
            <v>10048</v>
          </cell>
          <cell r="E154">
            <v>10548</v>
          </cell>
          <cell r="F154">
            <v>0.95259764884338305</v>
          </cell>
        </row>
        <row r="155">
          <cell r="A155" t="str">
            <v>RRK</v>
          </cell>
          <cell r="B155" t="str">
            <v>Midlands and East of England</v>
          </cell>
          <cell r="C155" t="str">
            <v>UNIVERSITY HOSPITALS BIRMINGHAM NHS FOUNDATION TRUST</v>
          </cell>
          <cell r="D155">
            <v>8988</v>
          </cell>
          <cell r="E155">
            <v>9035</v>
          </cell>
          <cell r="F155">
            <v>0.99479800774764804</v>
          </cell>
        </row>
        <row r="156">
          <cell r="A156" t="str">
            <v>RA7</v>
          </cell>
          <cell r="B156" t="str">
            <v>South of England</v>
          </cell>
          <cell r="C156" t="str">
            <v>UNIVERSITY HOSPITALS BRISTOL NHS FOUNDATION TRUST</v>
          </cell>
          <cell r="D156">
            <v>8985</v>
          </cell>
          <cell r="E156">
            <v>9100</v>
          </cell>
          <cell r="F156">
            <v>0.98736263736263696</v>
          </cell>
        </row>
        <row r="157">
          <cell r="A157" t="str">
            <v>RKB</v>
          </cell>
          <cell r="B157" t="str">
            <v>Midlands and East of England</v>
          </cell>
          <cell r="C157" t="str">
            <v>UNIVERSITY HOSPITALS COVENTRY AND WARWICKSHIRE NHS TRUST</v>
          </cell>
          <cell r="D157">
            <v>11223</v>
          </cell>
          <cell r="E157">
            <v>11630</v>
          </cell>
          <cell r="F157">
            <v>0.96500429922613895</v>
          </cell>
        </row>
        <row r="158">
          <cell r="A158" t="str">
            <v>RWE</v>
          </cell>
          <cell r="B158" t="str">
            <v>Midlands and East of England</v>
          </cell>
          <cell r="C158" t="str">
            <v>UNIVERSITY HOSPITALS OF LEICESTER NHS TRUST</v>
          </cell>
          <cell r="D158">
            <v>28058</v>
          </cell>
          <cell r="E158">
            <v>29412</v>
          </cell>
          <cell r="F158">
            <v>0.95396436828505415</v>
          </cell>
        </row>
        <row r="159">
          <cell r="A159" t="str">
            <v>RTX</v>
          </cell>
          <cell r="B159" t="str">
            <v xml:space="preserve">North of England </v>
          </cell>
          <cell r="C159" t="str">
            <v>UNIVERSITY HOSPITALS OF MORECAMBE BAY NHS FOUNDATION TRUST</v>
          </cell>
          <cell r="D159">
            <v>7393</v>
          </cell>
          <cell r="E159">
            <v>7741</v>
          </cell>
          <cell r="F159">
            <v>0.95504456788528602</v>
          </cell>
        </row>
        <row r="160">
          <cell r="A160" t="str">
            <v>RBK</v>
          </cell>
          <cell r="B160" t="str">
            <v>Midlands and East of England</v>
          </cell>
          <cell r="C160" t="str">
            <v>WALSALL HEALTHCARE NHS TRUST</v>
          </cell>
          <cell r="D160">
            <v>4799</v>
          </cell>
          <cell r="E160">
            <v>5039</v>
          </cell>
          <cell r="F160">
            <v>0.95237150228219902</v>
          </cell>
        </row>
        <row r="161">
          <cell r="A161" t="str">
            <v>RWW</v>
          </cell>
          <cell r="B161" t="str">
            <v xml:space="preserve">North of England </v>
          </cell>
          <cell r="C161" t="str">
            <v>WARRINGTON AND HALTON HOSPITALS NHS FOUNDATION TRUST</v>
          </cell>
          <cell r="D161">
            <v>5787</v>
          </cell>
          <cell r="E161">
            <v>6064</v>
          </cell>
          <cell r="F161">
            <v>0.95432058047493395</v>
          </cell>
        </row>
        <row r="162">
          <cell r="A162" t="str">
            <v>RWG</v>
          </cell>
          <cell r="B162" t="str">
            <v>Midlands and East of England</v>
          </cell>
          <cell r="C162" t="str">
            <v>WEST HERTFORDSHIRE HOSPITALS NHS TRUST</v>
          </cell>
          <cell r="D162">
            <v>6519</v>
          </cell>
          <cell r="E162">
            <v>6760</v>
          </cell>
          <cell r="F162">
            <v>0.96434911242603605</v>
          </cell>
        </row>
        <row r="163">
          <cell r="A163" t="str">
            <v>RFW</v>
          </cell>
          <cell r="B163" t="str">
            <v>London</v>
          </cell>
          <cell r="C163" t="str">
            <v>WEST MIDDLESEX UNIVERSITY HOSPITAL NHS TRUST</v>
          </cell>
          <cell r="D163">
            <v>3605</v>
          </cell>
          <cell r="E163">
            <v>3776</v>
          </cell>
          <cell r="F163">
            <v>0.95471398305084698</v>
          </cell>
        </row>
        <row r="164">
          <cell r="A164" t="str">
            <v>RGR</v>
          </cell>
          <cell r="B164" t="str">
            <v>Midlands and East of England</v>
          </cell>
          <cell r="C164" t="str">
            <v>WEST SUFFOLK NHS FOUNDATION TRUST</v>
          </cell>
          <cell r="D164">
            <v>4558</v>
          </cell>
          <cell r="E164">
            <v>4635</v>
          </cell>
          <cell r="F164">
            <v>0.98338727076591204</v>
          </cell>
        </row>
        <row r="165">
          <cell r="A165" t="str">
            <v>RYR</v>
          </cell>
          <cell r="B165" t="str">
            <v>South of England</v>
          </cell>
          <cell r="C165" t="str">
            <v>WESTERN SUSSEX HOSPITALS NHS TRUST</v>
          </cell>
          <cell r="D165">
            <v>9303</v>
          </cell>
          <cell r="E165">
            <v>9730</v>
          </cell>
          <cell r="F165">
            <v>0.95611510791366905</v>
          </cell>
        </row>
        <row r="166">
          <cell r="A166" t="str">
            <v>RA3</v>
          </cell>
          <cell r="B166" t="str">
            <v>South of England</v>
          </cell>
          <cell r="C166" t="str">
            <v>WESTON AREA HEALTH NHS TRUST</v>
          </cell>
          <cell r="D166">
            <v>2532</v>
          </cell>
          <cell r="E166">
            <v>2590</v>
          </cell>
          <cell r="F166">
            <v>0.97760617760617807</v>
          </cell>
        </row>
        <row r="167">
          <cell r="A167" t="str">
            <v>RBL</v>
          </cell>
          <cell r="B167" t="str">
            <v xml:space="preserve">North of England </v>
          </cell>
          <cell r="C167" t="str">
            <v>WIRRAL UNIVERSITY TEACHING HOSPITAL NHS FOUNDATION TRUST</v>
          </cell>
          <cell r="D167">
            <v>9397</v>
          </cell>
          <cell r="E167">
            <v>9970</v>
          </cell>
          <cell r="F167">
            <v>0.94252758274824511</v>
          </cell>
        </row>
        <row r="168">
          <cell r="A168" t="str">
            <v>RWP</v>
          </cell>
          <cell r="B168" t="str">
            <v>Midlands and East of England</v>
          </cell>
          <cell r="C168" t="str">
            <v>WORCESTERSHIRE ACUTE HOSPITALS NHS TRUST</v>
          </cell>
          <cell r="D168">
            <v>10307</v>
          </cell>
          <cell r="E168">
            <v>10800</v>
          </cell>
          <cell r="F168">
            <v>0.95435185185185201</v>
          </cell>
        </row>
        <row r="169">
          <cell r="A169" t="str">
            <v>RRF</v>
          </cell>
          <cell r="B169" t="str">
            <v xml:space="preserve">North of England </v>
          </cell>
          <cell r="C169" t="str">
            <v>WRIGHTINGTON, WIGAN AND LEIGH NHS FOUNDATION TRUST</v>
          </cell>
          <cell r="D169">
            <v>5905</v>
          </cell>
          <cell r="E169">
            <v>6136</v>
          </cell>
          <cell r="F169">
            <v>0.96235332464146006</v>
          </cell>
        </row>
        <row r="170">
          <cell r="A170" t="str">
            <v>RLQ</v>
          </cell>
          <cell r="B170" t="str">
            <v>Midlands and East of England</v>
          </cell>
          <cell r="C170" t="str">
            <v>WYE VALLEY NHS TRUST</v>
          </cell>
          <cell r="D170">
            <v>2779</v>
          </cell>
          <cell r="E170">
            <v>2916</v>
          </cell>
          <cell r="F170">
            <v>0.95301783264746209</v>
          </cell>
        </row>
        <row r="171">
          <cell r="A171" t="str">
            <v>RA4</v>
          </cell>
          <cell r="B171" t="str">
            <v>South of England</v>
          </cell>
          <cell r="C171" t="str">
            <v>YEOVIL DISTRICT HOSPITAL NHS FOUNDATION TRUST</v>
          </cell>
          <cell r="D171">
            <v>3098</v>
          </cell>
          <cell r="E171">
            <v>3181</v>
          </cell>
          <cell r="F171">
            <v>0.97390757623388913</v>
          </cell>
        </row>
        <row r="172">
          <cell r="A172" t="str">
            <v>RCB</v>
          </cell>
          <cell r="B172" t="str">
            <v xml:space="preserve">North of England </v>
          </cell>
          <cell r="C172" t="str">
            <v>YORK TEACHING HOSPITAL NHS FOUNDATION TRUST</v>
          </cell>
          <cell r="D172">
            <v>10734</v>
          </cell>
          <cell r="E172">
            <v>11024</v>
          </cell>
          <cell r="F172">
            <v>0.9736937590711181</v>
          </cell>
        </row>
        <row r="173">
          <cell r="C173" t="str">
            <v>TOTAL</v>
          </cell>
          <cell r="D173">
            <v>1166629</v>
          </cell>
          <cell r="E173">
            <v>1213811</v>
          </cell>
          <cell r="F173">
            <v>0.96112903903490743</v>
          </cell>
        </row>
        <row r="174">
          <cell r="B174">
            <v>161</v>
          </cell>
          <cell r="D174">
            <v>1161565</v>
          </cell>
          <cell r="E174">
            <v>1208996</v>
          </cell>
          <cell r="F174">
            <v>0.96076827384044283</v>
          </cell>
        </row>
        <row r="176">
          <cell r="A176" t="str">
            <v>Independent Providers</v>
          </cell>
          <cell r="D176" t="str">
            <v>October 2014</v>
          </cell>
        </row>
        <row r="177">
          <cell r="A177" t="str">
            <v>Organisation Code</v>
          </cell>
          <cell r="B177" t="str">
            <v>Region</v>
          </cell>
          <cell r="C177" t="str">
            <v>Organisation Name</v>
          </cell>
          <cell r="D177" t="str">
            <v xml:space="preserve"> VTE Risk Assessed Admissions </v>
          </cell>
          <cell r="E177" t="str">
            <v xml:space="preserve"> Total Admissions </v>
          </cell>
          <cell r="F177" t="str">
            <v>Percentage of admitted patients risk-assessed for VTE</v>
          </cell>
        </row>
        <row r="178">
          <cell r="A178" t="str">
            <v>NTF01</v>
          </cell>
          <cell r="B178" t="str">
            <v xml:space="preserve">North of England </v>
          </cell>
          <cell r="C178" t="str">
            <v>ABBEY GISBURNE PARK HOSPITAL</v>
          </cell>
          <cell r="D178" t="str">
            <v>No Data</v>
          </cell>
          <cell r="E178" t="str">
            <v>No Data</v>
          </cell>
          <cell r="F178" t="str">
            <v>No Data</v>
          </cell>
        </row>
        <row r="179">
          <cell r="A179" t="str">
            <v>NT9</v>
          </cell>
          <cell r="B179" t="str">
            <v>Midlands and East of England</v>
          </cell>
          <cell r="C179" t="str">
            <v>ALLIANCE MEDICAL</v>
          </cell>
          <cell r="D179" t="str">
            <v>No Data</v>
          </cell>
          <cell r="E179" t="str">
            <v>No Data</v>
          </cell>
          <cell r="F179" t="str">
            <v>No Data</v>
          </cell>
        </row>
        <row r="180">
          <cell r="A180" t="str">
            <v>NQ1</v>
          </cell>
          <cell r="B180" t="str">
            <v>Midlands and East of England</v>
          </cell>
          <cell r="C180" t="str">
            <v>ANGLIAN COMMUNITY ENTERPRISE COMMUNITY INTEREST COMPANY (ACE CIC)</v>
          </cell>
          <cell r="D180">
            <v>83</v>
          </cell>
          <cell r="E180">
            <v>83</v>
          </cell>
          <cell r="F180">
            <v>1</v>
          </cell>
        </row>
        <row r="181">
          <cell r="A181" t="str">
            <v>NVC01</v>
          </cell>
          <cell r="B181" t="str">
            <v>South of England</v>
          </cell>
          <cell r="C181" t="str">
            <v>ASHTEAD HOSPITAL</v>
          </cell>
          <cell r="D181">
            <v>330</v>
          </cell>
          <cell r="E181">
            <v>334</v>
          </cell>
          <cell r="F181">
            <v>0.98802395209580796</v>
          </cell>
        </row>
        <row r="182">
          <cell r="A182" t="str">
            <v>NYW01</v>
          </cell>
          <cell r="B182" t="str">
            <v>Midlands and East of England</v>
          </cell>
          <cell r="C182" t="str">
            <v>ASPEN - HOLLY HOUSE HOSPITAL</v>
          </cell>
          <cell r="D182">
            <v>308</v>
          </cell>
          <cell r="E182">
            <v>308</v>
          </cell>
          <cell r="F182">
            <v>1</v>
          </cell>
        </row>
        <row r="183">
          <cell r="A183" t="str">
            <v>NTT01</v>
          </cell>
          <cell r="B183" t="str">
            <v xml:space="preserve">North of England </v>
          </cell>
          <cell r="C183" t="str">
            <v>ASPEN HOUSE</v>
          </cell>
          <cell r="D183" t="str">
            <v>No Data</v>
          </cell>
          <cell r="E183" t="str">
            <v>No Data</v>
          </cell>
          <cell r="F183" t="str">
            <v>No Data</v>
          </cell>
        </row>
        <row r="184">
          <cell r="A184" t="str">
            <v>NTT02</v>
          </cell>
          <cell r="B184" t="str">
            <v xml:space="preserve">North of England </v>
          </cell>
          <cell r="C184" t="str">
            <v>ASPEN LODGE</v>
          </cell>
          <cell r="D184" t="str">
            <v>No Data</v>
          </cell>
          <cell r="E184" t="str">
            <v>No Data</v>
          </cell>
          <cell r="F184" t="str">
            <v>No Data</v>
          </cell>
        </row>
        <row r="185">
          <cell r="A185" t="str">
            <v>NTYG9</v>
          </cell>
          <cell r="B185" t="str">
            <v>South of England</v>
          </cell>
          <cell r="C185" t="str">
            <v>ASSURA HAMPSHIRE HEATH LLP</v>
          </cell>
          <cell r="D185" t="str">
            <v>No Data</v>
          </cell>
          <cell r="E185" t="str">
            <v>No Data</v>
          </cell>
          <cell r="F185" t="str">
            <v>No Data</v>
          </cell>
        </row>
        <row r="186">
          <cell r="A186" t="str">
            <v>NWH02</v>
          </cell>
          <cell r="B186" t="str">
            <v xml:space="preserve">North of England </v>
          </cell>
          <cell r="C186" t="str">
            <v>ASSURA LEEDS LLP - WIRA HOUSE</v>
          </cell>
          <cell r="D186" t="str">
            <v>No Data</v>
          </cell>
          <cell r="E186" t="str">
            <v>No Data</v>
          </cell>
          <cell r="F186" t="str">
            <v>No Data</v>
          </cell>
        </row>
        <row r="187">
          <cell r="A187" t="str">
            <v>NPN</v>
          </cell>
          <cell r="B187" t="str">
            <v xml:space="preserve">North of England </v>
          </cell>
          <cell r="C187" t="str">
            <v>ASSURA LIVERPOOL LLP</v>
          </cell>
          <cell r="D187" t="str">
            <v>No Data</v>
          </cell>
          <cell r="E187" t="str">
            <v>No Data</v>
          </cell>
          <cell r="F187" t="str">
            <v>No Data</v>
          </cell>
        </row>
        <row r="188">
          <cell r="A188" t="str">
            <v>NTYG7</v>
          </cell>
          <cell r="B188" t="str">
            <v xml:space="preserve">North of England </v>
          </cell>
          <cell r="C188" t="str">
            <v>ASSURA MACCLESFIELD LLP</v>
          </cell>
          <cell r="D188" t="str">
            <v>No Data</v>
          </cell>
          <cell r="E188" t="str">
            <v>No Data</v>
          </cell>
          <cell r="F188" t="str">
            <v>No Data</v>
          </cell>
        </row>
        <row r="189">
          <cell r="A189" t="str">
            <v>NTYH1</v>
          </cell>
          <cell r="B189" t="str">
            <v>South of England</v>
          </cell>
          <cell r="C189" t="str">
            <v>ASSURA MINERVA LLP</v>
          </cell>
          <cell r="D189" t="str">
            <v>No Data</v>
          </cell>
          <cell r="E189" t="str">
            <v>No Data</v>
          </cell>
          <cell r="F189" t="str">
            <v>No Data</v>
          </cell>
        </row>
        <row r="190">
          <cell r="A190" t="str">
            <v>NTYH3</v>
          </cell>
          <cell r="B190" t="str">
            <v>Midlands and East of England</v>
          </cell>
          <cell r="C190" t="str">
            <v>ASSURA VERTIS LLP</v>
          </cell>
          <cell r="D190" t="str">
            <v>No Data</v>
          </cell>
          <cell r="E190" t="str">
            <v>No Data</v>
          </cell>
          <cell r="F190" t="str">
            <v>No Data</v>
          </cell>
        </row>
        <row r="191">
          <cell r="A191" t="str">
            <v>NXC</v>
          </cell>
          <cell r="B191" t="str">
            <v>South of England</v>
          </cell>
          <cell r="C191" t="str">
            <v>ASSURA WANDLE LLP</v>
          </cell>
          <cell r="D191" t="str">
            <v>No Data</v>
          </cell>
          <cell r="E191" t="str">
            <v>No Data</v>
          </cell>
          <cell r="F191" t="str">
            <v>No Data</v>
          </cell>
        </row>
        <row r="192">
          <cell r="A192" t="str">
            <v>NTJ</v>
          </cell>
          <cell r="B192" t="str">
            <v>London</v>
          </cell>
          <cell r="C192" t="str">
            <v>ATOS HEALTHCARE</v>
          </cell>
          <cell r="D192" t="str">
            <v>No Data</v>
          </cell>
          <cell r="E192" t="str">
            <v>No Data</v>
          </cell>
          <cell r="F192" t="str">
            <v>No Data</v>
          </cell>
        </row>
        <row r="193">
          <cell r="A193" t="str">
            <v>NTP13</v>
          </cell>
          <cell r="B193" t="str">
            <v>Midlands and East of England</v>
          </cell>
          <cell r="C193" t="str">
            <v>BARLBOROUGH NHS TREATMENT CENTRE</v>
          </cell>
          <cell r="D193">
            <v>219</v>
          </cell>
          <cell r="E193">
            <v>232</v>
          </cell>
          <cell r="F193">
            <v>0.943965517241379</v>
          </cell>
        </row>
        <row r="194">
          <cell r="A194" t="str">
            <v>NWF01</v>
          </cell>
          <cell r="B194" t="str">
            <v>South of England</v>
          </cell>
          <cell r="C194" t="str">
            <v>BENENDEN HOSPITAL</v>
          </cell>
          <cell r="D194">
            <v>521</v>
          </cell>
          <cell r="E194">
            <v>554</v>
          </cell>
          <cell r="F194">
            <v>0.94043321299639004</v>
          </cell>
        </row>
        <row r="195">
          <cell r="A195" t="str">
            <v>NTY57</v>
          </cell>
          <cell r="B195" t="str">
            <v>South of England</v>
          </cell>
          <cell r="C195" t="str">
            <v>BENENDEN HOSPITAL</v>
          </cell>
          <cell r="D195" t="str">
            <v>No Data</v>
          </cell>
          <cell r="E195" t="str">
            <v>No Data</v>
          </cell>
          <cell r="F195" t="str">
            <v>No Data</v>
          </cell>
        </row>
        <row r="196">
          <cell r="A196" t="str">
            <v>NTY83</v>
          </cell>
          <cell r="B196" t="str">
            <v>South of England</v>
          </cell>
          <cell r="C196" t="str">
            <v>BERKSHIRE INDEPENDENT HOSPITAL</v>
          </cell>
          <cell r="D196" t="str">
            <v>No Data</v>
          </cell>
          <cell r="E196" t="str">
            <v>No Data</v>
          </cell>
          <cell r="F196" t="str">
            <v>No Data</v>
          </cell>
        </row>
        <row r="197">
          <cell r="A197" t="str">
            <v>NVC31</v>
          </cell>
          <cell r="B197" t="str">
            <v>South of England</v>
          </cell>
          <cell r="C197" t="str">
            <v>BLAKELANDS HOSPITAL</v>
          </cell>
          <cell r="D197">
            <v>264</v>
          </cell>
          <cell r="E197">
            <v>264</v>
          </cell>
          <cell r="F197">
            <v>1</v>
          </cell>
        </row>
        <row r="198">
          <cell r="A198" t="str">
            <v>NT402</v>
          </cell>
          <cell r="B198" t="str">
            <v>South of England</v>
          </cell>
          <cell r="C198" t="str">
            <v>BMI - BATH CLINIC</v>
          </cell>
          <cell r="D198">
            <v>253</v>
          </cell>
          <cell r="E198">
            <v>253</v>
          </cell>
          <cell r="F198">
            <v>1</v>
          </cell>
        </row>
        <row r="199">
          <cell r="A199" t="str">
            <v>NT405</v>
          </cell>
          <cell r="B199" t="str">
            <v>London</v>
          </cell>
          <cell r="C199" t="str">
            <v>BMI - BISHOPS WOOD</v>
          </cell>
          <cell r="D199">
            <v>226</v>
          </cell>
          <cell r="E199">
            <v>226</v>
          </cell>
          <cell r="F199">
            <v>1</v>
          </cell>
        </row>
        <row r="200">
          <cell r="A200" t="str">
            <v>NT407</v>
          </cell>
          <cell r="B200" t="str">
            <v>Midlands and East of England</v>
          </cell>
          <cell r="C200" t="str">
            <v>BMI - CHATSWORTH SUITE</v>
          </cell>
          <cell r="D200" t="str">
            <v>No Data</v>
          </cell>
          <cell r="E200" t="str">
            <v>No Data</v>
          </cell>
          <cell r="F200" t="str">
            <v>No Data</v>
          </cell>
        </row>
        <row r="201">
          <cell r="A201" t="str">
            <v>NT409</v>
          </cell>
          <cell r="B201" t="str">
            <v>South of England</v>
          </cell>
          <cell r="C201" t="str">
            <v>BMI - CHELSFIELD PARK HOSPITAL</v>
          </cell>
          <cell r="D201">
            <v>34</v>
          </cell>
          <cell r="E201">
            <v>34</v>
          </cell>
          <cell r="F201">
            <v>1</v>
          </cell>
        </row>
        <row r="202">
          <cell r="A202" t="str">
            <v>NT414</v>
          </cell>
          <cell r="B202" t="str">
            <v>South of England</v>
          </cell>
          <cell r="C202" t="str">
            <v>BMI - FAWKHAM MANOR HOSPITAL</v>
          </cell>
          <cell r="D202">
            <v>129</v>
          </cell>
          <cell r="E202">
            <v>129</v>
          </cell>
          <cell r="F202">
            <v>1</v>
          </cell>
        </row>
        <row r="203">
          <cell r="A203" t="str">
            <v>NT495</v>
          </cell>
          <cell r="B203" t="str">
            <v>London</v>
          </cell>
          <cell r="C203" t="str">
            <v>BMI - FITZROY SQUARE</v>
          </cell>
          <cell r="D203" t="str">
            <v>No Data</v>
          </cell>
          <cell r="E203" t="str">
            <v>No Data</v>
          </cell>
          <cell r="F203" t="str">
            <v>No Data</v>
          </cell>
        </row>
        <row r="204">
          <cell r="A204" t="str">
            <v>NT453</v>
          </cell>
          <cell r="B204" t="str">
            <v>South of England</v>
          </cell>
          <cell r="C204" t="str">
            <v>BMI - GERRARDS CROSS</v>
          </cell>
          <cell r="D204" t="str">
            <v>No Data</v>
          </cell>
          <cell r="E204" t="str">
            <v>No Data</v>
          </cell>
          <cell r="F204" t="str">
            <v>No Data</v>
          </cell>
        </row>
        <row r="205">
          <cell r="A205" t="str">
            <v>NT497</v>
          </cell>
          <cell r="B205" t="str">
            <v xml:space="preserve">North of England </v>
          </cell>
          <cell r="C205" t="str">
            <v>BMI - GISBURNE PARK HOSPITAL</v>
          </cell>
          <cell r="D205">
            <v>339</v>
          </cell>
          <cell r="E205">
            <v>339</v>
          </cell>
          <cell r="F205">
            <v>1</v>
          </cell>
        </row>
        <row r="206">
          <cell r="A206" t="str">
            <v>NT417</v>
          </cell>
          <cell r="B206" t="str">
            <v>South of England</v>
          </cell>
          <cell r="C206" t="str">
            <v>BMI - GORING HALL HOSPITAL</v>
          </cell>
          <cell r="D206">
            <v>188</v>
          </cell>
          <cell r="E206">
            <v>188</v>
          </cell>
          <cell r="F206">
            <v>1</v>
          </cell>
        </row>
        <row r="207">
          <cell r="A207" t="str">
            <v>NT4</v>
          </cell>
          <cell r="B207" t="str">
            <v>London</v>
          </cell>
          <cell r="C207" t="str">
            <v>BMI - HEALTHCARE</v>
          </cell>
          <cell r="D207" t="str">
            <v>No Data</v>
          </cell>
          <cell r="E207" t="str">
            <v>No Data</v>
          </cell>
          <cell r="F207" t="str">
            <v>No Data</v>
          </cell>
        </row>
        <row r="208">
          <cell r="A208" t="str">
            <v>NT416</v>
          </cell>
          <cell r="B208" t="str">
            <v>London</v>
          </cell>
          <cell r="C208" t="str">
            <v>BMI - HENDON HOSPITAL (FORMERLY BMI GARDEN HOSPITAL)</v>
          </cell>
          <cell r="D208">
            <v>49</v>
          </cell>
          <cell r="E208">
            <v>49</v>
          </cell>
          <cell r="F208">
            <v>1</v>
          </cell>
        </row>
        <row r="209">
          <cell r="A209" t="str">
            <v>NT455</v>
          </cell>
          <cell r="B209" t="str">
            <v>South of England</v>
          </cell>
          <cell r="C209" t="str">
            <v>BMI - MOUNT  ALVERNIA HOSPITAL</v>
          </cell>
          <cell r="D209">
            <v>27</v>
          </cell>
          <cell r="E209">
            <v>27</v>
          </cell>
          <cell r="F209">
            <v>1</v>
          </cell>
        </row>
        <row r="210">
          <cell r="A210" t="str">
            <v>NT452</v>
          </cell>
          <cell r="B210" t="str">
            <v>Midlands and East of England</v>
          </cell>
          <cell r="C210" t="str">
            <v>BMI - NOTTINGHAM</v>
          </cell>
          <cell r="D210" t="str">
            <v>No Data</v>
          </cell>
          <cell r="E210" t="str">
            <v>No Data</v>
          </cell>
          <cell r="F210" t="str">
            <v>No Data</v>
          </cell>
        </row>
        <row r="211">
          <cell r="A211" t="str">
            <v>NT433</v>
          </cell>
          <cell r="B211" t="str">
            <v>South of England</v>
          </cell>
          <cell r="C211" t="str">
            <v>BMI - SARUM ROAD HOSPITAL</v>
          </cell>
          <cell r="D211">
            <v>118</v>
          </cell>
          <cell r="E211">
            <v>118</v>
          </cell>
          <cell r="F211">
            <v>1</v>
          </cell>
        </row>
        <row r="212">
          <cell r="A212" t="str">
            <v>NT4A4</v>
          </cell>
          <cell r="B212" t="str">
            <v>London</v>
          </cell>
          <cell r="C212" t="str">
            <v>BMI - SEFTON HOSPITAL</v>
          </cell>
          <cell r="D212" t="str">
            <v>No Data</v>
          </cell>
          <cell r="E212" t="str">
            <v>No Data</v>
          </cell>
          <cell r="F212" t="str">
            <v>No Data</v>
          </cell>
        </row>
        <row r="213">
          <cell r="A213" t="str">
            <v>NT436</v>
          </cell>
          <cell r="B213" t="str">
            <v>London</v>
          </cell>
          <cell r="C213" t="str">
            <v>BMI - SHIRLEY OAKS HOSPITAL</v>
          </cell>
          <cell r="D213">
            <v>209</v>
          </cell>
          <cell r="E213">
            <v>209</v>
          </cell>
          <cell r="F213">
            <v>1</v>
          </cell>
        </row>
        <row r="214">
          <cell r="A214" t="str">
            <v>NT490</v>
          </cell>
          <cell r="B214" t="str">
            <v>Midlands and East of England</v>
          </cell>
          <cell r="C214" t="str">
            <v xml:space="preserve">BMI - SOUTHEND PRIVATE HOSPITAL </v>
          </cell>
          <cell r="D214" t="str">
            <v>No Data</v>
          </cell>
          <cell r="E214" t="str">
            <v>No Data</v>
          </cell>
          <cell r="F214" t="str">
            <v>No Data</v>
          </cell>
        </row>
        <row r="215">
          <cell r="A215" t="str">
            <v>NT446</v>
          </cell>
          <cell r="B215" t="str">
            <v>Midlands and East of England</v>
          </cell>
          <cell r="C215" t="str">
            <v>BMI - ST EDMUNDS HOSPITAL</v>
          </cell>
          <cell r="D215">
            <v>102</v>
          </cell>
          <cell r="E215">
            <v>102</v>
          </cell>
          <cell r="F215">
            <v>1</v>
          </cell>
        </row>
        <row r="216">
          <cell r="A216" t="str">
            <v>NT401</v>
          </cell>
          <cell r="B216" t="str">
            <v xml:space="preserve">North of England </v>
          </cell>
          <cell r="C216" t="str">
            <v>BMI - THE ALEXANDRA HOSPITAL</v>
          </cell>
          <cell r="D216">
            <v>329</v>
          </cell>
          <cell r="E216">
            <v>329</v>
          </cell>
          <cell r="F216">
            <v>1</v>
          </cell>
        </row>
        <row r="217">
          <cell r="A217" t="str">
            <v>NT403</v>
          </cell>
          <cell r="B217" t="str">
            <v xml:space="preserve">North of England </v>
          </cell>
          <cell r="C217" t="str">
            <v>BMI - THE BEARDWOOD HOSPITAL</v>
          </cell>
          <cell r="D217">
            <v>543</v>
          </cell>
          <cell r="E217">
            <v>543</v>
          </cell>
          <cell r="F217">
            <v>1</v>
          </cell>
        </row>
        <row r="218">
          <cell r="A218" t="str">
            <v>NT404</v>
          </cell>
          <cell r="B218" t="str">
            <v xml:space="preserve">North of England </v>
          </cell>
          <cell r="C218" t="str">
            <v>BMI - THE BEAUMONT HOSPITAL</v>
          </cell>
          <cell r="D218">
            <v>487</v>
          </cell>
          <cell r="E218">
            <v>487</v>
          </cell>
          <cell r="F218">
            <v>1</v>
          </cell>
        </row>
        <row r="219">
          <cell r="A219" t="str">
            <v>NT406</v>
          </cell>
          <cell r="B219" t="str">
            <v>London</v>
          </cell>
          <cell r="C219" t="str">
            <v>BMI - THE BLACKHEATH HOSPITAL</v>
          </cell>
          <cell r="D219">
            <v>113</v>
          </cell>
          <cell r="E219">
            <v>113</v>
          </cell>
          <cell r="F219">
            <v>1</v>
          </cell>
        </row>
        <row r="220">
          <cell r="A220" t="str">
            <v>NT451</v>
          </cell>
          <cell r="B220" t="str">
            <v>London</v>
          </cell>
          <cell r="C220" t="str">
            <v>BMI - THE CAVELL HOSPITAL</v>
          </cell>
          <cell r="D220">
            <v>140</v>
          </cell>
          <cell r="E220">
            <v>140</v>
          </cell>
          <cell r="F220">
            <v>1</v>
          </cell>
        </row>
        <row r="221">
          <cell r="A221" t="str">
            <v>NT408</v>
          </cell>
          <cell r="B221" t="str">
            <v>South of England</v>
          </cell>
          <cell r="C221" t="str">
            <v>BMI - THE CHAUCER HOSPITAL</v>
          </cell>
          <cell r="D221">
            <v>146</v>
          </cell>
          <cell r="E221">
            <v>146</v>
          </cell>
          <cell r="F221">
            <v>1</v>
          </cell>
        </row>
        <row r="222">
          <cell r="A222" t="str">
            <v>NT410</v>
          </cell>
          <cell r="B222" t="str">
            <v>South of England</v>
          </cell>
          <cell r="C222" t="str">
            <v>BMI - THE CHILTERN HOSPITAL</v>
          </cell>
          <cell r="D222">
            <v>167</v>
          </cell>
          <cell r="E222">
            <v>167</v>
          </cell>
          <cell r="F222">
            <v>1</v>
          </cell>
        </row>
        <row r="223">
          <cell r="A223" t="str">
            <v>NT411</v>
          </cell>
          <cell r="B223" t="str">
            <v>London</v>
          </cell>
          <cell r="C223" t="str">
            <v>BMI - THE CLEMENTINE CHURCHILL HOSPITAL</v>
          </cell>
          <cell r="D223">
            <v>161</v>
          </cell>
          <cell r="E223">
            <v>161</v>
          </cell>
          <cell r="F223">
            <v>1</v>
          </cell>
        </row>
        <row r="224">
          <cell r="A224" t="str">
            <v>NT412</v>
          </cell>
          <cell r="B224" t="str">
            <v>Midlands and East of England</v>
          </cell>
          <cell r="C224" t="str">
            <v>BMI - THE DROITWICH SPA HOSPITAL</v>
          </cell>
          <cell r="D224">
            <v>192</v>
          </cell>
          <cell r="E224">
            <v>192</v>
          </cell>
          <cell r="F224">
            <v>1</v>
          </cell>
        </row>
        <row r="225">
          <cell r="A225" t="str">
            <v>NT447</v>
          </cell>
          <cell r="B225" t="str">
            <v xml:space="preserve">North of England </v>
          </cell>
          <cell r="C225" t="str">
            <v>BMI - THE DUCHY HOSPITAL</v>
          </cell>
          <cell r="D225">
            <v>58</v>
          </cell>
          <cell r="E225">
            <v>58</v>
          </cell>
          <cell r="F225">
            <v>1</v>
          </cell>
        </row>
        <row r="226">
          <cell r="A226" t="str">
            <v>NT445</v>
          </cell>
          <cell r="B226" t="str">
            <v>Midlands and East of England</v>
          </cell>
          <cell r="C226" t="str">
            <v>BMI - THE EDGBASTON HOSPITAL</v>
          </cell>
          <cell r="D226">
            <v>189</v>
          </cell>
          <cell r="E226">
            <v>189</v>
          </cell>
          <cell r="F226">
            <v>1</v>
          </cell>
        </row>
        <row r="227">
          <cell r="A227" t="str">
            <v>NT413</v>
          </cell>
          <cell r="B227" t="str">
            <v>South of England</v>
          </cell>
          <cell r="C227" t="str">
            <v>BMI - THE ESPERANCE HOSPITAL</v>
          </cell>
          <cell r="D227">
            <v>137</v>
          </cell>
          <cell r="E227">
            <v>137</v>
          </cell>
          <cell r="F227">
            <v>1</v>
          </cell>
        </row>
        <row r="228">
          <cell r="A228" t="str">
            <v>NT418</v>
          </cell>
          <cell r="B228" t="str">
            <v>South of England</v>
          </cell>
          <cell r="C228" t="str">
            <v>BMI - THE HAMPSHIRE CLINIC</v>
          </cell>
          <cell r="D228">
            <v>269</v>
          </cell>
          <cell r="E228">
            <v>269</v>
          </cell>
          <cell r="F228">
            <v>1</v>
          </cell>
        </row>
        <row r="229">
          <cell r="A229" t="str">
            <v>NT419</v>
          </cell>
          <cell r="B229" t="str">
            <v>South of England</v>
          </cell>
          <cell r="C229" t="str">
            <v>BMI - THE HARBOUR HOSPITAL</v>
          </cell>
          <cell r="D229">
            <v>135</v>
          </cell>
          <cell r="E229">
            <v>135</v>
          </cell>
          <cell r="F229">
            <v>1</v>
          </cell>
        </row>
        <row r="230">
          <cell r="A230" t="str">
            <v>NT420</v>
          </cell>
          <cell r="B230" t="str">
            <v xml:space="preserve">North of England </v>
          </cell>
          <cell r="C230" t="str">
            <v>BMI - THE HIGHFIELD HOSPITAL</v>
          </cell>
          <cell r="D230">
            <v>210</v>
          </cell>
          <cell r="E230">
            <v>210</v>
          </cell>
          <cell r="F230">
            <v>1</v>
          </cell>
        </row>
        <row r="231">
          <cell r="A231" t="str">
            <v>NT448</v>
          </cell>
          <cell r="B231" t="str">
            <v xml:space="preserve">North of England </v>
          </cell>
          <cell r="C231" t="str">
            <v>BMI - THE HUDDERSFIELD HOSPITAL</v>
          </cell>
          <cell r="D231">
            <v>196</v>
          </cell>
          <cell r="E231">
            <v>196</v>
          </cell>
          <cell r="F231">
            <v>1</v>
          </cell>
        </row>
        <row r="232">
          <cell r="A232" t="str">
            <v>NT421</v>
          </cell>
          <cell r="B232" t="str">
            <v>London</v>
          </cell>
          <cell r="C232" t="str">
            <v>BMI - THE KINGS OAK HOSPITAL</v>
          </cell>
          <cell r="D232">
            <v>158</v>
          </cell>
          <cell r="E232">
            <v>158</v>
          </cell>
          <cell r="F232">
            <v>1</v>
          </cell>
        </row>
        <row r="233">
          <cell r="A233" t="str">
            <v>NT449</v>
          </cell>
          <cell r="B233" t="str">
            <v xml:space="preserve">North of England </v>
          </cell>
          <cell r="C233" t="str">
            <v>BMI - THE LANCASTER HOSPITAL</v>
          </cell>
          <cell r="D233">
            <v>163</v>
          </cell>
          <cell r="E233">
            <v>163</v>
          </cell>
          <cell r="F233">
            <v>1</v>
          </cell>
        </row>
        <row r="234">
          <cell r="A234" t="str">
            <v>NT450</v>
          </cell>
          <cell r="B234" t="str">
            <v>Midlands and East of England</v>
          </cell>
          <cell r="C234" t="str">
            <v>BMI - THE LINCOLN HOSPITAL</v>
          </cell>
          <cell r="D234">
            <v>93</v>
          </cell>
          <cell r="E234">
            <v>93</v>
          </cell>
          <cell r="F234">
            <v>1</v>
          </cell>
        </row>
        <row r="235">
          <cell r="A235" t="str">
            <v>NT422</v>
          </cell>
          <cell r="B235" t="str">
            <v>London</v>
          </cell>
          <cell r="C235" t="str">
            <v>BMI - THE LONDON INDEPENDENT HOSPITAL</v>
          </cell>
          <cell r="D235">
            <v>234</v>
          </cell>
          <cell r="E235">
            <v>234</v>
          </cell>
          <cell r="F235">
            <v>1</v>
          </cell>
        </row>
        <row r="236">
          <cell r="A236" t="str">
            <v>NT444</v>
          </cell>
          <cell r="B236" t="str">
            <v xml:space="preserve">North of England </v>
          </cell>
          <cell r="C236" t="str">
            <v>BMI - THE MANCHESTER LIFESTYLE HOSPITAL</v>
          </cell>
          <cell r="D236" t="str">
            <v>No Data</v>
          </cell>
          <cell r="E236" t="str">
            <v>No Data</v>
          </cell>
          <cell r="F236" t="str">
            <v>No Data</v>
          </cell>
        </row>
        <row r="237">
          <cell r="A237" t="str">
            <v>NT423</v>
          </cell>
          <cell r="B237" t="str">
            <v>Midlands and East of England</v>
          </cell>
          <cell r="C237" t="str">
            <v>BMI - THE MANOR HOSPITAL</v>
          </cell>
          <cell r="D237">
            <v>24</v>
          </cell>
          <cell r="E237">
            <v>24</v>
          </cell>
          <cell r="F237">
            <v>1</v>
          </cell>
        </row>
        <row r="238">
          <cell r="A238" t="str">
            <v>NT424</v>
          </cell>
          <cell r="B238" t="str">
            <v>Midlands and East of England</v>
          </cell>
          <cell r="C238" t="str">
            <v>BMI - THE MERIDEN HOSPITAL</v>
          </cell>
          <cell r="D238">
            <v>272</v>
          </cell>
          <cell r="E238">
            <v>272</v>
          </cell>
          <cell r="F238">
            <v>1</v>
          </cell>
        </row>
        <row r="239">
          <cell r="A239" t="str">
            <v>NT425</v>
          </cell>
          <cell r="B239" t="str">
            <v>Midlands and East of England</v>
          </cell>
          <cell r="C239" t="str">
            <v>BMI - THE NUNEATON PRIVATE HOSPITAL</v>
          </cell>
          <cell r="D239" t="str">
            <v>No Data</v>
          </cell>
          <cell r="E239" t="str">
            <v>No Data</v>
          </cell>
          <cell r="F239" t="str">
            <v>No Data</v>
          </cell>
        </row>
        <row r="240">
          <cell r="A240" t="str">
            <v>NT426</v>
          </cell>
          <cell r="B240" t="str">
            <v>South of England</v>
          </cell>
          <cell r="C240" t="str">
            <v>BMI - THE PADDOCKS HOSPITAL</v>
          </cell>
          <cell r="D240" t="str">
            <v>No Data</v>
          </cell>
          <cell r="E240" t="str">
            <v>No Data</v>
          </cell>
          <cell r="F240" t="str">
            <v>No Data</v>
          </cell>
        </row>
        <row r="241">
          <cell r="A241" t="str">
            <v>NT427</v>
          </cell>
          <cell r="B241" t="str">
            <v>Midlands and East of England</v>
          </cell>
          <cell r="C241" t="str">
            <v>BMI - THE PARK HOSPITAL</v>
          </cell>
          <cell r="D241">
            <v>171</v>
          </cell>
          <cell r="E241">
            <v>184</v>
          </cell>
          <cell r="F241">
            <v>0.9293478260869571</v>
          </cell>
        </row>
        <row r="242">
          <cell r="A242" t="str">
            <v>NT428</v>
          </cell>
          <cell r="B242" t="str">
            <v>South of England</v>
          </cell>
          <cell r="C242" t="str">
            <v>BMI - THE PRINCESS MARGARET HOSPITAL</v>
          </cell>
          <cell r="D242">
            <v>77</v>
          </cell>
          <cell r="E242">
            <v>79</v>
          </cell>
          <cell r="F242">
            <v>0.974683544303797</v>
          </cell>
        </row>
        <row r="243">
          <cell r="A243" t="str">
            <v>NT429</v>
          </cell>
          <cell r="B243" t="str">
            <v>Midlands and East of England</v>
          </cell>
          <cell r="C243" t="str">
            <v>BMI - THE PRIORY HOSPITAL</v>
          </cell>
          <cell r="D243">
            <v>14</v>
          </cell>
          <cell r="E243">
            <v>14</v>
          </cell>
          <cell r="F243">
            <v>1</v>
          </cell>
        </row>
        <row r="244">
          <cell r="A244" t="str">
            <v>NT430</v>
          </cell>
          <cell r="B244" t="str">
            <v>South of England</v>
          </cell>
          <cell r="C244" t="str">
            <v>BMI - THE RIDGEWAY HOSPITAL</v>
          </cell>
          <cell r="D244">
            <v>224</v>
          </cell>
          <cell r="E244">
            <v>280</v>
          </cell>
          <cell r="F244">
            <v>0.8</v>
          </cell>
        </row>
        <row r="245">
          <cell r="A245" t="str">
            <v>NT431</v>
          </cell>
          <cell r="B245" t="str">
            <v>South of England</v>
          </cell>
          <cell r="C245" t="str">
            <v>BMI - THE RUNNYMEDE HOSPITAL</v>
          </cell>
          <cell r="D245">
            <v>120</v>
          </cell>
          <cell r="E245">
            <v>120</v>
          </cell>
          <cell r="F245">
            <v>1</v>
          </cell>
        </row>
        <row r="246">
          <cell r="A246" t="str">
            <v>NT432</v>
          </cell>
          <cell r="B246" t="str">
            <v>Midlands and East of England</v>
          </cell>
          <cell r="C246" t="str">
            <v>BMI - THE SANDRINGHAM HOSPITAL</v>
          </cell>
          <cell r="D246">
            <v>95</v>
          </cell>
          <cell r="E246">
            <v>95</v>
          </cell>
          <cell r="F246">
            <v>1</v>
          </cell>
        </row>
        <row r="247">
          <cell r="A247" t="str">
            <v>NT434</v>
          </cell>
          <cell r="B247" t="str">
            <v>Midlands and East of England</v>
          </cell>
          <cell r="C247" t="str">
            <v>BMI - THE SAXON CLINIC</v>
          </cell>
          <cell r="D247">
            <v>134</v>
          </cell>
          <cell r="E247">
            <v>134</v>
          </cell>
          <cell r="F247">
            <v>1</v>
          </cell>
        </row>
        <row r="248">
          <cell r="A248" t="str">
            <v>NT435</v>
          </cell>
          <cell r="B248" t="str">
            <v>South of England</v>
          </cell>
          <cell r="C248" t="str">
            <v>BMI - THE SHELBURNE HOSPITAL</v>
          </cell>
          <cell r="D248">
            <v>54</v>
          </cell>
          <cell r="E248">
            <v>54</v>
          </cell>
          <cell r="F248">
            <v>1</v>
          </cell>
        </row>
        <row r="249">
          <cell r="A249" t="str">
            <v>NT437</v>
          </cell>
          <cell r="B249" t="str">
            <v>London</v>
          </cell>
          <cell r="C249" t="str">
            <v>BMI - THE SLOANE HOSPITAL</v>
          </cell>
          <cell r="D249">
            <v>13</v>
          </cell>
          <cell r="E249">
            <v>13</v>
          </cell>
          <cell r="F249">
            <v>1</v>
          </cell>
        </row>
        <row r="250">
          <cell r="A250" t="str">
            <v>NT438</v>
          </cell>
          <cell r="B250" t="str">
            <v>South of England</v>
          </cell>
          <cell r="C250" t="str">
            <v>BMI - THE SOMERFIELD HOSPITAL</v>
          </cell>
          <cell r="D250">
            <v>164</v>
          </cell>
          <cell r="E250">
            <v>166</v>
          </cell>
          <cell r="F250">
            <v>0.98795180722891607</v>
          </cell>
        </row>
        <row r="251">
          <cell r="A251" t="str">
            <v>NT439</v>
          </cell>
          <cell r="B251" t="str">
            <v xml:space="preserve">North of England </v>
          </cell>
          <cell r="C251" t="str">
            <v>BMI - THE SOUTH CHESHIRE PRIVATE HOSPITAL</v>
          </cell>
          <cell r="D251">
            <v>129</v>
          </cell>
          <cell r="E251">
            <v>129</v>
          </cell>
          <cell r="F251">
            <v>1</v>
          </cell>
        </row>
        <row r="252">
          <cell r="A252" t="str">
            <v>NT443</v>
          </cell>
          <cell r="B252" t="str">
            <v>South of England</v>
          </cell>
          <cell r="C252" t="str">
            <v>BMI - THE WINTERBOURNE HOSPITAL</v>
          </cell>
          <cell r="D252">
            <v>123</v>
          </cell>
          <cell r="E252">
            <v>123</v>
          </cell>
          <cell r="F252">
            <v>1</v>
          </cell>
        </row>
        <row r="253">
          <cell r="A253" t="str">
            <v>NT440</v>
          </cell>
          <cell r="B253" t="str">
            <v xml:space="preserve">North of England </v>
          </cell>
          <cell r="C253" t="str">
            <v>BMI - THORNBURY HOSPITAL</v>
          </cell>
          <cell r="D253">
            <v>125</v>
          </cell>
          <cell r="E253">
            <v>125</v>
          </cell>
          <cell r="F253">
            <v>1</v>
          </cell>
        </row>
        <row r="254">
          <cell r="A254" t="str">
            <v>NT441</v>
          </cell>
          <cell r="B254" t="str">
            <v>Midlands and East of England</v>
          </cell>
          <cell r="C254" t="str">
            <v>BMI - THREE SHIRES HOSPITAL</v>
          </cell>
          <cell r="D254">
            <v>241</v>
          </cell>
          <cell r="E254">
            <v>241</v>
          </cell>
          <cell r="F254">
            <v>1</v>
          </cell>
        </row>
        <row r="255">
          <cell r="A255" t="str">
            <v>NT457</v>
          </cell>
          <cell r="B255" t="str">
            <v xml:space="preserve">North of England </v>
          </cell>
          <cell r="C255" t="str">
            <v>BMI - WOODLANDS HOSPITAL</v>
          </cell>
          <cell r="D255">
            <v>347</v>
          </cell>
          <cell r="E255">
            <v>347</v>
          </cell>
          <cell r="F255">
            <v>1</v>
          </cell>
        </row>
        <row r="256">
          <cell r="A256" t="str">
            <v>NVC24</v>
          </cell>
          <cell r="B256" t="str">
            <v>South of England</v>
          </cell>
          <cell r="C256" t="str">
            <v>BODMIN NHS TREATMENT CENTRE</v>
          </cell>
          <cell r="D256">
            <v>357</v>
          </cell>
          <cell r="E256">
            <v>371</v>
          </cell>
          <cell r="F256">
            <v>0.96226415094339601</v>
          </cell>
        </row>
        <row r="257">
          <cell r="A257" t="str">
            <v>NVC27</v>
          </cell>
          <cell r="B257" t="str">
            <v>Midlands and East of England</v>
          </cell>
          <cell r="C257" t="str">
            <v>BOSTON WEST HOSPITAL</v>
          </cell>
          <cell r="D257">
            <v>301</v>
          </cell>
          <cell r="E257">
            <v>303</v>
          </cell>
          <cell r="F257">
            <v>0.99339933993399299</v>
          </cell>
        </row>
        <row r="258">
          <cell r="A258" t="str">
            <v>NT8</v>
          </cell>
          <cell r="B258" t="str">
            <v>Midlands and East of England</v>
          </cell>
          <cell r="C258" t="str">
            <v>CAPIO UK</v>
          </cell>
          <cell r="D258" t="str">
            <v>No Data</v>
          </cell>
          <cell r="E258" t="str">
            <v>No Data</v>
          </cell>
          <cell r="F258" t="str">
            <v>No Data</v>
          </cell>
        </row>
        <row r="259">
          <cell r="A259" t="str">
            <v>NTP</v>
          </cell>
          <cell r="B259" t="str">
            <v>South of England</v>
          </cell>
          <cell r="C259" t="str">
            <v>CARE UK</v>
          </cell>
          <cell r="D259" t="str">
            <v>No Data</v>
          </cell>
          <cell r="E259" t="str">
            <v>No Data</v>
          </cell>
          <cell r="F259" t="str">
            <v>No Data</v>
          </cell>
        </row>
        <row r="260">
          <cell r="A260" t="str">
            <v>NT6</v>
          </cell>
          <cell r="B260" t="str">
            <v>South of England</v>
          </cell>
          <cell r="C260" t="str">
            <v>CARE UK CLINICAL SERVICES SE</v>
          </cell>
          <cell r="D260" t="str">
            <v>No Data</v>
          </cell>
          <cell r="E260" t="str">
            <v>No Data</v>
          </cell>
          <cell r="F260" t="str">
            <v>No Data</v>
          </cell>
        </row>
        <row r="261">
          <cell r="A261" t="str">
            <v>NTPC3</v>
          </cell>
          <cell r="B261" t="str">
            <v xml:space="preserve">North of England </v>
          </cell>
          <cell r="C261" t="str">
            <v>CARE UK REGIONAL OFFICE - MANCHESTER</v>
          </cell>
          <cell r="D261" t="str">
            <v>No Data</v>
          </cell>
          <cell r="E261" t="str">
            <v>No Data</v>
          </cell>
          <cell r="F261" t="str">
            <v>No Data</v>
          </cell>
        </row>
        <row r="262">
          <cell r="A262" t="str">
            <v>NV3</v>
          </cell>
          <cell r="B262" t="str">
            <v>London</v>
          </cell>
          <cell r="C262" t="str">
            <v>CIRCLE</v>
          </cell>
          <cell r="D262" t="str">
            <v>No Data</v>
          </cell>
          <cell r="E262" t="str">
            <v>No Data</v>
          </cell>
          <cell r="F262" t="str">
            <v>No Data</v>
          </cell>
        </row>
        <row r="263">
          <cell r="A263" t="str">
            <v>NV313</v>
          </cell>
          <cell r="B263" t="str">
            <v>Midlands and East of England</v>
          </cell>
          <cell r="C263" t="str">
            <v>CIRCLE - NOTTINGHAM NHS TREATMENT CENTRE</v>
          </cell>
          <cell r="D263">
            <v>527</v>
          </cell>
          <cell r="E263">
            <v>530</v>
          </cell>
          <cell r="F263">
            <v>0.99433962264150888</v>
          </cell>
        </row>
        <row r="264">
          <cell r="A264" t="str">
            <v>NV302</v>
          </cell>
          <cell r="B264" t="str">
            <v>South of England</v>
          </cell>
          <cell r="C264" t="str">
            <v>CIRCLE BATH HOSPITAL</v>
          </cell>
          <cell r="D264">
            <v>218</v>
          </cell>
          <cell r="E264">
            <v>227</v>
          </cell>
          <cell r="F264">
            <v>0.96035242290748901</v>
          </cell>
        </row>
        <row r="265">
          <cell r="A265" t="str">
            <v>NV323</v>
          </cell>
          <cell r="B265" t="str">
            <v>South of England</v>
          </cell>
          <cell r="C265" t="str">
            <v>CIRCLE READING HOSPITAL</v>
          </cell>
          <cell r="D265">
            <v>238</v>
          </cell>
          <cell r="E265">
            <v>238</v>
          </cell>
          <cell r="F265">
            <v>1</v>
          </cell>
        </row>
        <row r="266">
          <cell r="A266" t="str">
            <v>NTPH4</v>
          </cell>
          <cell r="B266" t="str">
            <v>South of England</v>
          </cell>
          <cell r="C266" t="str">
            <v>CIRENCESTER NHS TREATMENT CENTRE</v>
          </cell>
          <cell r="D266">
            <v>93</v>
          </cell>
          <cell r="E266">
            <v>95</v>
          </cell>
          <cell r="F266">
            <v>0.97894736842105312</v>
          </cell>
        </row>
        <row r="267">
          <cell r="A267" t="str">
            <v>NTH</v>
          </cell>
          <cell r="B267" t="str">
            <v>London</v>
          </cell>
          <cell r="C267" t="str">
            <v>CLASSIC HOSPITALS LTD</v>
          </cell>
          <cell r="D267" t="str">
            <v>No Data</v>
          </cell>
          <cell r="E267" t="str">
            <v>No Data</v>
          </cell>
          <cell r="F267" t="str">
            <v>No Data</v>
          </cell>
        </row>
        <row r="268">
          <cell r="A268" t="str">
            <v>NVC28</v>
          </cell>
          <cell r="B268" t="str">
            <v xml:space="preserve">North of England </v>
          </cell>
          <cell r="C268" t="str">
            <v>CLIFTON PARK HOSPITAL</v>
          </cell>
          <cell r="D268">
            <v>241</v>
          </cell>
          <cell r="E268">
            <v>245</v>
          </cell>
          <cell r="F268">
            <v>0.98367346938775502</v>
          </cell>
        </row>
        <row r="269">
          <cell r="A269" t="str">
            <v>NW9</v>
          </cell>
          <cell r="B269" t="str">
            <v>Midlands and East of England</v>
          </cell>
          <cell r="C269" t="str">
            <v>CLINICENTA LIMITED</v>
          </cell>
          <cell r="D269" t="str">
            <v>No Data</v>
          </cell>
          <cell r="E269" t="str">
            <v>No Data</v>
          </cell>
          <cell r="F269" t="str">
            <v>No Data</v>
          </cell>
        </row>
        <row r="270">
          <cell r="A270" t="str">
            <v>NVC29</v>
          </cell>
          <cell r="B270" t="str">
            <v xml:space="preserve">North of England </v>
          </cell>
          <cell r="C270" t="str">
            <v>COBALT HOSPITAL</v>
          </cell>
          <cell r="D270">
            <v>369</v>
          </cell>
          <cell r="E270">
            <v>369</v>
          </cell>
          <cell r="F270">
            <v>1</v>
          </cell>
        </row>
        <row r="271">
          <cell r="A271" t="str">
            <v>NMG</v>
          </cell>
          <cell r="B271" t="str">
            <v xml:space="preserve">North of England </v>
          </cell>
          <cell r="C271" t="str">
            <v>CONNECT PHYSICAL HEALTH</v>
          </cell>
          <cell r="D271" t="str">
            <v>No Data</v>
          </cell>
          <cell r="E271" t="str">
            <v>No Data</v>
          </cell>
          <cell r="F271" t="str">
            <v>No Data</v>
          </cell>
        </row>
        <row r="272">
          <cell r="A272" t="str">
            <v>NTPH3</v>
          </cell>
          <cell r="B272" t="str">
            <v>South of England</v>
          </cell>
          <cell r="C272" t="str">
            <v>DEVIZES NHS TREATMENT CENTRE</v>
          </cell>
          <cell r="D272">
            <v>114</v>
          </cell>
          <cell r="E272">
            <v>115</v>
          </cell>
          <cell r="F272">
            <v>0.99130434782608701</v>
          </cell>
        </row>
        <row r="273">
          <cell r="A273" t="str">
            <v>NVC04</v>
          </cell>
          <cell r="B273" t="str">
            <v>South of England</v>
          </cell>
          <cell r="C273" t="str">
            <v>DUCHY HOSPITAL</v>
          </cell>
          <cell r="D273">
            <v>474</v>
          </cell>
          <cell r="E273">
            <v>477</v>
          </cell>
          <cell r="F273">
            <v>0.99371069182389893</v>
          </cell>
        </row>
        <row r="274">
          <cell r="A274" t="str">
            <v>NAX</v>
          </cell>
          <cell r="B274" t="str">
            <v>Midlands and East of England</v>
          </cell>
          <cell r="C274" t="str">
            <v>EAST COAST COMMUNITY HEALTHCARE C.I.C</v>
          </cell>
          <cell r="D274" t="str">
            <v>No Data</v>
          </cell>
          <cell r="E274" t="str">
            <v>No Data</v>
          </cell>
          <cell r="F274" t="str">
            <v>No Data</v>
          </cell>
        </row>
        <row r="275">
          <cell r="A275" t="str">
            <v>NTP23</v>
          </cell>
          <cell r="B275" t="str">
            <v xml:space="preserve">North of England </v>
          </cell>
          <cell r="C275" t="str">
            <v>ECCLESHILL NHS TREATMENT CENTRE</v>
          </cell>
          <cell r="D275" t="str">
            <v>No Data</v>
          </cell>
          <cell r="E275" t="str">
            <v>No Data</v>
          </cell>
          <cell r="F275" t="str">
            <v>No Data</v>
          </cell>
        </row>
        <row r="276">
          <cell r="A276" t="str">
            <v>NTPH2</v>
          </cell>
          <cell r="B276" t="str">
            <v>South of England</v>
          </cell>
          <cell r="C276" t="str">
            <v>EMERSONS GREEN NHS TREATMENT CENTRE</v>
          </cell>
          <cell r="D276">
            <v>461</v>
          </cell>
          <cell r="E276">
            <v>461</v>
          </cell>
          <cell r="F276">
            <v>1</v>
          </cell>
        </row>
        <row r="277">
          <cell r="A277" t="str">
            <v>NVC05</v>
          </cell>
          <cell r="B277" t="str">
            <v xml:space="preserve">North of England </v>
          </cell>
          <cell r="C277" t="str">
            <v>EUXTON HALL HOSPITAL</v>
          </cell>
          <cell r="D277">
            <v>531</v>
          </cell>
          <cell r="E277">
            <v>532</v>
          </cell>
          <cell r="F277">
            <v>0.99812030075188007</v>
          </cell>
        </row>
        <row r="278">
          <cell r="A278" t="str">
            <v>NVG01</v>
          </cell>
          <cell r="B278" t="str">
            <v xml:space="preserve">North of England </v>
          </cell>
          <cell r="C278" t="str">
            <v>FAIRFIELD HOSPITAL</v>
          </cell>
          <cell r="D278">
            <v>396</v>
          </cell>
          <cell r="E278">
            <v>399</v>
          </cell>
          <cell r="F278">
            <v>0.99248120300751907</v>
          </cell>
        </row>
        <row r="279">
          <cell r="A279" t="str">
            <v>NVC06</v>
          </cell>
          <cell r="B279" t="str">
            <v>Midlands and East of England</v>
          </cell>
          <cell r="C279" t="str">
            <v>FITZWILLIAM HOSPITAL</v>
          </cell>
          <cell r="D279">
            <v>665</v>
          </cell>
          <cell r="E279">
            <v>693</v>
          </cell>
          <cell r="F279">
            <v>0.95959595959596</v>
          </cell>
        </row>
        <row r="280">
          <cell r="A280" t="str">
            <v>AHH</v>
          </cell>
          <cell r="B280" t="str">
            <v>South of England</v>
          </cell>
          <cell r="C280" t="str">
            <v>FOSCOTE COURT (BANBURY) TRUST LTD</v>
          </cell>
          <cell r="D280">
            <v>83</v>
          </cell>
          <cell r="E280">
            <v>83</v>
          </cell>
          <cell r="F280">
            <v>1</v>
          </cell>
        </row>
        <row r="281">
          <cell r="A281" t="str">
            <v>NTM</v>
          </cell>
          <cell r="B281" t="str">
            <v>Midlands and East of England</v>
          </cell>
          <cell r="C281" t="str">
            <v>FRESENIUS MEDICAL CARE (UK) LTD</v>
          </cell>
          <cell r="D281" t="str">
            <v>No Data</v>
          </cell>
          <cell r="E281" t="str">
            <v>No Data</v>
          </cell>
          <cell r="F281" t="str">
            <v>No Data</v>
          </cell>
        </row>
        <row r="282">
          <cell r="A282" t="str">
            <v>NVC07</v>
          </cell>
          <cell r="B282" t="str">
            <v xml:space="preserve">North of England </v>
          </cell>
          <cell r="C282" t="str">
            <v>FULWOOD HALL HOSPITAL</v>
          </cell>
          <cell r="D282">
            <v>630</v>
          </cell>
          <cell r="E282">
            <v>630</v>
          </cell>
          <cell r="F282">
            <v>1</v>
          </cell>
        </row>
        <row r="283">
          <cell r="A283" t="str">
            <v>NVC33</v>
          </cell>
          <cell r="B283" t="str">
            <v xml:space="preserve">North of England </v>
          </cell>
          <cell r="C283" t="str">
            <v>GISBURNE PARK NHS TREATMENT CENTRE</v>
          </cell>
          <cell r="D283" t="str">
            <v>No Data</v>
          </cell>
          <cell r="E283" t="str">
            <v>No Data</v>
          </cell>
          <cell r="F283" t="str">
            <v>No Data</v>
          </cell>
        </row>
        <row r="284">
          <cell r="A284" t="str">
            <v>NT714</v>
          </cell>
          <cell r="B284" t="str">
            <v xml:space="preserve">North of England </v>
          </cell>
          <cell r="C284" t="str">
            <v>GREATER MANCHESTER SURGICAL CENTRE</v>
          </cell>
          <cell r="D284" t="str">
            <v>No Data</v>
          </cell>
          <cell r="E284" t="str">
            <v>No Data</v>
          </cell>
          <cell r="F284" t="str">
            <v>No Data</v>
          </cell>
        </row>
        <row r="285">
          <cell r="A285" t="str">
            <v>NT487</v>
          </cell>
          <cell r="B285" t="str">
            <v>South of England</v>
          </cell>
          <cell r="C285" t="str">
            <v>HAND TO ELBOW CLINIC</v>
          </cell>
          <cell r="D285" t="str">
            <v>No Data</v>
          </cell>
          <cell r="E285" t="str">
            <v>No Data</v>
          </cell>
          <cell r="F285" t="str">
            <v>No Data</v>
          </cell>
        </row>
        <row r="286">
          <cell r="A286" t="str">
            <v>NW401</v>
          </cell>
          <cell r="B286" t="str">
            <v>Midlands and East of England</v>
          </cell>
          <cell r="C286" t="str">
            <v>HERTS COMMUNITY GYNAE - ST ALBANS &amp; HARPENDEN</v>
          </cell>
          <cell r="D286" t="str">
            <v>No Data</v>
          </cell>
          <cell r="E286" t="str">
            <v>No Data</v>
          </cell>
          <cell r="F286" t="str">
            <v>No Data</v>
          </cell>
        </row>
        <row r="287">
          <cell r="A287" t="str">
            <v>NW201</v>
          </cell>
          <cell r="B287" t="str">
            <v>Midlands and East of England</v>
          </cell>
          <cell r="C287" t="str">
            <v>HERTS HEALTH LTD - CATS</v>
          </cell>
          <cell r="D287" t="str">
            <v>No Data</v>
          </cell>
          <cell r="E287" t="str">
            <v>No Data</v>
          </cell>
          <cell r="F287" t="str">
            <v>No Data</v>
          </cell>
        </row>
        <row r="288">
          <cell r="A288" t="str">
            <v>NW301</v>
          </cell>
          <cell r="B288" t="str">
            <v>Midlands and East of England</v>
          </cell>
          <cell r="C288" t="str">
            <v>HERTS HEALTH RESPIRATORY - CATS</v>
          </cell>
          <cell r="D288" t="str">
            <v>No Data</v>
          </cell>
          <cell r="E288" t="str">
            <v>No Data</v>
          </cell>
          <cell r="F288" t="str">
            <v>No Data</v>
          </cell>
        </row>
        <row r="289">
          <cell r="A289" t="str">
            <v>NVC25</v>
          </cell>
          <cell r="B289" t="str">
            <v>South of England</v>
          </cell>
          <cell r="C289" t="str">
            <v>HORTON NHS TREATMENT CENTRE</v>
          </cell>
          <cell r="D289">
            <v>276</v>
          </cell>
          <cell r="E289">
            <v>276</v>
          </cell>
          <cell r="F289">
            <v>1</v>
          </cell>
        </row>
        <row r="290">
          <cell r="A290" t="str">
            <v>NV1</v>
          </cell>
          <cell r="B290" t="str">
            <v>South of England</v>
          </cell>
          <cell r="C290" t="str">
            <v>INHEALTH LIMITED</v>
          </cell>
          <cell r="D290" t="str">
            <v>No Data</v>
          </cell>
          <cell r="E290" t="str">
            <v>No Data</v>
          </cell>
          <cell r="F290" t="str">
            <v>No Data</v>
          </cell>
        </row>
        <row r="291">
          <cell r="A291" t="str">
            <v>NVC39</v>
          </cell>
          <cell r="B291" t="str">
            <v xml:space="preserve">North of England </v>
          </cell>
          <cell r="C291" t="str">
            <v>KENDAL NHS TREATMENT CENTRE</v>
          </cell>
          <cell r="D291" t="str">
            <v>No Data</v>
          </cell>
          <cell r="E291" t="str">
            <v>No Data</v>
          </cell>
          <cell r="F291" t="str">
            <v>No Data</v>
          </cell>
        </row>
        <row r="292">
          <cell r="A292" t="str">
            <v>NT454</v>
          </cell>
          <cell r="B292" t="str">
            <v>South of England</v>
          </cell>
          <cell r="C292" t="str">
            <v>MCINDOE SURGICAL CENTRE</v>
          </cell>
          <cell r="D292" t="str">
            <v>No Data</v>
          </cell>
          <cell r="E292" t="str">
            <v>No Data</v>
          </cell>
          <cell r="F292" t="str">
            <v>No Data</v>
          </cell>
        </row>
        <row r="293">
          <cell r="A293" t="str">
            <v>NTP14</v>
          </cell>
          <cell r="B293" t="str">
            <v>South of England</v>
          </cell>
          <cell r="C293" t="str">
            <v>MID KENT NHS TREATMENT CENTRE</v>
          </cell>
          <cell r="D293" t="str">
            <v>No Data</v>
          </cell>
          <cell r="E293" t="str">
            <v>No Data</v>
          </cell>
          <cell r="F293" t="str">
            <v>No Data</v>
          </cell>
        </row>
        <row r="294">
          <cell r="A294" t="str">
            <v>NV5</v>
          </cell>
          <cell r="B294" t="str">
            <v>South of England</v>
          </cell>
          <cell r="C294" t="str">
            <v>MOLECULAR IMAGING SOLUTIONS LTD (MIS)</v>
          </cell>
          <cell r="D294" t="str">
            <v>No Data</v>
          </cell>
          <cell r="E294" t="str">
            <v>No Data</v>
          </cell>
          <cell r="F294" t="str">
            <v>No Data</v>
          </cell>
        </row>
        <row r="295">
          <cell r="A295" t="str">
            <v>NVC08</v>
          </cell>
          <cell r="B295" t="str">
            <v>South of England</v>
          </cell>
          <cell r="C295" t="str">
            <v>MOUNT STUART HOSPITAL</v>
          </cell>
          <cell r="D295">
            <v>340</v>
          </cell>
          <cell r="E295">
            <v>340</v>
          </cell>
          <cell r="F295">
            <v>1</v>
          </cell>
        </row>
        <row r="296">
          <cell r="A296" t="str">
            <v>NTA02</v>
          </cell>
          <cell r="B296" t="str">
            <v>Midlands and East of England</v>
          </cell>
          <cell r="C296" t="str">
            <v>NATIONS HEALTHCARE (NORTHAMPTON) LTD</v>
          </cell>
          <cell r="D296" t="str">
            <v>No Data</v>
          </cell>
          <cell r="E296" t="str">
            <v>No Data</v>
          </cell>
          <cell r="F296" t="str">
            <v>No Data</v>
          </cell>
        </row>
        <row r="297">
          <cell r="A297" t="str">
            <v>NT7</v>
          </cell>
          <cell r="B297" t="str">
            <v>London</v>
          </cell>
          <cell r="C297" t="str">
            <v>NETCARE HEALTHCARE UK</v>
          </cell>
          <cell r="D297" t="str">
            <v>No Data</v>
          </cell>
          <cell r="E297" t="str">
            <v>No Data</v>
          </cell>
          <cell r="F297" t="str">
            <v>No Data</v>
          </cell>
        </row>
        <row r="298">
          <cell r="A298" t="str">
            <v>NVC09</v>
          </cell>
          <cell r="B298" t="str">
            <v>South of England</v>
          </cell>
          <cell r="C298" t="str">
            <v>NEW HALL HOSPITAL</v>
          </cell>
          <cell r="D298">
            <v>439</v>
          </cell>
          <cell r="E298">
            <v>439</v>
          </cell>
          <cell r="F298">
            <v>1</v>
          </cell>
        </row>
        <row r="299">
          <cell r="A299" t="str">
            <v>NVC11</v>
          </cell>
          <cell r="B299" t="str">
            <v>South of England</v>
          </cell>
          <cell r="C299" t="str">
            <v>NORTH DOWNS HOSPITAL</v>
          </cell>
          <cell r="D299">
            <v>208</v>
          </cell>
          <cell r="E299">
            <v>214</v>
          </cell>
          <cell r="F299">
            <v>0.97196261682243013</v>
          </cell>
        </row>
        <row r="300">
          <cell r="A300" t="str">
            <v>NTP15</v>
          </cell>
          <cell r="B300" t="str">
            <v>London</v>
          </cell>
          <cell r="C300" t="str">
            <v>NORTH EAST LONDON TREATMENT CENTRE CARE UK</v>
          </cell>
          <cell r="D300">
            <v>569</v>
          </cell>
          <cell r="E300">
            <v>623</v>
          </cell>
          <cell r="F300">
            <v>0.913322632423756</v>
          </cell>
        </row>
        <row r="301">
          <cell r="A301" t="str">
            <v>NMH01</v>
          </cell>
          <cell r="B301" t="str">
            <v>Midlands and East of England</v>
          </cell>
          <cell r="C301" t="str">
            <v>NORWICH PRACTICES LTD (CASTLE MALL)</v>
          </cell>
          <cell r="D301" t="str">
            <v>No Data</v>
          </cell>
          <cell r="E301" t="str">
            <v>No Data</v>
          </cell>
          <cell r="F301" t="str">
            <v>No Data</v>
          </cell>
        </row>
        <row r="302">
          <cell r="A302" t="str">
            <v>NTA04</v>
          </cell>
          <cell r="B302" t="str">
            <v>Midlands and East of England</v>
          </cell>
          <cell r="C302" t="str">
            <v>NOTTINGHAM NHS TREATMENT CENTRE (NATIONS HEALTHCARE)</v>
          </cell>
          <cell r="D302" t="str">
            <v>No Data</v>
          </cell>
          <cell r="E302" t="str">
            <v>No Data</v>
          </cell>
          <cell r="F302" t="str">
            <v>No Data</v>
          </cell>
        </row>
        <row r="303">
          <cell r="A303" t="str">
            <v>NVC40</v>
          </cell>
          <cell r="B303" t="str">
            <v>Midlands and East of England</v>
          </cell>
          <cell r="C303" t="str">
            <v>NOTTINGHAM WOODTHORPE HOSPITAL</v>
          </cell>
          <cell r="D303">
            <v>323</v>
          </cell>
          <cell r="E303">
            <v>329</v>
          </cell>
          <cell r="F303">
            <v>0.98176291793313109</v>
          </cell>
        </row>
        <row r="304">
          <cell r="A304" t="str">
            <v>NT2</v>
          </cell>
          <cell r="B304" t="str">
            <v>South of England</v>
          </cell>
          <cell r="C304" t="str">
            <v>NUFFIELD HEALTH</v>
          </cell>
          <cell r="D304" t="str">
            <v>No Data</v>
          </cell>
          <cell r="E304" t="str">
            <v>No Data</v>
          </cell>
          <cell r="F304" t="str">
            <v>No Data</v>
          </cell>
        </row>
        <row r="305">
          <cell r="A305" t="str">
            <v>NT202</v>
          </cell>
          <cell r="B305" t="str">
            <v>South of England</v>
          </cell>
          <cell r="C305" t="str">
            <v>NUFFIELD HEALTH, BOURNEMOUTH HOSPITAL</v>
          </cell>
          <cell r="D305" t="str">
            <v>No Data</v>
          </cell>
          <cell r="E305" t="str">
            <v>No Data</v>
          </cell>
          <cell r="F305" t="str">
            <v>No Data</v>
          </cell>
        </row>
        <row r="306">
          <cell r="A306" t="str">
            <v>NT204</v>
          </cell>
          <cell r="B306" t="str">
            <v>Midlands and East of England</v>
          </cell>
          <cell r="C306" t="str">
            <v>NUFFIELD HEALTH, BRENTWOOD HOSPITAL</v>
          </cell>
          <cell r="D306">
            <v>145</v>
          </cell>
          <cell r="E306">
            <v>145</v>
          </cell>
          <cell r="F306">
            <v>1</v>
          </cell>
        </row>
        <row r="307">
          <cell r="A307" t="str">
            <v>NT205</v>
          </cell>
          <cell r="B307" t="str">
            <v>South of England</v>
          </cell>
          <cell r="C307" t="str">
            <v>NUFFIELD HEALTH, BRIGHTON HOSPITAL</v>
          </cell>
          <cell r="D307">
            <v>10</v>
          </cell>
          <cell r="E307">
            <v>16</v>
          </cell>
          <cell r="F307">
            <v>0.625</v>
          </cell>
        </row>
        <row r="308">
          <cell r="A308" t="str">
            <v>NT206</v>
          </cell>
          <cell r="B308" t="str">
            <v>South of England</v>
          </cell>
          <cell r="C308" t="str">
            <v>NUFFIELD HEALTH, BRISTOL HOSPITAL (CHESTERFIELD)</v>
          </cell>
          <cell r="D308" t="str">
            <v>No Data</v>
          </cell>
          <cell r="E308" t="str">
            <v>No Data</v>
          </cell>
          <cell r="F308" t="str">
            <v>No Data</v>
          </cell>
        </row>
        <row r="309">
          <cell r="A309" t="str">
            <v>NT207</v>
          </cell>
          <cell r="B309" t="str">
            <v>South of England</v>
          </cell>
          <cell r="C309" t="str">
            <v>NUFFIELD HEALTH, BRISTOL HOSPITAL (ST MARY'S)</v>
          </cell>
          <cell r="D309" t="str">
            <v>No Data</v>
          </cell>
          <cell r="E309" t="str">
            <v>No Data</v>
          </cell>
          <cell r="F309" t="str">
            <v>No Data</v>
          </cell>
        </row>
        <row r="310">
          <cell r="A310" t="str">
            <v>NT209</v>
          </cell>
          <cell r="B310" t="str">
            <v>Midlands and East of England</v>
          </cell>
          <cell r="C310" t="str">
            <v>NUFFIELD HEALTH, CAMBRIDGE HOSPITAL</v>
          </cell>
          <cell r="D310">
            <v>67</v>
          </cell>
          <cell r="E310">
            <v>68</v>
          </cell>
          <cell r="F310">
            <v>0.98529411764705899</v>
          </cell>
        </row>
        <row r="311">
          <cell r="A311" t="str">
            <v>NT211</v>
          </cell>
          <cell r="B311" t="str">
            <v>South of England</v>
          </cell>
          <cell r="C311" t="str">
            <v>NUFFIELD HEALTH, CHELTENHAM HOSPITAL</v>
          </cell>
          <cell r="D311">
            <v>14</v>
          </cell>
          <cell r="E311">
            <v>14</v>
          </cell>
          <cell r="F311">
            <v>1</v>
          </cell>
        </row>
        <row r="312">
          <cell r="A312" t="str">
            <v>NT212</v>
          </cell>
          <cell r="B312" t="str">
            <v>South of England</v>
          </cell>
          <cell r="C312" t="str">
            <v>NUFFIELD HEALTH, CHICHESTER HOSPITAL</v>
          </cell>
          <cell r="D312">
            <v>88</v>
          </cell>
          <cell r="E312">
            <v>88</v>
          </cell>
          <cell r="F312">
            <v>1</v>
          </cell>
        </row>
        <row r="313">
          <cell r="A313" t="str">
            <v>NT213</v>
          </cell>
          <cell r="B313" t="str">
            <v>Midlands and East of England</v>
          </cell>
          <cell r="C313" t="str">
            <v>NUFFIELD HEALTH, DERBY HOSPITAL</v>
          </cell>
          <cell r="D313" t="str">
            <v>No Data</v>
          </cell>
          <cell r="E313" t="str">
            <v>No Data</v>
          </cell>
          <cell r="F313" t="str">
            <v>No Data</v>
          </cell>
        </row>
        <row r="314">
          <cell r="A314" t="str">
            <v>NT215</v>
          </cell>
          <cell r="B314" t="str">
            <v>South of England</v>
          </cell>
          <cell r="C314" t="str">
            <v>NUFFIELD HEALTH, EXETER HOSPITAL</v>
          </cell>
          <cell r="D314">
            <v>135</v>
          </cell>
          <cell r="E314">
            <v>151</v>
          </cell>
          <cell r="F314">
            <v>0.8940397350993381</v>
          </cell>
        </row>
        <row r="315">
          <cell r="A315" t="str">
            <v>NT216</v>
          </cell>
          <cell r="B315" t="str">
            <v>South of England</v>
          </cell>
          <cell r="C315" t="str">
            <v>NUFFIELD HEALTH, GUILDFORD HOSPITAL</v>
          </cell>
          <cell r="D315" t="str">
            <v>No Data</v>
          </cell>
          <cell r="E315" t="str">
            <v>No Data</v>
          </cell>
          <cell r="F315" t="str">
            <v>No Data</v>
          </cell>
        </row>
        <row r="316">
          <cell r="A316" t="str">
            <v>NT218</v>
          </cell>
          <cell r="B316" t="str">
            <v>South of England</v>
          </cell>
          <cell r="C316" t="str">
            <v>NUFFIELD HEALTH, HAYWARDS HEATH HOSPITAL</v>
          </cell>
          <cell r="D316">
            <v>37</v>
          </cell>
          <cell r="E316">
            <v>37</v>
          </cell>
          <cell r="F316">
            <v>1</v>
          </cell>
        </row>
        <row r="317">
          <cell r="A317" t="str">
            <v>NT219</v>
          </cell>
          <cell r="B317" t="str">
            <v>Midlands and East of England</v>
          </cell>
          <cell r="C317" t="str">
            <v>NUFFIELD HEALTH, HEREFORD HOSPITAL</v>
          </cell>
          <cell r="D317">
            <v>109</v>
          </cell>
          <cell r="E317">
            <v>109</v>
          </cell>
          <cell r="F317">
            <v>1</v>
          </cell>
        </row>
        <row r="318">
          <cell r="A318" t="str">
            <v>NT222</v>
          </cell>
          <cell r="B318" t="str">
            <v>Midlands and East of England</v>
          </cell>
          <cell r="C318" t="str">
            <v>NUFFIELD HEALTH, IPSWICH HOSPITAL</v>
          </cell>
          <cell r="D318" t="str">
            <v>No Data</v>
          </cell>
          <cell r="E318" t="str">
            <v>No Data</v>
          </cell>
          <cell r="F318" t="str">
            <v>No Data</v>
          </cell>
        </row>
        <row r="319">
          <cell r="A319" t="str">
            <v>NT225</v>
          </cell>
          <cell r="B319" t="str">
            <v xml:space="preserve">North of England </v>
          </cell>
          <cell r="C319" t="str">
            <v>NUFFIELD HEALTH, LEEDS HOSPITAL</v>
          </cell>
          <cell r="D319">
            <v>361</v>
          </cell>
          <cell r="E319">
            <v>361</v>
          </cell>
          <cell r="F319">
            <v>1</v>
          </cell>
        </row>
        <row r="320">
          <cell r="A320" t="str">
            <v>NT226</v>
          </cell>
          <cell r="B320" t="str">
            <v>Midlands and East of England</v>
          </cell>
          <cell r="C320" t="str">
            <v>NUFFIELD HEALTH, LEICESTER HOSPITAL</v>
          </cell>
          <cell r="D320">
            <v>219</v>
          </cell>
          <cell r="E320">
            <v>219</v>
          </cell>
          <cell r="F320">
            <v>1</v>
          </cell>
        </row>
        <row r="321">
          <cell r="A321" t="str">
            <v>NT229</v>
          </cell>
          <cell r="B321" t="str">
            <v xml:space="preserve">North of England </v>
          </cell>
          <cell r="C321" t="str">
            <v>NUFFIELD HEALTH, NEWCASTLE UPON TYNE HOSPITAL</v>
          </cell>
          <cell r="D321" t="str">
            <v>No Data</v>
          </cell>
          <cell r="E321" t="str">
            <v>No Data</v>
          </cell>
          <cell r="F321" t="str">
            <v>No Data</v>
          </cell>
        </row>
        <row r="322">
          <cell r="A322" t="str">
            <v>NT230</v>
          </cell>
          <cell r="B322" t="str">
            <v>Midlands and East of England</v>
          </cell>
          <cell r="C322" t="str">
            <v>NUFFIELD HEALTH, NORTH STAFFORDSHIRE HOSPITAL</v>
          </cell>
          <cell r="D322">
            <v>163</v>
          </cell>
          <cell r="E322">
            <v>163</v>
          </cell>
          <cell r="F322">
            <v>1</v>
          </cell>
        </row>
        <row r="323">
          <cell r="A323" t="str">
            <v>NT233</v>
          </cell>
          <cell r="B323" t="str">
            <v>South of England</v>
          </cell>
          <cell r="C323" t="str">
            <v>NUFFIELD HEALTH, PLYMOUTH HOSPITAL</v>
          </cell>
          <cell r="D323">
            <v>213</v>
          </cell>
          <cell r="E323">
            <v>213</v>
          </cell>
          <cell r="F323">
            <v>1</v>
          </cell>
        </row>
        <row r="324">
          <cell r="A324" t="str">
            <v>NT235</v>
          </cell>
          <cell r="B324" t="str">
            <v>Midlands and East of England</v>
          </cell>
          <cell r="C324" t="str">
            <v>NUFFIELD HEALTH, SHREWSBURY HOSPITAL</v>
          </cell>
          <cell r="D324">
            <v>117</v>
          </cell>
          <cell r="E324">
            <v>117</v>
          </cell>
          <cell r="F324">
            <v>1</v>
          </cell>
        </row>
        <row r="325">
          <cell r="A325" t="str">
            <v>NT238</v>
          </cell>
          <cell r="B325" t="str">
            <v>South of England</v>
          </cell>
          <cell r="C325" t="str">
            <v>NUFFIELD HEALTH, TAUNTON HOSPITAL</v>
          </cell>
          <cell r="D325">
            <v>162</v>
          </cell>
          <cell r="E325">
            <v>162</v>
          </cell>
          <cell r="F325">
            <v>1</v>
          </cell>
        </row>
        <row r="326">
          <cell r="A326" t="str">
            <v>NT237</v>
          </cell>
          <cell r="B326" t="str">
            <v xml:space="preserve">North of England </v>
          </cell>
          <cell r="C326" t="str">
            <v>NUFFIELD HEALTH, TEES HOSPITAL</v>
          </cell>
          <cell r="D326">
            <v>198</v>
          </cell>
          <cell r="E326">
            <v>200</v>
          </cell>
          <cell r="F326">
            <v>0.99</v>
          </cell>
        </row>
        <row r="327">
          <cell r="A327" t="str">
            <v>NT210</v>
          </cell>
          <cell r="B327" t="str">
            <v xml:space="preserve">North of England </v>
          </cell>
          <cell r="C327" t="str">
            <v>NUFFIELD HEALTH, THE GROSVENOR HOSPITAL, CHESTER</v>
          </cell>
          <cell r="D327">
            <v>36</v>
          </cell>
          <cell r="E327">
            <v>36</v>
          </cell>
          <cell r="F327">
            <v>1</v>
          </cell>
        </row>
        <row r="328">
          <cell r="A328" t="str">
            <v>NT239</v>
          </cell>
          <cell r="B328" t="str">
            <v>South of England</v>
          </cell>
          <cell r="C328" t="str">
            <v>NUFFIELD HEALTH, TUNBRIDGE WELLS HOSPITAL</v>
          </cell>
          <cell r="D328" t="str">
            <v>No Data</v>
          </cell>
          <cell r="E328" t="str">
            <v>No Data</v>
          </cell>
          <cell r="F328" t="str">
            <v>No Data</v>
          </cell>
        </row>
        <row r="329">
          <cell r="A329" t="str">
            <v>NT224</v>
          </cell>
          <cell r="B329" t="str">
            <v>Midlands and East of England</v>
          </cell>
          <cell r="C329" t="str">
            <v>NUFFIELD HEALTH, WARWICKSHIRE HOSPITAL</v>
          </cell>
          <cell r="D329">
            <v>15</v>
          </cell>
          <cell r="E329">
            <v>15</v>
          </cell>
          <cell r="F329">
            <v>1</v>
          </cell>
        </row>
        <row r="330">
          <cell r="A330" t="str">
            <v>NT214</v>
          </cell>
          <cell r="B330" t="str">
            <v>South of England</v>
          </cell>
          <cell r="C330" t="str">
            <v>NUFFIELD HEALTH, WESSEX HOSPITAL</v>
          </cell>
          <cell r="D330">
            <v>96</v>
          </cell>
          <cell r="E330">
            <v>97</v>
          </cell>
          <cell r="F330">
            <v>0.98969072164948513</v>
          </cell>
        </row>
        <row r="331">
          <cell r="A331" t="str">
            <v>NT241</v>
          </cell>
          <cell r="B331" t="str">
            <v>South of England</v>
          </cell>
          <cell r="C331" t="str">
            <v>NUFFIELD HEALTH, WOKING HOSPITAL</v>
          </cell>
          <cell r="D331" t="str">
            <v>No Data</v>
          </cell>
          <cell r="E331" t="str">
            <v>No Data</v>
          </cell>
          <cell r="F331" t="str">
            <v>No Data</v>
          </cell>
        </row>
        <row r="332">
          <cell r="A332" t="str">
            <v>NT242</v>
          </cell>
          <cell r="B332" t="str">
            <v>Midlands and East of England</v>
          </cell>
          <cell r="C332" t="str">
            <v>NUFFIELD HEALTH, WOLVERHAMPTON HOSPITAL</v>
          </cell>
          <cell r="D332">
            <v>146</v>
          </cell>
          <cell r="E332">
            <v>146</v>
          </cell>
          <cell r="F332">
            <v>1</v>
          </cell>
        </row>
        <row r="333">
          <cell r="A333" t="str">
            <v>NT245</v>
          </cell>
          <cell r="B333" t="str">
            <v xml:space="preserve">North of England </v>
          </cell>
          <cell r="C333" t="str">
            <v>NUFFIELD HEALTH, YORK HOSPITAL</v>
          </cell>
          <cell r="D333">
            <v>96</v>
          </cell>
          <cell r="E333">
            <v>96</v>
          </cell>
          <cell r="F333">
            <v>1</v>
          </cell>
        </row>
        <row r="334">
          <cell r="A334" t="str">
            <v>NT244</v>
          </cell>
          <cell r="B334" t="str">
            <v>South of England</v>
          </cell>
          <cell r="C334" t="str">
            <v>NUFFIELD HOSPITAL OXFORD (THE MANOR)</v>
          </cell>
          <cell r="D334">
            <v>4</v>
          </cell>
          <cell r="E334">
            <v>4</v>
          </cell>
          <cell r="F334">
            <v>1</v>
          </cell>
        </row>
        <row r="335">
          <cell r="A335" t="str">
            <v>NVC12</v>
          </cell>
          <cell r="B335" t="str">
            <v xml:space="preserve">North of England </v>
          </cell>
          <cell r="C335" t="str">
            <v>OAKLANDS HOSPITAL</v>
          </cell>
          <cell r="D335">
            <v>314</v>
          </cell>
          <cell r="E335">
            <v>319</v>
          </cell>
          <cell r="F335">
            <v>0.9843260188087769</v>
          </cell>
        </row>
        <row r="336">
          <cell r="A336" t="str">
            <v>NVC13</v>
          </cell>
          <cell r="B336" t="str">
            <v>Midlands and East of England</v>
          </cell>
          <cell r="C336" t="str">
            <v>OAKS HOSPITAL</v>
          </cell>
          <cell r="D336">
            <v>538</v>
          </cell>
          <cell r="E336">
            <v>565</v>
          </cell>
          <cell r="F336">
            <v>0.95221238938053099</v>
          </cell>
        </row>
        <row r="337">
          <cell r="A337" t="str">
            <v>NQM01</v>
          </cell>
          <cell r="B337" t="str">
            <v>Midlands and East of England</v>
          </cell>
          <cell r="C337" t="str">
            <v>ORTHOPAEDICS &amp; SPINE SPECIALIST HOSPITAL SITE</v>
          </cell>
          <cell r="D337">
            <v>36</v>
          </cell>
          <cell r="E337">
            <v>36</v>
          </cell>
          <cell r="F337">
            <v>1</v>
          </cell>
        </row>
        <row r="338">
          <cell r="A338" t="str">
            <v>NVC14</v>
          </cell>
          <cell r="B338" t="str">
            <v xml:space="preserve">North of England </v>
          </cell>
          <cell r="C338" t="str">
            <v>PARK HILL HOSPITAL</v>
          </cell>
          <cell r="D338">
            <v>175</v>
          </cell>
          <cell r="E338">
            <v>181</v>
          </cell>
          <cell r="F338">
            <v>0.96685082872928207</v>
          </cell>
        </row>
        <row r="339">
          <cell r="A339" t="str">
            <v>NTYH4</v>
          </cell>
          <cell r="B339" t="str">
            <v xml:space="preserve">North of England </v>
          </cell>
          <cell r="C339" t="str">
            <v>PENINSULA HEALTH LLP</v>
          </cell>
          <cell r="D339" t="str">
            <v>No Data</v>
          </cell>
          <cell r="E339" t="str">
            <v>No Data</v>
          </cell>
          <cell r="F339" t="str">
            <v>No Data</v>
          </cell>
        </row>
        <row r="340">
          <cell r="A340" t="str">
            <v>NTPH5</v>
          </cell>
          <cell r="B340" t="str">
            <v>South of England</v>
          </cell>
          <cell r="C340" t="str">
            <v>PENINSULA NHS TREATMENT CENTRE</v>
          </cell>
          <cell r="D340">
            <v>228</v>
          </cell>
          <cell r="E340">
            <v>228</v>
          </cell>
          <cell r="F340">
            <v>1</v>
          </cell>
        </row>
        <row r="341">
          <cell r="A341" t="str">
            <v>NT501</v>
          </cell>
          <cell r="B341" t="e">
            <v>#N/A</v>
          </cell>
          <cell r="C341" t="str">
            <v>PENINSULA NHS TREATMENT CENTRE</v>
          </cell>
          <cell r="D341" t="str">
            <v>No Data</v>
          </cell>
          <cell r="E341" t="str">
            <v>No Data</v>
          </cell>
          <cell r="F341" t="str">
            <v>No Data</v>
          </cell>
        </row>
        <row r="342">
          <cell r="A342" t="str">
            <v>NVC15</v>
          </cell>
          <cell r="B342" t="str">
            <v>Midlands and East of England</v>
          </cell>
          <cell r="C342" t="str">
            <v>PINEHILL HOSPITAL</v>
          </cell>
          <cell r="D342">
            <v>319</v>
          </cell>
          <cell r="E342">
            <v>332</v>
          </cell>
          <cell r="F342">
            <v>0.96084337349397597</v>
          </cell>
        </row>
        <row r="343">
          <cell r="A343" t="str">
            <v>NEY</v>
          </cell>
          <cell r="B343" t="str">
            <v xml:space="preserve">North of England </v>
          </cell>
          <cell r="C343" t="str">
            <v>PIONEER HEALTHCARE LIMITED</v>
          </cell>
          <cell r="D343">
            <v>2</v>
          </cell>
          <cell r="E343">
            <v>2</v>
          </cell>
          <cell r="F343">
            <v>1</v>
          </cell>
        </row>
        <row r="344">
          <cell r="A344" t="str">
            <v>NQA</v>
          </cell>
          <cell r="B344" t="str">
            <v>Midlands and East of England</v>
          </cell>
          <cell r="C344" t="str">
            <v>PROVIDE</v>
          </cell>
          <cell r="D344">
            <v>64</v>
          </cell>
          <cell r="E344">
            <v>64</v>
          </cell>
          <cell r="F344">
            <v>1</v>
          </cell>
        </row>
        <row r="345">
          <cell r="A345" t="str">
            <v>NQA01</v>
          </cell>
          <cell r="B345" t="str">
            <v>Midlands and East of England</v>
          </cell>
          <cell r="C345" t="str">
            <v>PROVIDE (MALDON)</v>
          </cell>
          <cell r="D345" t="str">
            <v>No Data</v>
          </cell>
          <cell r="E345" t="str">
            <v>No Data</v>
          </cell>
          <cell r="F345" t="str">
            <v>No Data</v>
          </cell>
        </row>
        <row r="346">
          <cell r="A346" t="str">
            <v>NVC</v>
          </cell>
          <cell r="B346" t="str">
            <v>Midlands and East of England</v>
          </cell>
          <cell r="C346" t="str">
            <v>RAMSAY HEALTHCARE UK OPERATIONS LIMITED</v>
          </cell>
          <cell r="D346" t="str">
            <v>No Data</v>
          </cell>
          <cell r="E346" t="str">
            <v>No Data</v>
          </cell>
          <cell r="F346" t="str">
            <v>No Data</v>
          </cell>
        </row>
        <row r="347">
          <cell r="A347" t="str">
            <v>NVC16</v>
          </cell>
          <cell r="B347" t="str">
            <v xml:space="preserve">North of England </v>
          </cell>
          <cell r="C347" t="str">
            <v>RENACRES HOSPITAL</v>
          </cell>
          <cell r="D347">
            <v>379</v>
          </cell>
          <cell r="E347">
            <v>388</v>
          </cell>
          <cell r="F347">
            <v>0.97680412371134007</v>
          </cell>
        </row>
        <row r="348">
          <cell r="A348" t="str">
            <v>NVC19</v>
          </cell>
          <cell r="B348" t="str">
            <v>Midlands and East of England</v>
          </cell>
          <cell r="C348" t="str">
            <v>RIVERS HOSPITAL</v>
          </cell>
          <cell r="D348">
            <v>688</v>
          </cell>
          <cell r="E348">
            <v>691</v>
          </cell>
          <cell r="F348">
            <v>0.99565846599131702</v>
          </cell>
        </row>
        <row r="349">
          <cell r="A349" t="str">
            <v>NVC17</v>
          </cell>
          <cell r="B349" t="str">
            <v>Midlands and East of England</v>
          </cell>
          <cell r="C349" t="str">
            <v>ROWLEY HALL HOSPITAL</v>
          </cell>
          <cell r="D349">
            <v>326</v>
          </cell>
          <cell r="E349">
            <v>339</v>
          </cell>
          <cell r="F349">
            <v>0.96165191740413014</v>
          </cell>
        </row>
        <row r="350">
          <cell r="A350" t="str">
            <v>NTT03</v>
          </cell>
          <cell r="B350" t="str">
            <v>Midlands and East of England</v>
          </cell>
          <cell r="C350" t="str">
            <v>SEDGLEY HOUSE</v>
          </cell>
          <cell r="D350" t="str">
            <v>No Data</v>
          </cell>
          <cell r="E350" t="str">
            <v>No Data</v>
          </cell>
          <cell r="F350" t="str">
            <v>No Data</v>
          </cell>
        </row>
        <row r="351">
          <cell r="A351" t="str">
            <v>NTT05</v>
          </cell>
          <cell r="B351" t="str">
            <v>Midlands and East of England</v>
          </cell>
          <cell r="C351" t="str">
            <v>SEDGLEY LODGE</v>
          </cell>
          <cell r="D351" t="str">
            <v>No Data</v>
          </cell>
          <cell r="E351" t="str">
            <v>No Data</v>
          </cell>
          <cell r="F351" t="str">
            <v>No Data</v>
          </cell>
        </row>
        <row r="352">
          <cell r="A352" t="str">
            <v>NTPH1</v>
          </cell>
          <cell r="B352" t="str">
            <v>South of England</v>
          </cell>
          <cell r="C352" t="str">
            <v>SHEPTON MALLET NHS TREATMENT CENTRE</v>
          </cell>
          <cell r="D352">
            <v>294</v>
          </cell>
          <cell r="E352">
            <v>296</v>
          </cell>
          <cell r="F352">
            <v>0.99324324324324298</v>
          </cell>
        </row>
        <row r="353">
          <cell r="A353" t="str">
            <v>NTT04</v>
          </cell>
          <cell r="B353" t="str">
            <v>Midlands and East of England</v>
          </cell>
          <cell r="C353" t="str">
            <v>SHERWOOD HOUSE</v>
          </cell>
          <cell r="D353" t="str">
            <v>No Data</v>
          </cell>
          <cell r="E353" t="str">
            <v>No Data</v>
          </cell>
          <cell r="F353" t="str">
            <v>No Data</v>
          </cell>
        </row>
        <row r="354">
          <cell r="A354" t="str">
            <v>NFH</v>
          </cell>
          <cell r="B354" t="str">
            <v>South of England</v>
          </cell>
          <cell r="C354" t="str">
            <v>SOMERSET SURGICAL SERVICES HQ</v>
          </cell>
          <cell r="D354">
            <v>91</v>
          </cell>
          <cell r="E354">
            <v>91</v>
          </cell>
          <cell r="F354">
            <v>1</v>
          </cell>
        </row>
        <row r="355">
          <cell r="A355" t="str">
            <v>NTP11</v>
          </cell>
          <cell r="B355" t="str">
            <v>South of England</v>
          </cell>
          <cell r="C355" t="str">
            <v>SOUTHAMPTON NHS TREATMENT CENTRE</v>
          </cell>
          <cell r="D355">
            <v>1568</v>
          </cell>
          <cell r="E355">
            <v>1568</v>
          </cell>
          <cell r="F355">
            <v>1</v>
          </cell>
        </row>
        <row r="356">
          <cell r="A356" t="str">
            <v>NT312</v>
          </cell>
          <cell r="B356" t="str">
            <v>South of England</v>
          </cell>
          <cell r="C356" t="str">
            <v>SPIRE ALEXANDRA HOSPITAL</v>
          </cell>
          <cell r="D356">
            <v>105</v>
          </cell>
          <cell r="E356">
            <v>105</v>
          </cell>
          <cell r="F356">
            <v>1</v>
          </cell>
        </row>
        <row r="357">
          <cell r="A357" t="str">
            <v>NT302</v>
          </cell>
          <cell r="B357" t="str">
            <v>South of England</v>
          </cell>
          <cell r="C357" t="str">
            <v>SPIRE BRISTOL HOSPITAL</v>
          </cell>
          <cell r="D357">
            <v>140</v>
          </cell>
          <cell r="E357">
            <v>140</v>
          </cell>
          <cell r="F357">
            <v>1</v>
          </cell>
        </row>
        <row r="358">
          <cell r="A358" t="str">
            <v>NT315</v>
          </cell>
          <cell r="B358" t="str">
            <v>Midlands and East of England</v>
          </cell>
          <cell r="C358" t="str">
            <v>SPIRE BUSHEY HOSPITAL</v>
          </cell>
          <cell r="D358">
            <v>64</v>
          </cell>
          <cell r="E358">
            <v>64</v>
          </cell>
          <cell r="F358">
            <v>1</v>
          </cell>
        </row>
        <row r="359">
          <cell r="A359" t="str">
            <v>NT317</v>
          </cell>
          <cell r="B359" t="str">
            <v>Midlands and East of England</v>
          </cell>
          <cell r="C359" t="str">
            <v>SPIRE CAMBRIDGE LEA HOSPITAL</v>
          </cell>
          <cell r="D359">
            <v>60</v>
          </cell>
          <cell r="E359">
            <v>60</v>
          </cell>
          <cell r="F359">
            <v>1</v>
          </cell>
        </row>
        <row r="360">
          <cell r="A360" t="str">
            <v>NT324</v>
          </cell>
          <cell r="B360" t="str">
            <v xml:space="preserve">North of England </v>
          </cell>
          <cell r="C360" t="str">
            <v>SPIRE CHESHIRE HOSPITAL</v>
          </cell>
          <cell r="D360">
            <v>258</v>
          </cell>
          <cell r="E360">
            <v>258</v>
          </cell>
          <cell r="F360">
            <v>1</v>
          </cell>
        </row>
        <row r="361">
          <cell r="A361" t="str">
            <v>NT345</v>
          </cell>
          <cell r="B361" t="str">
            <v>South of England</v>
          </cell>
          <cell r="C361" t="str">
            <v>SPIRE CLARE PARK HOSPITAL</v>
          </cell>
          <cell r="D361">
            <v>98</v>
          </cell>
          <cell r="E361">
            <v>98</v>
          </cell>
          <cell r="F361">
            <v>1</v>
          </cell>
        </row>
        <row r="362">
          <cell r="A362" t="str">
            <v>NT344</v>
          </cell>
          <cell r="B362" t="str">
            <v>South of England</v>
          </cell>
          <cell r="C362" t="str">
            <v>SPIRE DUNEDIN HOSPITAL</v>
          </cell>
          <cell r="D362">
            <v>136</v>
          </cell>
          <cell r="E362">
            <v>136</v>
          </cell>
          <cell r="F362">
            <v>1</v>
          </cell>
        </row>
        <row r="363">
          <cell r="A363" t="str">
            <v>NT348</v>
          </cell>
          <cell r="B363" t="str">
            <v xml:space="preserve">North of England </v>
          </cell>
          <cell r="C363" t="str">
            <v>SPIRE ELLAND HOSPITAL</v>
          </cell>
          <cell r="D363">
            <v>339</v>
          </cell>
          <cell r="E363">
            <v>349</v>
          </cell>
          <cell r="F363">
            <v>0.97134670487106001</v>
          </cell>
        </row>
        <row r="364">
          <cell r="A364" t="str">
            <v>NT347</v>
          </cell>
          <cell r="B364" t="str">
            <v xml:space="preserve">North of England </v>
          </cell>
          <cell r="C364" t="str">
            <v>SPIRE FYLDE COAST HOSPITAL</v>
          </cell>
          <cell r="D364">
            <v>477</v>
          </cell>
          <cell r="E364">
            <v>477</v>
          </cell>
          <cell r="F364">
            <v>1</v>
          </cell>
        </row>
        <row r="365">
          <cell r="A365" t="str">
            <v>NT308</v>
          </cell>
          <cell r="B365" t="str">
            <v>South of England</v>
          </cell>
          <cell r="C365" t="str">
            <v>SPIRE GATWICK PARK HOSPITAL</v>
          </cell>
          <cell r="D365">
            <v>103</v>
          </cell>
          <cell r="E365">
            <v>108</v>
          </cell>
          <cell r="F365">
            <v>0.95370370370370405</v>
          </cell>
        </row>
        <row r="366">
          <cell r="A366" t="str">
            <v>NT316</v>
          </cell>
          <cell r="B366" t="str">
            <v>Midlands and East of England</v>
          </cell>
          <cell r="C366" t="str">
            <v>SPIRE HARPENDEN HOSPITAL</v>
          </cell>
          <cell r="D366">
            <v>144</v>
          </cell>
          <cell r="E366">
            <v>160</v>
          </cell>
          <cell r="F366">
            <v>0.9</v>
          </cell>
        </row>
        <row r="367">
          <cell r="A367" t="str">
            <v>NT319</v>
          </cell>
          <cell r="B367" t="str">
            <v>Midlands and East of England</v>
          </cell>
          <cell r="C367" t="str">
            <v>SPIRE HARTSWOOD HOSPITAL</v>
          </cell>
          <cell r="D367">
            <v>115</v>
          </cell>
          <cell r="E367">
            <v>121</v>
          </cell>
          <cell r="F367">
            <v>0.95041322314049603</v>
          </cell>
        </row>
        <row r="368">
          <cell r="A368" t="str">
            <v>NT3</v>
          </cell>
          <cell r="B368" t="str">
            <v>London</v>
          </cell>
          <cell r="C368" t="str">
            <v>SPIRE HEALTHCARE</v>
          </cell>
          <cell r="D368" t="str">
            <v>No Data</v>
          </cell>
          <cell r="E368" t="str">
            <v>No Data</v>
          </cell>
          <cell r="F368" t="str">
            <v>No Data</v>
          </cell>
        </row>
        <row r="369">
          <cell r="A369" t="str">
            <v>NT351</v>
          </cell>
          <cell r="B369" t="str">
            <v xml:space="preserve">North of England </v>
          </cell>
          <cell r="C369" t="str">
            <v>SPIRE HULL AND EAST RIDING HOSPITAL</v>
          </cell>
          <cell r="D369">
            <v>591</v>
          </cell>
          <cell r="E369">
            <v>591</v>
          </cell>
          <cell r="F369">
            <v>1</v>
          </cell>
        </row>
        <row r="370">
          <cell r="A370" t="str">
            <v>NT332</v>
          </cell>
          <cell r="B370" t="str">
            <v xml:space="preserve">North of England </v>
          </cell>
          <cell r="C370" t="str">
            <v>SPIRE LEEDS HOSPITAL</v>
          </cell>
          <cell r="D370">
            <v>293</v>
          </cell>
          <cell r="E370">
            <v>308</v>
          </cell>
          <cell r="F370">
            <v>0.95129870129870098</v>
          </cell>
        </row>
        <row r="371">
          <cell r="A371" t="str">
            <v>NT322</v>
          </cell>
          <cell r="B371" t="str">
            <v>Midlands and East of England</v>
          </cell>
          <cell r="C371" t="str">
            <v>SPIRE LEICESTER HOSPITAL</v>
          </cell>
          <cell r="D371">
            <v>111</v>
          </cell>
          <cell r="E371">
            <v>130</v>
          </cell>
          <cell r="F371">
            <v>0.85384615384615403</v>
          </cell>
        </row>
        <row r="372">
          <cell r="A372" t="str">
            <v>NT321</v>
          </cell>
          <cell r="B372" t="str">
            <v>Midlands and East of England</v>
          </cell>
          <cell r="C372" t="str">
            <v>SPIRE LITTLE ASTON HOSPITAL</v>
          </cell>
          <cell r="D372">
            <v>205</v>
          </cell>
          <cell r="E372">
            <v>205</v>
          </cell>
          <cell r="F372">
            <v>1</v>
          </cell>
        </row>
        <row r="373">
          <cell r="A373" t="str">
            <v>NT337</v>
          </cell>
          <cell r="B373" t="str">
            <v xml:space="preserve">North of England </v>
          </cell>
          <cell r="C373" t="str">
            <v>SPIRE LIVERPOOL HOSPITAL</v>
          </cell>
          <cell r="D373">
            <v>606</v>
          </cell>
          <cell r="E373">
            <v>606</v>
          </cell>
          <cell r="F373">
            <v>1</v>
          </cell>
        </row>
        <row r="374">
          <cell r="A374" t="str">
            <v>NT349</v>
          </cell>
          <cell r="B374" t="str">
            <v xml:space="preserve">North of England </v>
          </cell>
          <cell r="C374" t="str">
            <v>SPIRE LONGLANDS CONSULTING ROOMS</v>
          </cell>
          <cell r="D374" t="str">
            <v>No Data</v>
          </cell>
          <cell r="E374" t="str">
            <v>No Data</v>
          </cell>
          <cell r="F374" t="str">
            <v>No Data</v>
          </cell>
        </row>
        <row r="375">
          <cell r="A375" t="str">
            <v>NT327</v>
          </cell>
          <cell r="B375" t="str">
            <v xml:space="preserve">North of England </v>
          </cell>
          <cell r="C375" t="str">
            <v>SPIRE MANCHESTER HOSPITAL</v>
          </cell>
          <cell r="D375">
            <v>130</v>
          </cell>
          <cell r="E375">
            <v>137</v>
          </cell>
          <cell r="F375">
            <v>0.94890510948905105</v>
          </cell>
        </row>
        <row r="376">
          <cell r="A376" t="str">
            <v>NT350</v>
          </cell>
          <cell r="B376" t="str">
            <v xml:space="preserve">North of England </v>
          </cell>
          <cell r="C376" t="str">
            <v>SPIRE METHLEY PARK HOSPITAL</v>
          </cell>
          <cell r="D376">
            <v>381</v>
          </cell>
          <cell r="E376">
            <v>381</v>
          </cell>
          <cell r="F376">
            <v>1</v>
          </cell>
        </row>
        <row r="377">
          <cell r="A377" t="str">
            <v>NT364</v>
          </cell>
          <cell r="B377" t="str">
            <v>South of England</v>
          </cell>
          <cell r="C377" t="str">
            <v>SPIRE MONTEFIORE HOSPITAL</v>
          </cell>
          <cell r="D377">
            <v>74</v>
          </cell>
          <cell r="E377">
            <v>82</v>
          </cell>
          <cell r="F377">
            <v>0.90243902439024404</v>
          </cell>
        </row>
        <row r="378">
          <cell r="A378" t="str">
            <v>NT325</v>
          </cell>
          <cell r="B378" t="str">
            <v xml:space="preserve">North of England </v>
          </cell>
          <cell r="C378" t="str">
            <v>SPIRE MURRAYFIELD HOSPITAL</v>
          </cell>
          <cell r="D378">
            <v>232</v>
          </cell>
          <cell r="E378">
            <v>244</v>
          </cell>
          <cell r="F378">
            <v>0.95081967213114804</v>
          </cell>
        </row>
        <row r="379">
          <cell r="A379" t="str">
            <v>NT318</v>
          </cell>
          <cell r="B379" t="str">
            <v>Midlands and East of England</v>
          </cell>
          <cell r="C379" t="str">
            <v>SPIRE NORWICH HOSPITAL</v>
          </cell>
          <cell r="D379">
            <v>106</v>
          </cell>
          <cell r="E379">
            <v>118</v>
          </cell>
          <cell r="F379">
            <v>0.89830508474576298</v>
          </cell>
        </row>
        <row r="380">
          <cell r="A380" t="str">
            <v>NT320</v>
          </cell>
          <cell r="B380" t="str">
            <v>Midlands and East of England</v>
          </cell>
          <cell r="C380" t="str">
            <v>SPIRE PARKWAY HOSPITAL</v>
          </cell>
          <cell r="D380">
            <v>143</v>
          </cell>
          <cell r="E380">
            <v>143</v>
          </cell>
          <cell r="F380">
            <v>1</v>
          </cell>
        </row>
        <row r="381">
          <cell r="A381" t="str">
            <v>NT305</v>
          </cell>
          <cell r="B381" t="str">
            <v>South of England</v>
          </cell>
          <cell r="C381" t="str">
            <v>SPIRE PORTSMOUTH HOSPITAL</v>
          </cell>
          <cell r="D381">
            <v>66</v>
          </cell>
          <cell r="E381">
            <v>69</v>
          </cell>
          <cell r="F381">
            <v>0.95652173913043514</v>
          </cell>
        </row>
        <row r="382">
          <cell r="A382" t="str">
            <v>NT339</v>
          </cell>
          <cell r="B382" t="str">
            <v xml:space="preserve">North of England </v>
          </cell>
          <cell r="C382" t="str">
            <v>SPIRE REGENCY HOSPITAL</v>
          </cell>
          <cell r="D382">
            <v>216</v>
          </cell>
          <cell r="E382">
            <v>216</v>
          </cell>
          <cell r="F382">
            <v>1</v>
          </cell>
        </row>
        <row r="383">
          <cell r="A383" t="str">
            <v>NT314</v>
          </cell>
          <cell r="B383" t="str">
            <v>London</v>
          </cell>
          <cell r="C383" t="str">
            <v>SPIRE RODING HOSPITAL</v>
          </cell>
          <cell r="D383">
            <v>247</v>
          </cell>
          <cell r="E383">
            <v>247</v>
          </cell>
          <cell r="F383">
            <v>1</v>
          </cell>
        </row>
        <row r="384">
          <cell r="A384" t="str">
            <v>NT301</v>
          </cell>
          <cell r="B384" t="str">
            <v>Midlands and East of England</v>
          </cell>
          <cell r="C384" t="str">
            <v>SPIRE SOUTH BANK HOSPITAL</v>
          </cell>
          <cell r="D384">
            <v>163</v>
          </cell>
          <cell r="E384">
            <v>172</v>
          </cell>
          <cell r="F384">
            <v>0.94767441860465096</v>
          </cell>
        </row>
        <row r="385">
          <cell r="A385" t="str">
            <v>NT304</v>
          </cell>
          <cell r="B385" t="str">
            <v>South of England</v>
          </cell>
          <cell r="C385" t="str">
            <v>SPIRE SOUTHAMPTON HOSPITAL</v>
          </cell>
          <cell r="D385">
            <v>137</v>
          </cell>
          <cell r="E385">
            <v>144</v>
          </cell>
          <cell r="F385">
            <v>0.95138888888888906</v>
          </cell>
        </row>
        <row r="386">
          <cell r="A386" t="str">
            <v>NT346</v>
          </cell>
          <cell r="B386" t="str">
            <v>South of England</v>
          </cell>
          <cell r="C386" t="str">
            <v>SPIRE ST SAVIOURS HOSPITAL</v>
          </cell>
          <cell r="D386">
            <v>139</v>
          </cell>
          <cell r="E386">
            <v>139</v>
          </cell>
          <cell r="F386">
            <v>1</v>
          </cell>
        </row>
        <row r="387">
          <cell r="A387" t="str">
            <v>NT309</v>
          </cell>
          <cell r="B387" t="str">
            <v>South of England</v>
          </cell>
          <cell r="C387" t="str">
            <v>SPIRE SUSSEX HOSPITAL</v>
          </cell>
          <cell r="D387">
            <v>37</v>
          </cell>
          <cell r="E387">
            <v>37</v>
          </cell>
          <cell r="F387">
            <v>1</v>
          </cell>
        </row>
        <row r="388">
          <cell r="A388" t="str">
            <v>NT343</v>
          </cell>
          <cell r="B388" t="str">
            <v>South of England</v>
          </cell>
          <cell r="C388" t="str">
            <v>SPIRE THAMES VALLEY HOSPITAL</v>
          </cell>
          <cell r="D388">
            <v>30</v>
          </cell>
          <cell r="E388">
            <v>30</v>
          </cell>
          <cell r="F388">
            <v>1</v>
          </cell>
        </row>
        <row r="389">
          <cell r="A389" t="str">
            <v>NT310</v>
          </cell>
          <cell r="B389" t="str">
            <v>South of England</v>
          </cell>
          <cell r="C389" t="str">
            <v>SPIRE TUNBRIDGE WELLS HOSPITAL</v>
          </cell>
          <cell r="D389">
            <v>62</v>
          </cell>
          <cell r="E389">
            <v>62</v>
          </cell>
          <cell r="F389">
            <v>1</v>
          </cell>
        </row>
        <row r="390">
          <cell r="A390" t="str">
            <v>NT333</v>
          </cell>
          <cell r="B390" t="str">
            <v xml:space="preserve">North of England </v>
          </cell>
          <cell r="C390" t="str">
            <v>SPIRE WASHINGTON HOSPITAL</v>
          </cell>
          <cell r="D390">
            <v>339</v>
          </cell>
          <cell r="E390">
            <v>339</v>
          </cell>
          <cell r="F390">
            <v>1</v>
          </cell>
        </row>
        <row r="391">
          <cell r="A391" t="str">
            <v>NT313</v>
          </cell>
          <cell r="B391" t="str">
            <v>Midlands and East of England</v>
          </cell>
          <cell r="C391" t="str">
            <v>SPIRE WELLESLEY HOSPITAL</v>
          </cell>
          <cell r="D391">
            <v>195</v>
          </cell>
          <cell r="E391">
            <v>205</v>
          </cell>
          <cell r="F391">
            <v>0.95121951219512202</v>
          </cell>
        </row>
        <row r="392">
          <cell r="A392" t="str">
            <v>NVC18</v>
          </cell>
          <cell r="B392" t="str">
            <v>Midlands and East of England</v>
          </cell>
          <cell r="C392" t="str">
            <v>SPRINGFIELD HOSPITAL</v>
          </cell>
          <cell r="D392">
            <v>615</v>
          </cell>
          <cell r="E392">
            <v>624</v>
          </cell>
          <cell r="F392">
            <v>0.98557692307692302</v>
          </cell>
        </row>
        <row r="393">
          <cell r="A393" t="str">
            <v>NX601</v>
          </cell>
          <cell r="B393" t="str">
            <v>Midlands and East of England</v>
          </cell>
          <cell r="C393" t="str">
            <v>ST ALBANS &amp; HARPENDEN MUSCULOSKELETAL CATS</v>
          </cell>
          <cell r="D393" t="str">
            <v>No Data</v>
          </cell>
          <cell r="E393" t="str">
            <v>No Data</v>
          </cell>
          <cell r="F393" t="str">
            <v>No Data</v>
          </cell>
        </row>
        <row r="394">
          <cell r="A394" t="str">
            <v>NTE02</v>
          </cell>
          <cell r="B394" t="str">
            <v xml:space="preserve">North of England </v>
          </cell>
          <cell r="C394" t="str">
            <v>ST HUGH'S HOSPITAL</v>
          </cell>
          <cell r="D394" t="str">
            <v>No Data</v>
          </cell>
          <cell r="E394" t="str">
            <v>No Data</v>
          </cell>
          <cell r="F394" t="str">
            <v>No Data</v>
          </cell>
        </row>
        <row r="395">
          <cell r="A395" t="str">
            <v>NTPAD</v>
          </cell>
          <cell r="B395" t="str">
            <v>South of England</v>
          </cell>
          <cell r="C395" t="str">
            <v>ST MARY'S NHS TREATMENT CENTRE</v>
          </cell>
          <cell r="D395">
            <v>673</v>
          </cell>
          <cell r="E395">
            <v>673</v>
          </cell>
          <cell r="F395">
            <v>1</v>
          </cell>
        </row>
        <row r="396">
          <cell r="A396" t="str">
            <v>NTT06</v>
          </cell>
          <cell r="B396" t="str">
            <v>Midlands and East of England</v>
          </cell>
          <cell r="C396" t="str">
            <v>STORTHFIELD HOUSE</v>
          </cell>
          <cell r="D396" t="str">
            <v>No Data</v>
          </cell>
          <cell r="E396" t="str">
            <v>No Data</v>
          </cell>
          <cell r="F396" t="str">
            <v>No Data</v>
          </cell>
        </row>
        <row r="397">
          <cell r="A397" t="str">
            <v>NHM</v>
          </cell>
          <cell r="B397" t="str">
            <v>Midlands and East of England</v>
          </cell>
          <cell r="C397" t="str">
            <v>SUFFOLK COMMUNITY HEALTHCARE</v>
          </cell>
          <cell r="D397">
            <v>89</v>
          </cell>
          <cell r="E397">
            <v>90</v>
          </cell>
          <cell r="F397">
            <v>0.98888888888888904</v>
          </cell>
        </row>
        <row r="398">
          <cell r="A398" t="str">
            <v>NYG</v>
          </cell>
          <cell r="B398" t="str">
            <v>South of England</v>
          </cell>
          <cell r="C398" t="str">
            <v>SUSSEX COMMUNITY DERMATOLOGY SERVICE</v>
          </cell>
          <cell r="D398" t="str">
            <v>No Data</v>
          </cell>
          <cell r="E398" t="str">
            <v>No Data</v>
          </cell>
          <cell r="F398" t="str">
            <v>No Data</v>
          </cell>
        </row>
        <row r="399">
          <cell r="A399" t="str">
            <v>NTP17</v>
          </cell>
          <cell r="B399" t="str">
            <v>South of England</v>
          </cell>
          <cell r="C399" t="str">
            <v>SUSSEX ORTHOPAEDIC NHS TREATMENT CENTRE</v>
          </cell>
          <cell r="D399" t="str">
            <v>No Data</v>
          </cell>
          <cell r="E399" t="str">
            <v>No Data</v>
          </cell>
          <cell r="F399" t="str">
            <v>No Data</v>
          </cell>
        </row>
        <row r="400">
          <cell r="A400" t="str">
            <v>NVC35</v>
          </cell>
          <cell r="B400" t="str">
            <v xml:space="preserve">North of England </v>
          </cell>
          <cell r="C400" t="str">
            <v>TEES VALLEY TREATMENT CENTRE</v>
          </cell>
          <cell r="D400">
            <v>575</v>
          </cell>
          <cell r="E400">
            <v>575</v>
          </cell>
          <cell r="F400">
            <v>1</v>
          </cell>
        </row>
        <row r="401">
          <cell r="A401" t="str">
            <v>NVC02</v>
          </cell>
          <cell r="B401" t="str">
            <v>South of England</v>
          </cell>
          <cell r="C401" t="str">
            <v>THE BERKSHIRE INDEPENDENT HOSPITAL</v>
          </cell>
          <cell r="D401">
            <v>194</v>
          </cell>
          <cell r="E401">
            <v>194</v>
          </cell>
          <cell r="F401">
            <v>1</v>
          </cell>
        </row>
        <row r="402">
          <cell r="A402" t="str">
            <v>NTD02</v>
          </cell>
          <cell r="B402" t="str">
            <v xml:space="preserve">North of England </v>
          </cell>
          <cell r="C402" t="str">
            <v>THE CHESHIRE &amp; MERSEYSIDE NHS TREATMENT CENTRE</v>
          </cell>
          <cell r="D402" t="str">
            <v>No Data</v>
          </cell>
          <cell r="E402" t="str">
            <v>No Data</v>
          </cell>
          <cell r="F402" t="str">
            <v>No Data</v>
          </cell>
        </row>
        <row r="403">
          <cell r="A403" t="str">
            <v>NW501</v>
          </cell>
          <cell r="B403" t="str">
            <v>Midlands and East of England</v>
          </cell>
          <cell r="C403" t="str">
            <v>THE ELMS MEDICAL PRACTICE - CATS</v>
          </cell>
          <cell r="D403" t="str">
            <v>No Data</v>
          </cell>
          <cell r="E403" t="str">
            <v>No Data</v>
          </cell>
          <cell r="F403" t="str">
            <v>No Data</v>
          </cell>
        </row>
        <row r="404">
          <cell r="A404" t="str">
            <v>NTT07</v>
          </cell>
          <cell r="B404" t="str">
            <v xml:space="preserve">North of England </v>
          </cell>
          <cell r="C404" t="str">
            <v>THE FOUNTAINS</v>
          </cell>
          <cell r="D404" t="str">
            <v>No Data</v>
          </cell>
          <cell r="E404" t="str">
            <v>No Data</v>
          </cell>
          <cell r="F404" t="str">
            <v>No Data</v>
          </cell>
        </row>
        <row r="405">
          <cell r="A405" t="str">
            <v>NW4</v>
          </cell>
          <cell r="B405" t="str">
            <v>South of England</v>
          </cell>
          <cell r="C405" t="str">
            <v>THE GYNAECOLOGY PARTNERSHIP LTD.</v>
          </cell>
          <cell r="D405" t="str">
            <v>No Data</v>
          </cell>
          <cell r="E405" t="str">
            <v>No Data</v>
          </cell>
          <cell r="F405" t="str">
            <v>No Data</v>
          </cell>
        </row>
        <row r="406">
          <cell r="A406" t="str">
            <v>NXM01</v>
          </cell>
          <cell r="B406" t="str">
            <v>South of England</v>
          </cell>
          <cell r="C406" t="str">
            <v>THE HORDER CENTRE - ST JOHNS ROAD</v>
          </cell>
          <cell r="D406">
            <v>442</v>
          </cell>
          <cell r="E406">
            <v>442</v>
          </cell>
          <cell r="F406">
            <v>1</v>
          </cell>
        </row>
        <row r="407">
          <cell r="A407" t="str">
            <v>NTT08</v>
          </cell>
          <cell r="B407" t="str">
            <v>Midlands and East of England</v>
          </cell>
          <cell r="C407" t="str">
            <v>THE LIMES</v>
          </cell>
          <cell r="D407" t="str">
            <v>No Data</v>
          </cell>
          <cell r="E407" t="str">
            <v>No Data</v>
          </cell>
          <cell r="F407" t="str">
            <v>No Data</v>
          </cell>
        </row>
        <row r="408">
          <cell r="A408" t="str">
            <v>NTA03</v>
          </cell>
          <cell r="B408" t="str">
            <v>Midlands and East of England</v>
          </cell>
          <cell r="C408" t="str">
            <v>THE MIDLANDS NHS TREATMENT CENTRE</v>
          </cell>
          <cell r="D408" t="str">
            <v>No Data</v>
          </cell>
          <cell r="E408" t="str">
            <v>No Data</v>
          </cell>
          <cell r="F408" t="str">
            <v>No Data</v>
          </cell>
        </row>
        <row r="409">
          <cell r="A409" t="str">
            <v>NW101</v>
          </cell>
          <cell r="B409" t="str">
            <v>South of England</v>
          </cell>
          <cell r="C409" t="str">
            <v>THE PRACTICE PLC - CATS</v>
          </cell>
          <cell r="D409" t="str">
            <v>No Data</v>
          </cell>
          <cell r="E409" t="str">
            <v>No Data</v>
          </cell>
          <cell r="F409" t="str">
            <v>No Data</v>
          </cell>
        </row>
        <row r="410">
          <cell r="A410" t="str">
            <v>NVC44</v>
          </cell>
          <cell r="B410" t="str">
            <v>Midlands and East of England</v>
          </cell>
          <cell r="C410" t="str">
            <v>THE WESTBOURNE CENTRE</v>
          </cell>
          <cell r="D410">
            <v>72</v>
          </cell>
          <cell r="E410">
            <v>72</v>
          </cell>
          <cell r="F410">
            <v>1</v>
          </cell>
        </row>
        <row r="411">
          <cell r="A411" t="str">
            <v>NVC20</v>
          </cell>
          <cell r="B411" t="str">
            <v xml:space="preserve">North of England </v>
          </cell>
          <cell r="C411" t="str">
            <v>THE YORKSHIRE CLINIC</v>
          </cell>
          <cell r="D411">
            <v>1089</v>
          </cell>
          <cell r="E411">
            <v>1102</v>
          </cell>
          <cell r="F411">
            <v>0.98820326678765902</v>
          </cell>
        </row>
        <row r="412">
          <cell r="A412" t="str">
            <v>NTC</v>
          </cell>
          <cell r="B412" t="str">
            <v>London</v>
          </cell>
          <cell r="C412" t="str">
            <v>UK SPECIALIST HOSPITALS LTD</v>
          </cell>
          <cell r="D412" t="str">
            <v>No Data</v>
          </cell>
          <cell r="E412" t="str">
            <v>No Data</v>
          </cell>
          <cell r="F412" t="str">
            <v>No Data</v>
          </cell>
        </row>
        <row r="413">
          <cell r="A413" t="str">
            <v>NVC21</v>
          </cell>
          <cell r="B413" t="str">
            <v>Midlands and East of England</v>
          </cell>
          <cell r="C413" t="str">
            <v>WEST MIDLANDS HOSPITAL</v>
          </cell>
          <cell r="D413">
            <v>356</v>
          </cell>
          <cell r="E413">
            <v>358</v>
          </cell>
          <cell r="F413">
            <v>0.994413407821229</v>
          </cell>
        </row>
        <row r="414">
          <cell r="A414" t="str">
            <v>NTP16</v>
          </cell>
          <cell r="B414" t="str">
            <v>South of England</v>
          </cell>
          <cell r="C414" t="str">
            <v>WILL ADAMS NHS TREATMENT CENTRE</v>
          </cell>
          <cell r="D414">
            <v>382</v>
          </cell>
          <cell r="E414">
            <v>382</v>
          </cell>
          <cell r="F414">
            <v>1</v>
          </cell>
        </row>
        <row r="415">
          <cell r="A415" t="str">
            <v>NVC22</v>
          </cell>
          <cell r="B415" t="str">
            <v>South of England</v>
          </cell>
          <cell r="C415" t="str">
            <v>WINFIELD HOSPITAL</v>
          </cell>
          <cell r="D415">
            <v>231</v>
          </cell>
          <cell r="E415">
            <v>234</v>
          </cell>
          <cell r="F415">
            <v>0.987179487179487</v>
          </cell>
        </row>
        <row r="416">
          <cell r="A416" t="str">
            <v>NVC23</v>
          </cell>
          <cell r="B416" t="str">
            <v>Midlands and East of England</v>
          </cell>
          <cell r="C416" t="str">
            <v>WOODLAND HOSPITAL</v>
          </cell>
          <cell r="D416">
            <v>516</v>
          </cell>
          <cell r="E416">
            <v>527</v>
          </cell>
          <cell r="F416">
            <v>0.97912713472485813</v>
          </cell>
        </row>
        <row r="417">
          <cell r="C417" t="str">
            <v xml:space="preserve">TOTAL </v>
          </cell>
          <cell r="D417">
            <v>36928</v>
          </cell>
          <cell r="E417">
            <v>37469</v>
          </cell>
          <cell r="F417">
            <v>0.98556139742186877</v>
          </cell>
        </row>
        <row r="418">
          <cell r="D418">
            <v>36928</v>
          </cell>
          <cell r="E418">
            <v>37469</v>
          </cell>
          <cell r="F418">
            <v>0.98556139742186877</v>
          </cell>
        </row>
      </sheetData>
      <sheetData sheetId="7" refreshError="1">
        <row r="1">
          <cell r="A1" t="str">
            <v>Month</v>
          </cell>
          <cell r="B1" t="str">
            <v>November</v>
          </cell>
        </row>
        <row r="2">
          <cell r="A2" t="str">
            <v>Year</v>
          </cell>
          <cell r="B2">
            <v>2014</v>
          </cell>
        </row>
        <row r="5">
          <cell r="A5" t="str">
            <v>England</v>
          </cell>
          <cell r="D5" t="str">
            <v>November 2014</v>
          </cell>
        </row>
        <row r="6">
          <cell r="D6" t="str">
            <v xml:space="preserve"> VTE Risk Assessed Admissions </v>
          </cell>
          <cell r="E6" t="str">
            <v xml:space="preserve"> Total Admissions </v>
          </cell>
          <cell r="F6" t="str">
            <v>Percentage of admitted patients risk-assessed for VTE</v>
          </cell>
        </row>
        <row r="7">
          <cell r="D7">
            <v>1126231</v>
          </cell>
          <cell r="E7">
            <v>1172722</v>
          </cell>
          <cell r="F7">
            <v>0.96035633338506488</v>
          </cell>
        </row>
        <row r="8">
          <cell r="D8">
            <v>1121101</v>
          </cell>
          <cell r="E8">
            <v>1167911</v>
          </cell>
          <cell r="F8">
            <v>0.95991989115608978</v>
          </cell>
        </row>
        <row r="10">
          <cell r="A10" t="str">
            <v>Acute Trusts</v>
          </cell>
          <cell r="D10" t="str">
            <v>November 2014</v>
          </cell>
        </row>
        <row r="11">
          <cell r="A11" t="str">
            <v>Organisation Code</v>
          </cell>
          <cell r="B11" t="str">
            <v>Region</v>
          </cell>
          <cell r="C11" t="str">
            <v>Organisation Name</v>
          </cell>
          <cell r="D11" t="str">
            <v xml:space="preserve"> VTE Risk Assessed Admissions </v>
          </cell>
          <cell r="E11" t="str">
            <v xml:space="preserve"> Total Admissions </v>
          </cell>
          <cell r="F11" t="str">
            <v>Percentage of admitted patients risk-assessed for VTE</v>
          </cell>
        </row>
        <row r="12">
          <cell r="A12" t="str">
            <v>REM</v>
          </cell>
          <cell r="B12" t="str">
            <v xml:space="preserve">North of England </v>
          </cell>
          <cell r="C12" t="str">
            <v>AINTREE UNIVERSITY HOSPITAL NHS FOUNDATION TRUST</v>
          </cell>
          <cell r="D12">
            <v>6343</v>
          </cell>
          <cell r="E12">
            <v>6728</v>
          </cell>
          <cell r="F12">
            <v>0.94277645659928699</v>
          </cell>
        </row>
        <row r="13">
          <cell r="A13" t="str">
            <v>RCF</v>
          </cell>
          <cell r="B13" t="str">
            <v xml:space="preserve">North of England </v>
          </cell>
          <cell r="C13" t="str">
            <v>AIREDALE NHS FOUNDATION TRUST</v>
          </cell>
          <cell r="D13">
            <v>4174</v>
          </cell>
          <cell r="E13">
            <v>4337</v>
          </cell>
          <cell r="F13">
            <v>0.96241641687802593</v>
          </cell>
        </row>
        <row r="14">
          <cell r="A14" t="str">
            <v>RTK</v>
          </cell>
          <cell r="B14" t="str">
            <v>South of England</v>
          </cell>
          <cell r="C14" t="str">
            <v>ASHFORD AND ST PETER'S HOSPITALS NHS FOUNDATION TRUST</v>
          </cell>
          <cell r="D14">
            <v>4795</v>
          </cell>
          <cell r="E14">
            <v>4884</v>
          </cell>
          <cell r="F14">
            <v>0.98177723177723208</v>
          </cell>
        </row>
        <row r="15">
          <cell r="A15" t="str">
            <v>RF4</v>
          </cell>
          <cell r="B15" t="str">
            <v>London</v>
          </cell>
          <cell r="C15" t="str">
            <v>BARKING, HAVERING AND REDBRIDGE UNIVERSITY HOSPITALS NHS TRUST</v>
          </cell>
          <cell r="D15">
            <v>10470</v>
          </cell>
          <cell r="E15">
            <v>10936</v>
          </cell>
          <cell r="F15">
            <v>0.95738844184345306</v>
          </cell>
        </row>
        <row r="16">
          <cell r="A16" t="str">
            <v>RFF</v>
          </cell>
          <cell r="B16" t="str">
            <v xml:space="preserve">North of England </v>
          </cell>
          <cell r="C16" t="str">
            <v>BARNSLEY HOSPITAL NHS FOUNDATION TRUST</v>
          </cell>
          <cell r="D16">
            <v>4167</v>
          </cell>
          <cell r="E16">
            <v>4380</v>
          </cell>
          <cell r="F16">
            <v>0.95136986301369908</v>
          </cell>
        </row>
        <row r="17">
          <cell r="A17" t="str">
            <v>R1H</v>
          </cell>
          <cell r="B17" t="str">
            <v>London</v>
          </cell>
          <cell r="C17" t="str">
            <v>BARTS HEALTH NHS TRUST</v>
          </cell>
          <cell r="D17">
            <v>28897</v>
          </cell>
          <cell r="E17">
            <v>30024</v>
          </cell>
          <cell r="F17">
            <v>0.96246336264321908</v>
          </cell>
        </row>
        <row r="18">
          <cell r="A18" t="str">
            <v>RDD</v>
          </cell>
          <cell r="B18" t="str">
            <v>Midlands and East of England</v>
          </cell>
          <cell r="C18" t="str">
            <v>BASILDON AND THURROCK UNIVERSITY HOSPITALS NHS FOUNDATION TRUST</v>
          </cell>
          <cell r="D18">
            <v>5704</v>
          </cell>
          <cell r="E18">
            <v>5711</v>
          </cell>
          <cell r="F18">
            <v>0.99877429521975103</v>
          </cell>
        </row>
        <row r="19">
          <cell r="A19" t="str">
            <v>RC1</v>
          </cell>
          <cell r="B19" t="str">
            <v>Midlands and East of England</v>
          </cell>
          <cell r="C19" t="str">
            <v>BEDFORD HOSPITAL NHS TRUST</v>
          </cell>
          <cell r="D19">
            <v>3650</v>
          </cell>
          <cell r="E19">
            <v>3684</v>
          </cell>
          <cell r="F19">
            <v>0.99077090119435407</v>
          </cell>
        </row>
        <row r="20">
          <cell r="A20" t="str">
            <v>RLU</v>
          </cell>
          <cell r="B20" t="str">
            <v>Midlands and East of England</v>
          </cell>
          <cell r="C20" t="str">
            <v>BIRMINGHAM WOMEN'S NHS FOUNDATION TRUST</v>
          </cell>
          <cell r="D20">
            <v>1211</v>
          </cell>
          <cell r="E20">
            <v>1233</v>
          </cell>
          <cell r="F20">
            <v>0.98215733982157305</v>
          </cell>
        </row>
        <row r="21">
          <cell r="A21" t="str">
            <v>RXL</v>
          </cell>
          <cell r="B21" t="str">
            <v xml:space="preserve">North of England </v>
          </cell>
          <cell r="C21" t="str">
            <v>BLACKPOOL TEACHING HOSPITALS NHS FOUNDATION TRUST</v>
          </cell>
          <cell r="D21">
            <v>8089</v>
          </cell>
          <cell r="E21">
            <v>8102</v>
          </cell>
          <cell r="F21">
            <v>0.99839545791162709</v>
          </cell>
        </row>
        <row r="22">
          <cell r="A22" t="str">
            <v>RMC</v>
          </cell>
          <cell r="B22" t="str">
            <v xml:space="preserve">North of England </v>
          </cell>
          <cell r="C22" t="str">
            <v>BOLTON NHS FOUNDATION TRUST</v>
          </cell>
          <cell r="D22">
            <v>5770</v>
          </cell>
          <cell r="E22">
            <v>5983</v>
          </cell>
          <cell r="F22">
            <v>0.96439913087080109</v>
          </cell>
        </row>
        <row r="23">
          <cell r="A23" t="str">
            <v>RAE</v>
          </cell>
          <cell r="B23" t="str">
            <v xml:space="preserve">North of England </v>
          </cell>
          <cell r="C23" t="str">
            <v>BRADFORD TEACHING HOSPITALS NHS FOUNDATION TRUST</v>
          </cell>
          <cell r="D23">
            <v>7904</v>
          </cell>
          <cell r="E23">
            <v>8160</v>
          </cell>
          <cell r="F23">
            <v>0.96862745098039205</v>
          </cell>
        </row>
        <row r="24">
          <cell r="A24" t="str">
            <v>RY2</v>
          </cell>
          <cell r="B24" t="str">
            <v xml:space="preserve">North of England </v>
          </cell>
          <cell r="C24" t="str">
            <v>BRIDGEWATER COMMUNITY HEALTHCARE NHS TRUST</v>
          </cell>
          <cell r="D24">
            <v>67</v>
          </cell>
          <cell r="E24">
            <v>67</v>
          </cell>
          <cell r="F24">
            <v>1</v>
          </cell>
        </row>
        <row r="25">
          <cell r="A25" t="str">
            <v>RXH</v>
          </cell>
          <cell r="B25" t="str">
            <v>South of England</v>
          </cell>
          <cell r="C25" t="str">
            <v>BRIGHTON AND SUSSEX UNIVERSITY HOSPITALS NHS TRUST</v>
          </cell>
          <cell r="D25">
            <v>4158</v>
          </cell>
          <cell r="E25">
            <v>4308</v>
          </cell>
          <cell r="F25">
            <v>0.96518105849582203</v>
          </cell>
        </row>
        <row r="26">
          <cell r="A26" t="str">
            <v>RXQ</v>
          </cell>
          <cell r="B26" t="str">
            <v>South of England</v>
          </cell>
          <cell r="C26" t="str">
            <v>BUCKINGHAMSHIRE HEALTHCARE NHS TRUST</v>
          </cell>
          <cell r="D26">
            <v>4710</v>
          </cell>
          <cell r="E26">
            <v>4947</v>
          </cell>
          <cell r="F26">
            <v>0.95209217707701599</v>
          </cell>
        </row>
        <row r="27">
          <cell r="A27" t="str">
            <v>RJF</v>
          </cell>
          <cell r="B27" t="str">
            <v>Midlands and East of England</v>
          </cell>
          <cell r="C27" t="str">
            <v>BURTON HOSPITALS NHS FOUNDATION TRUST</v>
          </cell>
          <cell r="D27">
            <v>4104</v>
          </cell>
          <cell r="E27">
            <v>4164</v>
          </cell>
          <cell r="F27">
            <v>0.98559077809798312</v>
          </cell>
        </row>
        <row r="28">
          <cell r="A28" t="str">
            <v>RWY</v>
          </cell>
          <cell r="B28" t="str">
            <v xml:space="preserve">North of England </v>
          </cell>
          <cell r="C28" t="str">
            <v>CALDERDALE AND HUDDERSFIELD NHS FOUNDATION TRUST</v>
          </cell>
          <cell r="D28">
            <v>7651</v>
          </cell>
          <cell r="E28">
            <v>8044</v>
          </cell>
          <cell r="F28">
            <v>0.95114370959721495</v>
          </cell>
        </row>
        <row r="29">
          <cell r="A29" t="str">
            <v>RGT</v>
          </cell>
          <cell r="B29" t="str">
            <v>Midlands and East of England</v>
          </cell>
          <cell r="C29" t="str">
            <v>CAMBRIDGE UNIVERSITY HOSPITALS NHS FOUNDATION TRUST</v>
          </cell>
          <cell r="D29">
            <v>9786</v>
          </cell>
          <cell r="E29">
            <v>13072</v>
          </cell>
          <cell r="F29">
            <v>0.748623011015912</v>
          </cell>
        </row>
        <row r="30">
          <cell r="A30" t="str">
            <v>RYV</v>
          </cell>
          <cell r="B30" t="str">
            <v>Midlands and East of England</v>
          </cell>
          <cell r="C30" t="str">
            <v>CAMBRIDGESHIRE COMMUNITY SERVICES NHS TRUST</v>
          </cell>
          <cell r="D30">
            <v>130</v>
          </cell>
          <cell r="E30">
            <v>134</v>
          </cell>
          <cell r="F30">
            <v>0.97014925373134309</v>
          </cell>
        </row>
        <row r="31">
          <cell r="A31" t="str">
            <v>RW3</v>
          </cell>
          <cell r="B31" t="str">
            <v xml:space="preserve">North of England </v>
          </cell>
          <cell r="C31" t="str">
            <v>CENTRAL MANCHESTER UNIVERSITY HOSPITALS NHS FOUNDATION TRUST</v>
          </cell>
          <cell r="D31">
            <v>10472</v>
          </cell>
          <cell r="E31">
            <v>10931</v>
          </cell>
          <cell r="F31">
            <v>0.95800933125971999</v>
          </cell>
        </row>
        <row r="32">
          <cell r="A32" t="str">
            <v>RQM</v>
          </cell>
          <cell r="B32" t="str">
            <v>London</v>
          </cell>
          <cell r="C32" t="str">
            <v>CHELSEA AND WESTMINSTER HOSPITAL NHS FOUNDATION TRUST</v>
          </cell>
          <cell r="D32">
            <v>4128</v>
          </cell>
          <cell r="E32">
            <v>4265</v>
          </cell>
          <cell r="F32">
            <v>0.96787807737397402</v>
          </cell>
        </row>
        <row r="33">
          <cell r="A33" t="str">
            <v>RFS</v>
          </cell>
          <cell r="B33" t="str">
            <v>Midlands and East of England</v>
          </cell>
          <cell r="C33" t="str">
            <v>CHESTERFIELD ROYAL HOSPITAL NHS FOUNDATION TRUST</v>
          </cell>
          <cell r="D33">
            <v>5214</v>
          </cell>
          <cell r="E33">
            <v>5306</v>
          </cell>
          <cell r="F33">
            <v>0.98266113833396207</v>
          </cell>
        </row>
        <row r="34">
          <cell r="A34" t="str">
            <v>RLN</v>
          </cell>
          <cell r="B34" t="str">
            <v xml:space="preserve">North of England </v>
          </cell>
          <cell r="C34" t="str">
            <v>CITY HOSPITALS SUNDERLAND NHS FOUNDATION TRUST</v>
          </cell>
          <cell r="D34">
            <v>8940</v>
          </cell>
          <cell r="E34">
            <v>9176</v>
          </cell>
          <cell r="F34">
            <v>0.97428073234524804</v>
          </cell>
        </row>
        <row r="35">
          <cell r="A35" t="str">
            <v>RDE</v>
          </cell>
          <cell r="B35" t="str">
            <v>Midlands and East of England</v>
          </cell>
          <cell r="C35" t="str">
            <v>COLCHESTER HOSPITAL UNIVERSITY NHS FOUNDATION TRUST</v>
          </cell>
          <cell r="D35">
            <v>6248</v>
          </cell>
          <cell r="E35">
            <v>6622</v>
          </cell>
          <cell r="F35">
            <v>0.94352159468438501</v>
          </cell>
        </row>
        <row r="36">
          <cell r="A36" t="str">
            <v>RJR</v>
          </cell>
          <cell r="B36" t="str">
            <v xml:space="preserve">North of England </v>
          </cell>
          <cell r="C36" t="str">
            <v>COUNTESS OF CHESTER HOSPITAL NHS FOUNDATION TRUST</v>
          </cell>
          <cell r="D36">
            <v>5964</v>
          </cell>
          <cell r="E36">
            <v>6105</v>
          </cell>
          <cell r="F36">
            <v>0.97690417690417708</v>
          </cell>
        </row>
        <row r="37">
          <cell r="A37" t="str">
            <v>RXP</v>
          </cell>
          <cell r="B37" t="str">
            <v xml:space="preserve">North of England </v>
          </cell>
          <cell r="C37" t="str">
            <v>COUNTY DURHAM AND DARLINGTON NHS FOUNDATION TRUST</v>
          </cell>
          <cell r="D37">
            <v>10215</v>
          </cell>
          <cell r="E37">
            <v>10572</v>
          </cell>
          <cell r="F37">
            <v>0.96623155505107805</v>
          </cell>
        </row>
        <row r="38">
          <cell r="A38" t="str">
            <v>RJ6</v>
          </cell>
          <cell r="B38" t="str">
            <v>London</v>
          </cell>
          <cell r="C38" t="str">
            <v>CROYDON HEALTH SERVICES NHS TRUST</v>
          </cell>
          <cell r="D38">
            <v>4865</v>
          </cell>
          <cell r="E38">
            <v>5047</v>
          </cell>
          <cell r="F38">
            <v>0.96393897364771208</v>
          </cell>
        </row>
        <row r="39">
          <cell r="A39" t="str">
            <v>RN7</v>
          </cell>
          <cell r="B39" t="str">
            <v>South of England</v>
          </cell>
          <cell r="C39" t="str">
            <v>DARTFORD AND GRAVESHAM NHS TRUST</v>
          </cell>
          <cell r="D39">
            <v>5447</v>
          </cell>
          <cell r="E39">
            <v>5639</v>
          </cell>
          <cell r="F39">
            <v>0.96595140982443706</v>
          </cell>
        </row>
        <row r="40">
          <cell r="A40" t="str">
            <v>RTG</v>
          </cell>
          <cell r="B40" t="str">
            <v>Midlands and East of England</v>
          </cell>
          <cell r="C40" t="str">
            <v>DERBY HOSPITALS NHS FOUNDATION TRUST</v>
          </cell>
          <cell r="D40">
            <v>10809</v>
          </cell>
          <cell r="E40">
            <v>11229</v>
          </cell>
          <cell r="F40">
            <v>0.9625968474485711</v>
          </cell>
        </row>
        <row r="41">
          <cell r="A41" t="str">
            <v>RY8</v>
          </cell>
          <cell r="B41" t="str">
            <v>Midlands and East of England</v>
          </cell>
          <cell r="C41" t="str">
            <v>DERBYSHIRE COMMUNITY HEALTH SERVICES NHS TRUST</v>
          </cell>
          <cell r="D41">
            <v>622</v>
          </cell>
          <cell r="E41">
            <v>622</v>
          </cell>
          <cell r="F41">
            <v>1</v>
          </cell>
        </row>
        <row r="42">
          <cell r="A42" t="str">
            <v>RP5</v>
          </cell>
          <cell r="B42" t="str">
            <v xml:space="preserve">North of England </v>
          </cell>
          <cell r="C42" t="str">
            <v>DONCASTER AND BASSETLAW HOSPITALS NHS FOUNDATION TRUST</v>
          </cell>
          <cell r="D42">
            <v>8589</v>
          </cell>
          <cell r="E42">
            <v>9040</v>
          </cell>
          <cell r="F42">
            <v>0.95011061946902697</v>
          </cell>
        </row>
        <row r="43">
          <cell r="A43" t="str">
            <v>RBD</v>
          </cell>
          <cell r="B43" t="str">
            <v>South of England</v>
          </cell>
          <cell r="C43" t="str">
            <v>DORSET COUNTY HOSPITAL NHS FOUNDATION TRUST</v>
          </cell>
          <cell r="D43">
            <v>7190</v>
          </cell>
          <cell r="E43">
            <v>7540</v>
          </cell>
          <cell r="F43">
            <v>0.95358090185676403</v>
          </cell>
        </row>
        <row r="44">
          <cell r="A44" t="str">
            <v>RWH</v>
          </cell>
          <cell r="B44" t="str">
            <v>Midlands and East of England</v>
          </cell>
          <cell r="C44" t="str">
            <v>EAST AND NORTH HERTFORDSHIRE NHS TRUST</v>
          </cell>
          <cell r="D44">
            <v>5959</v>
          </cell>
          <cell r="E44">
            <v>6044</v>
          </cell>
          <cell r="F44">
            <v>0.9859364659166121</v>
          </cell>
        </row>
        <row r="45">
          <cell r="A45" t="str">
            <v>RJN</v>
          </cell>
          <cell r="B45" t="str">
            <v xml:space="preserve">North of England </v>
          </cell>
          <cell r="C45" t="str">
            <v>EAST CHESHIRE NHS TRUST</v>
          </cell>
          <cell r="D45">
            <v>2391</v>
          </cell>
          <cell r="E45">
            <v>2488</v>
          </cell>
          <cell r="F45">
            <v>0.96101286173633393</v>
          </cell>
        </row>
        <row r="46">
          <cell r="A46" t="str">
            <v>RVV</v>
          </cell>
          <cell r="B46" t="str">
            <v>South of England</v>
          </cell>
          <cell r="C46" t="str">
            <v>EAST KENT HOSPITALS UNIVERSITY NHS FOUNDATION TRUST</v>
          </cell>
          <cell r="D46">
            <v>7444</v>
          </cell>
          <cell r="E46">
            <v>7751</v>
          </cell>
          <cell r="F46">
            <v>0.96039220745710197</v>
          </cell>
        </row>
        <row r="47">
          <cell r="A47" t="str">
            <v>RXR</v>
          </cell>
          <cell r="B47" t="str">
            <v xml:space="preserve">North of England </v>
          </cell>
          <cell r="C47" t="str">
            <v>EAST LANCASHIRE HOSPITALS NHS TRUST</v>
          </cell>
          <cell r="D47">
            <v>9281</v>
          </cell>
          <cell r="E47">
            <v>9459</v>
          </cell>
          <cell r="F47">
            <v>0.98118194312295204</v>
          </cell>
        </row>
        <row r="48">
          <cell r="A48" t="str">
            <v>RXC</v>
          </cell>
          <cell r="B48" t="str">
            <v>South of England</v>
          </cell>
          <cell r="C48" t="str">
            <v>EAST SUSSEX HEALTHCARE NHS TRUST</v>
          </cell>
          <cell r="D48">
            <v>7072</v>
          </cell>
          <cell r="E48">
            <v>7202</v>
          </cell>
          <cell r="F48">
            <v>0.98194945848375503</v>
          </cell>
        </row>
        <row r="49">
          <cell r="A49" t="str">
            <v>RVR</v>
          </cell>
          <cell r="B49" t="str">
            <v>London</v>
          </cell>
          <cell r="C49" t="str">
            <v>EPSOM AND ST HELIER UNIVERSITY HOSPITALS NHS TRUST</v>
          </cell>
          <cell r="D49">
            <v>7155</v>
          </cell>
          <cell r="E49">
            <v>7566</v>
          </cell>
          <cell r="F49">
            <v>0.94567803330689904</v>
          </cell>
        </row>
        <row r="50">
          <cell r="A50" t="str">
            <v>RDU</v>
          </cell>
          <cell r="B50" t="str">
            <v>South of England</v>
          </cell>
          <cell r="C50" t="str">
            <v>FRIMLEY PARK HOSPITAL NHS FOUNDATION TRUST</v>
          </cell>
          <cell r="D50">
            <v>13498</v>
          </cell>
          <cell r="E50">
            <v>13878</v>
          </cell>
          <cell r="F50">
            <v>0.97261853292981704</v>
          </cell>
        </row>
        <row r="51">
          <cell r="A51" t="str">
            <v>RR7</v>
          </cell>
          <cell r="B51" t="str">
            <v xml:space="preserve">North of England </v>
          </cell>
          <cell r="C51" t="str">
            <v>GATESHEAD HEALTH NHS FOUNDATION TRUST</v>
          </cell>
          <cell r="D51">
            <v>4305</v>
          </cell>
          <cell r="E51">
            <v>4530</v>
          </cell>
          <cell r="F51">
            <v>0.95033112582781498</v>
          </cell>
        </row>
        <row r="52">
          <cell r="A52" t="str">
            <v>RLT</v>
          </cell>
          <cell r="B52" t="str">
            <v>Midlands and East of England</v>
          </cell>
          <cell r="C52" t="str">
            <v>GEORGE ELIOT HOSPITAL NHS TRUST</v>
          </cell>
          <cell r="D52">
            <v>2664</v>
          </cell>
          <cell r="E52">
            <v>2796</v>
          </cell>
          <cell r="F52">
            <v>0.95278969957081494</v>
          </cell>
        </row>
        <row r="53">
          <cell r="A53" t="str">
            <v>RTE</v>
          </cell>
          <cell r="B53" t="str">
            <v>South of England</v>
          </cell>
          <cell r="C53" t="str">
            <v>GLOUCESTERSHIRE HOSPITALS NHS FOUNDATION TRUST</v>
          </cell>
          <cell r="D53">
            <v>5401</v>
          </cell>
          <cell r="E53">
            <v>5830</v>
          </cell>
          <cell r="F53">
            <v>0.92641509433962299</v>
          </cell>
        </row>
        <row r="54">
          <cell r="A54" t="str">
            <v>RN3</v>
          </cell>
          <cell r="B54" t="str">
            <v>South of England</v>
          </cell>
          <cell r="C54" t="str">
            <v>GREAT WESTERN HOSPITALS NHS FOUNDATION TRUST</v>
          </cell>
          <cell r="D54">
            <v>6008</v>
          </cell>
          <cell r="E54">
            <v>6105</v>
          </cell>
          <cell r="F54">
            <v>0.98411138411138399</v>
          </cell>
        </row>
        <row r="55">
          <cell r="A55" t="str">
            <v>RJ1</v>
          </cell>
          <cell r="B55" t="str">
            <v>London</v>
          </cell>
          <cell r="C55" t="str">
            <v>GUY'S AND ST THOMAS' NHS FOUNDATION TRUST</v>
          </cell>
          <cell r="D55">
            <v>18021</v>
          </cell>
          <cell r="E55">
            <v>18537</v>
          </cell>
          <cell r="F55">
            <v>0.97216378054701402</v>
          </cell>
        </row>
        <row r="56">
          <cell r="A56" t="str">
            <v>RN5</v>
          </cell>
          <cell r="B56" t="str">
            <v>South of England</v>
          </cell>
          <cell r="C56" t="str">
            <v>HAMPSHIRE HOSPITALS NHS FOUNDATION TRUST</v>
          </cell>
          <cell r="D56">
            <v>8042</v>
          </cell>
          <cell r="E56">
            <v>8412</v>
          </cell>
          <cell r="F56">
            <v>0.95601521635758391</v>
          </cell>
        </row>
        <row r="57">
          <cell r="A57" t="str">
            <v>RCD</v>
          </cell>
          <cell r="B57" t="str">
            <v xml:space="preserve">North of England </v>
          </cell>
          <cell r="C57" t="str">
            <v>HARROGATE AND DISTRICT NHS FOUNDATION TRUST</v>
          </cell>
          <cell r="D57">
            <v>3753</v>
          </cell>
          <cell r="E57">
            <v>3809</v>
          </cell>
          <cell r="F57">
            <v>0.98529797847203993</v>
          </cell>
        </row>
        <row r="58">
          <cell r="A58" t="str">
            <v>RR1</v>
          </cell>
          <cell r="B58" t="str">
            <v>Midlands and East of England</v>
          </cell>
          <cell r="C58" t="str">
            <v>HEART OF ENGLAND NHS FOUNDATION TRUST</v>
          </cell>
          <cell r="D58">
            <v>15883</v>
          </cell>
          <cell r="E58">
            <v>16704</v>
          </cell>
          <cell r="F58">
            <v>0.950850095785441</v>
          </cell>
        </row>
        <row r="59">
          <cell r="A59" t="str">
            <v>RQQ</v>
          </cell>
          <cell r="B59" t="str">
            <v>Midlands and East of England</v>
          </cell>
          <cell r="C59" t="str">
            <v>HINCHINGBROOKE HEALTH CARE NHS TRUST</v>
          </cell>
          <cell r="D59">
            <v>3307</v>
          </cell>
          <cell r="E59">
            <v>3366</v>
          </cell>
          <cell r="F59">
            <v>0.98247177658942397</v>
          </cell>
        </row>
        <row r="60">
          <cell r="A60" t="str">
            <v>RQX</v>
          </cell>
          <cell r="B60" t="str">
            <v>London</v>
          </cell>
          <cell r="C60" t="str">
            <v>HOMERTON UNIVERSITY HOSPITAL NHS FOUNDATION TRUST</v>
          </cell>
          <cell r="D60">
            <v>2208</v>
          </cell>
          <cell r="E60">
            <v>2270</v>
          </cell>
          <cell r="F60">
            <v>0.97268722466960411</v>
          </cell>
        </row>
        <row r="61">
          <cell r="A61" t="str">
            <v>RWA</v>
          </cell>
          <cell r="B61" t="str">
            <v xml:space="preserve">North of England </v>
          </cell>
          <cell r="C61" t="str">
            <v>HULL AND EAST YORKSHIRE HOSPITALS NHS TRUST</v>
          </cell>
          <cell r="D61">
            <v>10981</v>
          </cell>
          <cell r="E61">
            <v>11554</v>
          </cell>
          <cell r="F61">
            <v>0.95040678552882096</v>
          </cell>
        </row>
        <row r="62">
          <cell r="A62" t="str">
            <v>RYJ</v>
          </cell>
          <cell r="B62" t="str">
            <v>London</v>
          </cell>
          <cell r="C62" t="str">
            <v>IMPERIAL COLLEGE HEALTHCARE NHS TRUST</v>
          </cell>
          <cell r="D62">
            <v>12418</v>
          </cell>
          <cell r="E62">
            <v>12805</v>
          </cell>
          <cell r="F62">
            <v>0.96977743069113598</v>
          </cell>
        </row>
        <row r="63">
          <cell r="A63" t="str">
            <v>RGQ</v>
          </cell>
          <cell r="B63" t="str">
            <v>Midlands and East of England</v>
          </cell>
          <cell r="C63" t="str">
            <v>IPSWICH HOSPITAL NHS TRUST</v>
          </cell>
          <cell r="D63">
            <v>6184</v>
          </cell>
          <cell r="E63">
            <v>6403</v>
          </cell>
          <cell r="F63">
            <v>0.96579728252381702</v>
          </cell>
        </row>
        <row r="64">
          <cell r="A64" t="str">
            <v>R1F</v>
          </cell>
          <cell r="B64" t="str">
            <v>South of England</v>
          </cell>
          <cell r="C64" t="str">
            <v>ISLE OF WIGHT NHS TRUST</v>
          </cell>
          <cell r="D64">
            <v>1641</v>
          </cell>
          <cell r="E64">
            <v>1734</v>
          </cell>
          <cell r="F64">
            <v>0.94636678200692004</v>
          </cell>
        </row>
        <row r="65">
          <cell r="A65" t="str">
            <v>RGP</v>
          </cell>
          <cell r="B65" t="str">
            <v>Midlands and East of England</v>
          </cell>
          <cell r="C65" t="str">
            <v>JAMES PAGET UNIVERSITY HOSPITALS NHS FOUNDATION TRUST</v>
          </cell>
          <cell r="D65">
            <v>4251</v>
          </cell>
          <cell r="E65">
            <v>4319</v>
          </cell>
          <cell r="F65">
            <v>0.98425561472563106</v>
          </cell>
        </row>
        <row r="66">
          <cell r="A66" t="str">
            <v>RNQ</v>
          </cell>
          <cell r="B66" t="str">
            <v>Midlands and East of England</v>
          </cell>
          <cell r="C66" t="str">
            <v>KETTERING GENERAL HOSPITAL NHS FOUNDATION TRUST</v>
          </cell>
          <cell r="D66">
            <v>5836</v>
          </cell>
          <cell r="E66">
            <v>5875</v>
          </cell>
          <cell r="F66">
            <v>0.99336170212766006</v>
          </cell>
        </row>
        <row r="67">
          <cell r="A67" t="str">
            <v>RJZ</v>
          </cell>
          <cell r="B67" t="str">
            <v>London</v>
          </cell>
          <cell r="C67" t="str">
            <v>KING'S COLLEGE HOSPITAL NHS FOUNDATION TRUST</v>
          </cell>
          <cell r="D67">
            <v>19957</v>
          </cell>
          <cell r="E67">
            <v>20717</v>
          </cell>
          <cell r="F67">
            <v>0.963315151807694</v>
          </cell>
        </row>
        <row r="68">
          <cell r="A68" t="str">
            <v>RAX</v>
          </cell>
          <cell r="B68" t="str">
            <v>London</v>
          </cell>
          <cell r="C68" t="str">
            <v>KINGSTON HOSPITAL NHS TRUST</v>
          </cell>
          <cell r="D68">
            <v>4801</v>
          </cell>
          <cell r="E68">
            <v>4936</v>
          </cell>
          <cell r="F68">
            <v>0.97264991896272301</v>
          </cell>
        </row>
        <row r="69">
          <cell r="A69" t="str">
            <v>RXN</v>
          </cell>
          <cell r="B69" t="str">
            <v xml:space="preserve">North of England </v>
          </cell>
          <cell r="C69" t="str">
            <v>LANCASHIRE TEACHING HOSPITALS NHS FOUNDATION TRUST</v>
          </cell>
          <cell r="D69">
            <v>17427</v>
          </cell>
          <cell r="E69">
            <v>18114</v>
          </cell>
          <cell r="F69">
            <v>0.96207353428287501</v>
          </cell>
        </row>
        <row r="70">
          <cell r="A70" t="str">
            <v>RR8</v>
          </cell>
          <cell r="B70" t="str">
            <v xml:space="preserve">North of England </v>
          </cell>
          <cell r="C70" t="str">
            <v>LEEDS TEACHING HOSPITALS NHS TRUST</v>
          </cell>
          <cell r="D70">
            <v>15223</v>
          </cell>
          <cell r="E70">
            <v>15641</v>
          </cell>
          <cell r="F70">
            <v>0.97327536602519005</v>
          </cell>
        </row>
        <row r="71">
          <cell r="A71" t="str">
            <v>RJ2</v>
          </cell>
          <cell r="B71" t="str">
            <v>London</v>
          </cell>
          <cell r="C71" t="str">
            <v xml:space="preserve">LEWISHAM AND GREENWICH NHS TRUST </v>
          </cell>
          <cell r="D71">
            <v>7897</v>
          </cell>
          <cell r="E71">
            <v>8297</v>
          </cell>
          <cell r="F71">
            <v>0.951789803543449</v>
          </cell>
        </row>
        <row r="72">
          <cell r="A72" t="str">
            <v>RY5</v>
          </cell>
          <cell r="B72" t="str">
            <v>Midlands and East of England</v>
          </cell>
          <cell r="C72" t="str">
            <v>LINCOLNSHIRE COMMUNITY HEALTH SERVICES NHS TRUST</v>
          </cell>
          <cell r="D72">
            <v>91</v>
          </cell>
          <cell r="E72">
            <v>92</v>
          </cell>
          <cell r="F72">
            <v>0.98913043478260909</v>
          </cell>
        </row>
        <row r="73">
          <cell r="A73" t="str">
            <v>RBQ</v>
          </cell>
          <cell r="B73" t="str">
            <v xml:space="preserve">North of England </v>
          </cell>
          <cell r="C73" t="str">
            <v>LIVERPOOL HEART AND CHEST NHS FOUNDATION TRUST</v>
          </cell>
          <cell r="D73">
            <v>1018</v>
          </cell>
          <cell r="E73">
            <v>1072</v>
          </cell>
          <cell r="F73">
            <v>0.94962686567164212</v>
          </cell>
        </row>
        <row r="74">
          <cell r="A74" t="str">
            <v>REP</v>
          </cell>
          <cell r="B74" t="str">
            <v xml:space="preserve">North of England </v>
          </cell>
          <cell r="C74" t="str">
            <v>LIVERPOOL WOMEN'S NHS FOUNDATION TRUST</v>
          </cell>
          <cell r="D74">
            <v>1629</v>
          </cell>
          <cell r="E74">
            <v>1655</v>
          </cell>
          <cell r="F74">
            <v>0.98429003021147998</v>
          </cell>
        </row>
        <row r="75">
          <cell r="A75" t="str">
            <v>R1K</v>
          </cell>
          <cell r="B75" t="str">
            <v>London</v>
          </cell>
          <cell r="C75" t="str">
            <v xml:space="preserve">LONDON NORTH WEST HEALTHCARE NHS TRUST </v>
          </cell>
          <cell r="D75">
            <v>8509</v>
          </cell>
          <cell r="E75">
            <v>9078</v>
          </cell>
          <cell r="F75">
            <v>0.93732099581405603</v>
          </cell>
        </row>
        <row r="76">
          <cell r="A76" t="str">
            <v>RC9</v>
          </cell>
          <cell r="B76" t="str">
            <v>Midlands and East of England</v>
          </cell>
          <cell r="C76" t="str">
            <v>LUTON AND DUNSTABLE HOSPITAL NHS FOUNDATION TRUST</v>
          </cell>
          <cell r="D76">
            <v>5914</v>
          </cell>
          <cell r="E76">
            <v>6205</v>
          </cell>
          <cell r="F76">
            <v>0.95310233682514101</v>
          </cell>
        </row>
        <row r="77">
          <cell r="A77" t="str">
            <v>RWF</v>
          </cell>
          <cell r="B77" t="str">
            <v>South of England</v>
          </cell>
          <cell r="C77" t="str">
            <v>MAIDSTONE AND TUNBRIDGE WELLS NHS TRUST</v>
          </cell>
          <cell r="D77">
            <v>9079</v>
          </cell>
          <cell r="E77">
            <v>9435</v>
          </cell>
          <cell r="F77">
            <v>0.96226815050344505</v>
          </cell>
        </row>
        <row r="78">
          <cell r="A78" t="str">
            <v>RPA</v>
          </cell>
          <cell r="B78" t="str">
            <v>South of England</v>
          </cell>
          <cell r="C78" t="str">
            <v>MEDWAY NHS FOUNDATION TRUST</v>
          </cell>
          <cell r="D78">
            <v>3128</v>
          </cell>
          <cell r="E78">
            <v>3244</v>
          </cell>
          <cell r="F78">
            <v>0.9642416769420471</v>
          </cell>
        </row>
        <row r="79">
          <cell r="A79" t="str">
            <v>RBT</v>
          </cell>
          <cell r="B79" t="str">
            <v xml:space="preserve">North of England </v>
          </cell>
          <cell r="C79" t="str">
            <v>MID CHESHIRE HOSPITALS NHS FOUNDATION TRUST</v>
          </cell>
          <cell r="D79">
            <v>4980</v>
          </cell>
          <cell r="E79">
            <v>5158</v>
          </cell>
          <cell r="F79">
            <v>0.96549050019387406</v>
          </cell>
        </row>
        <row r="80">
          <cell r="A80" t="str">
            <v>RQ8</v>
          </cell>
          <cell r="B80" t="str">
            <v>Midlands and East of England</v>
          </cell>
          <cell r="C80" t="str">
            <v>MID ESSEX HOSPITAL SERVICES NHS TRUST</v>
          </cell>
          <cell r="D80">
            <v>5951</v>
          </cell>
          <cell r="E80">
            <v>6005</v>
          </cell>
          <cell r="F80">
            <v>0.99100749375520403</v>
          </cell>
        </row>
        <row r="81">
          <cell r="A81" t="str">
            <v>RXF</v>
          </cell>
          <cell r="B81" t="str">
            <v xml:space="preserve">North of England </v>
          </cell>
          <cell r="C81" t="str">
            <v>MID YORKSHIRE HOSPITALS NHS TRUST</v>
          </cell>
          <cell r="D81">
            <v>11260</v>
          </cell>
          <cell r="E81">
            <v>11791</v>
          </cell>
          <cell r="F81">
            <v>0.95496565176829806</v>
          </cell>
        </row>
        <row r="82">
          <cell r="A82" t="str">
            <v>RD8</v>
          </cell>
          <cell r="B82" t="str">
            <v>Midlands and East of England</v>
          </cell>
          <cell r="C82" t="str">
            <v>MILTON KEYNES HOSPITAL NHS FOUNDATION TRUST</v>
          </cell>
          <cell r="D82">
            <v>3802</v>
          </cell>
          <cell r="E82">
            <v>3935</v>
          </cell>
          <cell r="F82">
            <v>0.96620076238881802</v>
          </cell>
        </row>
        <row r="83">
          <cell r="A83" t="str">
            <v>RP6</v>
          </cell>
          <cell r="B83" t="str">
            <v>London</v>
          </cell>
          <cell r="C83" t="str">
            <v>MOORFIELDS EYE HOSPITAL NHS FOUNDATION TRUST</v>
          </cell>
          <cell r="D83">
            <v>2542</v>
          </cell>
          <cell r="E83">
            <v>2568</v>
          </cell>
          <cell r="F83">
            <v>0.98987538940810005</v>
          </cell>
        </row>
        <row r="84">
          <cell r="A84" t="str">
            <v>RM1</v>
          </cell>
          <cell r="B84" t="str">
            <v>Midlands and East of England</v>
          </cell>
          <cell r="C84" t="str">
            <v>NORFOLK AND NORWICH UNIVERSITY HOSPITALS NHS FOUNDATION TRUST</v>
          </cell>
          <cell r="D84">
            <v>14806</v>
          </cell>
          <cell r="E84">
            <v>15121</v>
          </cell>
          <cell r="F84">
            <v>0.97916804444150496</v>
          </cell>
        </row>
        <row r="85">
          <cell r="A85" t="str">
            <v>RY3</v>
          </cell>
          <cell r="B85" t="str">
            <v>Midlands and East of England</v>
          </cell>
          <cell r="C85" t="str">
            <v>NORFOLK COMMUNITY HEALTH AND CARE NHS TRUST</v>
          </cell>
          <cell r="D85">
            <v>227</v>
          </cell>
          <cell r="E85">
            <v>235</v>
          </cell>
          <cell r="F85">
            <v>0.96595744680851114</v>
          </cell>
        </row>
        <row r="86">
          <cell r="A86" t="str">
            <v>RVJ</v>
          </cell>
          <cell r="B86" t="str">
            <v>South of England</v>
          </cell>
          <cell r="C86" t="str">
            <v>NORTH BRISTOL NHS TRUST</v>
          </cell>
          <cell r="D86">
            <v>13725</v>
          </cell>
          <cell r="E86">
            <v>14540</v>
          </cell>
          <cell r="F86">
            <v>0.94394773039890001</v>
          </cell>
        </row>
        <row r="87">
          <cell r="A87" t="str">
            <v>RNL</v>
          </cell>
          <cell r="B87" t="str">
            <v xml:space="preserve">North of England </v>
          </cell>
          <cell r="C87" t="str">
            <v>NORTH CUMBRIA UNIVERSITY HOSPITALS NHS TRUST</v>
          </cell>
          <cell r="D87">
            <v>7283</v>
          </cell>
          <cell r="E87">
            <v>7568</v>
          </cell>
          <cell r="F87">
            <v>0.96234143763213498</v>
          </cell>
        </row>
        <row r="88">
          <cell r="A88" t="str">
            <v>RAP</v>
          </cell>
          <cell r="B88" t="str">
            <v>London</v>
          </cell>
          <cell r="C88" t="str">
            <v>NORTH MIDDLESEX UNIVERSITY HOSPITAL NHS TRUST</v>
          </cell>
          <cell r="D88">
            <v>6332</v>
          </cell>
          <cell r="E88">
            <v>6604</v>
          </cell>
          <cell r="F88">
            <v>0.95881284070260397</v>
          </cell>
        </row>
        <row r="89">
          <cell r="A89" t="str">
            <v>RVW</v>
          </cell>
          <cell r="B89" t="str">
            <v xml:space="preserve">North of England </v>
          </cell>
          <cell r="C89" t="str">
            <v>NORTH TEES AND HARTLEPOOL NHS FOUNDATION TRUST</v>
          </cell>
          <cell r="D89">
            <v>5787</v>
          </cell>
          <cell r="E89">
            <v>6059</v>
          </cell>
          <cell r="F89">
            <v>0.95510810364746712</v>
          </cell>
        </row>
        <row r="90">
          <cell r="A90" t="str">
            <v>RNS</v>
          </cell>
          <cell r="B90" t="str">
            <v>Midlands and East of England</v>
          </cell>
          <cell r="C90" t="str">
            <v>NORTHAMPTON GENERAL HOSPITAL NHS TRUST</v>
          </cell>
          <cell r="D90">
            <v>6472</v>
          </cell>
          <cell r="E90">
            <v>6733</v>
          </cell>
          <cell r="F90">
            <v>0.96123570473785802</v>
          </cell>
        </row>
        <row r="91">
          <cell r="A91" t="str">
            <v>RBZ</v>
          </cell>
          <cell r="B91" t="str">
            <v>South of England</v>
          </cell>
          <cell r="C91" t="str">
            <v>NORTHERN DEVON HEALTHCARE NHS TRUST</v>
          </cell>
          <cell r="D91">
            <v>3297</v>
          </cell>
          <cell r="E91">
            <v>3448</v>
          </cell>
          <cell r="F91">
            <v>0.95620649651972212</v>
          </cell>
        </row>
        <row r="92">
          <cell r="A92" t="str">
            <v>RJL</v>
          </cell>
          <cell r="B92" t="str">
            <v xml:space="preserve">North of England </v>
          </cell>
          <cell r="C92" t="str">
            <v>NORTHERN LINCOLNSHIRE AND GOOLE HOSPITALS NHS FOUNDATION TRUST</v>
          </cell>
          <cell r="D92">
            <v>8727</v>
          </cell>
          <cell r="E92">
            <v>9040</v>
          </cell>
          <cell r="F92">
            <v>0.96537610619469005</v>
          </cell>
        </row>
        <row r="93">
          <cell r="A93" t="str">
            <v>RTF</v>
          </cell>
          <cell r="B93" t="str">
            <v xml:space="preserve">North of England </v>
          </cell>
          <cell r="C93" t="str">
            <v>NORTHUMBRIA HEALTHCARE NHS FOUNDATION TRUST</v>
          </cell>
          <cell r="D93">
            <v>8315</v>
          </cell>
          <cell r="E93">
            <v>8743</v>
          </cell>
          <cell r="F93">
            <v>0.95104655152693607</v>
          </cell>
        </row>
        <row r="94">
          <cell r="A94" t="str">
            <v>RX1</v>
          </cell>
          <cell r="B94" t="str">
            <v>Midlands and East of England</v>
          </cell>
          <cell r="C94" t="str">
            <v>NOTTINGHAM UNIVERSITY HOSPITALS NHS TRUST</v>
          </cell>
          <cell r="D94">
            <v>12207</v>
          </cell>
          <cell r="E94">
            <v>12995</v>
          </cell>
          <cell r="F94">
            <v>0.93936129280492497</v>
          </cell>
        </row>
        <row r="95">
          <cell r="A95" t="str">
            <v>RTH</v>
          </cell>
          <cell r="B95" t="str">
            <v>South of England</v>
          </cell>
          <cell r="C95" t="str">
            <v>OXFORD UNIVERSITY HOSPITALS NHS TRUST</v>
          </cell>
          <cell r="D95">
            <v>18154</v>
          </cell>
          <cell r="E95">
            <v>19190</v>
          </cell>
          <cell r="F95">
            <v>0.94601354872329302</v>
          </cell>
        </row>
        <row r="96">
          <cell r="A96" t="str">
            <v>RGM</v>
          </cell>
          <cell r="B96" t="str">
            <v>Midlands and East of England</v>
          </cell>
          <cell r="C96" t="str">
            <v>PAPWORTH HOSPITAL NHS FOUNDATION TRUST</v>
          </cell>
          <cell r="D96">
            <v>1601</v>
          </cell>
          <cell r="E96">
            <v>1628</v>
          </cell>
          <cell r="F96">
            <v>0.98341523341523296</v>
          </cell>
        </row>
        <row r="97">
          <cell r="A97" t="str">
            <v>RW6</v>
          </cell>
          <cell r="B97" t="str">
            <v xml:space="preserve">North of England </v>
          </cell>
          <cell r="C97" t="str">
            <v>PENNINE ACUTE HOSPITALS NHS TRUST</v>
          </cell>
          <cell r="D97">
            <v>13277</v>
          </cell>
          <cell r="E97">
            <v>13854</v>
          </cell>
          <cell r="F97">
            <v>0.95835137866320208</v>
          </cell>
        </row>
        <row r="98">
          <cell r="A98" t="str">
            <v>RGN</v>
          </cell>
          <cell r="B98" t="str">
            <v>Midlands and East of England</v>
          </cell>
          <cell r="C98" t="str">
            <v>PETERBOROUGH AND STAMFORD HOSPITALS NHS FOUNDATION TRUST</v>
          </cell>
          <cell r="D98">
            <v>5445</v>
          </cell>
          <cell r="E98">
            <v>5746</v>
          </cell>
          <cell r="F98">
            <v>0.94761573268360599</v>
          </cell>
        </row>
        <row r="99">
          <cell r="A99" t="str">
            <v>RK9</v>
          </cell>
          <cell r="B99" t="str">
            <v>South of England</v>
          </cell>
          <cell r="C99" t="str">
            <v>PLYMOUTH HOSPITALS NHS TRUST</v>
          </cell>
          <cell r="D99">
            <v>7768</v>
          </cell>
          <cell r="E99">
            <v>8170</v>
          </cell>
          <cell r="F99">
            <v>0.95079559363525101</v>
          </cell>
        </row>
        <row r="100">
          <cell r="A100" t="str">
            <v>RD3</v>
          </cell>
          <cell r="B100" t="str">
            <v>South of England</v>
          </cell>
          <cell r="C100" t="str">
            <v>POOLE HOSPITAL NHS FOUNDATION TRUST</v>
          </cell>
          <cell r="D100">
            <v>2140</v>
          </cell>
          <cell r="E100">
            <v>2195</v>
          </cell>
          <cell r="F100">
            <v>0.97494305239180012</v>
          </cell>
        </row>
        <row r="101">
          <cell r="A101" t="str">
            <v>RHU</v>
          </cell>
          <cell r="B101" t="str">
            <v>South of England</v>
          </cell>
          <cell r="C101" t="str">
            <v>PORTSMOUTH HOSPITALS NHS TRUST</v>
          </cell>
          <cell r="D101">
            <v>10420</v>
          </cell>
          <cell r="E101">
            <v>10676</v>
          </cell>
          <cell r="F101">
            <v>0.97602098164106399</v>
          </cell>
        </row>
        <row r="102">
          <cell r="A102" t="str">
            <v>RPC</v>
          </cell>
          <cell r="B102" t="str">
            <v>South of England</v>
          </cell>
          <cell r="C102" t="str">
            <v>QUEEN VICTORIA HOSPITAL NHS FOUNDATION TRUST</v>
          </cell>
          <cell r="D102">
            <v>38</v>
          </cell>
          <cell r="E102">
            <v>38</v>
          </cell>
          <cell r="F102">
            <v>1</v>
          </cell>
        </row>
        <row r="103">
          <cell r="A103" t="str">
            <v>RHW</v>
          </cell>
          <cell r="B103" t="str">
            <v>South of England</v>
          </cell>
          <cell r="C103" t="str">
            <v>ROYAL BERKSHIRE NHS FOUNDATION TRUST</v>
          </cell>
          <cell r="D103">
            <v>10290</v>
          </cell>
          <cell r="E103">
            <v>10675</v>
          </cell>
          <cell r="F103">
            <v>0.96393442622950809</v>
          </cell>
        </row>
        <row r="104">
          <cell r="A104" t="str">
            <v>RT3</v>
          </cell>
          <cell r="B104" t="str">
            <v>London</v>
          </cell>
          <cell r="C104" t="str">
            <v>ROYAL BROMPTON AND HAREFIELD NHS FOUNDATION TRUST</v>
          </cell>
          <cell r="D104">
            <v>2499</v>
          </cell>
          <cell r="E104">
            <v>2610</v>
          </cell>
          <cell r="F104">
            <v>0.95747126436781604</v>
          </cell>
        </row>
        <row r="105">
          <cell r="A105" t="str">
            <v>REF</v>
          </cell>
          <cell r="B105" t="str">
            <v>South of England</v>
          </cell>
          <cell r="C105" t="str">
            <v>ROYAL CORNWALL HOSPITALS NHS TRUST</v>
          </cell>
          <cell r="D105">
            <v>9932</v>
          </cell>
          <cell r="E105">
            <v>10147</v>
          </cell>
          <cell r="F105">
            <v>0.97881147137084912</v>
          </cell>
        </row>
        <row r="106">
          <cell r="A106" t="str">
            <v>RH8</v>
          </cell>
          <cell r="B106" t="str">
            <v>South of England</v>
          </cell>
          <cell r="C106" t="str">
            <v>ROYAL DEVON AND EXETER NHS FOUNDATION TRUST</v>
          </cell>
          <cell r="D106">
            <v>8757</v>
          </cell>
          <cell r="E106">
            <v>9148</v>
          </cell>
          <cell r="F106">
            <v>0.95725841714035909</v>
          </cell>
        </row>
        <row r="107">
          <cell r="A107" t="str">
            <v>RAL</v>
          </cell>
          <cell r="B107" t="str">
            <v>London</v>
          </cell>
          <cell r="C107" t="str">
            <v>ROYAL FREE LONDON NHS FOUNDATION TRUST</v>
          </cell>
          <cell r="D107">
            <v>20836</v>
          </cell>
          <cell r="E107">
            <v>21663</v>
          </cell>
          <cell r="F107">
            <v>0.96182430872917002</v>
          </cell>
        </row>
        <row r="108">
          <cell r="A108" t="str">
            <v>RQ6</v>
          </cell>
          <cell r="B108" t="str">
            <v xml:space="preserve">North of England </v>
          </cell>
          <cell r="C108" t="str">
            <v>ROYAL LIVERPOOL AND BROADGREEN UNIVERSITY HOSPITALS NHS TRUST</v>
          </cell>
          <cell r="D108">
            <v>9175</v>
          </cell>
          <cell r="E108">
            <v>9549</v>
          </cell>
          <cell r="F108">
            <v>0.96083359514085198</v>
          </cell>
        </row>
        <row r="109">
          <cell r="A109" t="str">
            <v>RBB</v>
          </cell>
          <cell r="B109" t="str">
            <v>South of England</v>
          </cell>
          <cell r="C109" t="str">
            <v>ROYAL NATIONAL HOSPITAL FOR RHEUMATIC DISEASES NHS FOUNDATION TRUST</v>
          </cell>
          <cell r="D109">
            <v>265</v>
          </cell>
          <cell r="E109">
            <v>265</v>
          </cell>
          <cell r="F109">
            <v>1</v>
          </cell>
        </row>
        <row r="110">
          <cell r="A110" t="str">
            <v>RAN</v>
          </cell>
          <cell r="B110" t="str">
            <v>London</v>
          </cell>
          <cell r="C110" t="str">
            <v>ROYAL NATIONAL ORTHOPAEDIC HOSPITAL NHS TRUST</v>
          </cell>
          <cell r="D110">
            <v>730</v>
          </cell>
          <cell r="E110">
            <v>733</v>
          </cell>
          <cell r="F110">
            <v>0.99590723055934505</v>
          </cell>
        </row>
        <row r="111">
          <cell r="A111" t="str">
            <v>RA2</v>
          </cell>
          <cell r="B111" t="str">
            <v>South of England</v>
          </cell>
          <cell r="C111" t="str">
            <v>ROYAL SURREY COUNTY HOSPITAL NHS FOUNDATION TRUST</v>
          </cell>
          <cell r="D111">
            <v>5647</v>
          </cell>
          <cell r="E111">
            <v>5911</v>
          </cell>
          <cell r="F111">
            <v>0.95533750634410408</v>
          </cell>
        </row>
        <row r="112">
          <cell r="A112" t="str">
            <v>RD1</v>
          </cell>
          <cell r="B112" t="str">
            <v>South of England</v>
          </cell>
          <cell r="C112" t="str">
            <v>ROYAL UNITED HOSPITAL BATH NHS TRUST</v>
          </cell>
          <cell r="D112">
            <v>5609</v>
          </cell>
          <cell r="E112">
            <v>5731</v>
          </cell>
          <cell r="F112">
            <v>0.978712266620136</v>
          </cell>
        </row>
        <row r="113">
          <cell r="A113" t="str">
            <v>RM3</v>
          </cell>
          <cell r="B113" t="str">
            <v xml:space="preserve">North of England </v>
          </cell>
          <cell r="C113" t="str">
            <v>SALFORD ROYAL NHS FOUNDATION TRUST</v>
          </cell>
          <cell r="D113">
            <v>10936</v>
          </cell>
          <cell r="E113">
            <v>11370</v>
          </cell>
          <cell r="F113">
            <v>0.96182937554969206</v>
          </cell>
        </row>
        <row r="114">
          <cell r="A114" t="str">
            <v>RNZ</v>
          </cell>
          <cell r="B114" t="str">
            <v>South of England</v>
          </cell>
          <cell r="C114" t="str">
            <v>SALISBURY NHS FOUNDATION TRUST</v>
          </cell>
          <cell r="D114">
            <v>3983</v>
          </cell>
          <cell r="E114">
            <v>4023</v>
          </cell>
          <cell r="F114">
            <v>0.99005717126522508</v>
          </cell>
        </row>
        <row r="115">
          <cell r="A115" t="str">
            <v>RXK</v>
          </cell>
          <cell r="B115" t="str">
            <v>Midlands and East of England</v>
          </cell>
          <cell r="C115" t="str">
            <v>SANDWELL AND WEST BIRMINGHAM HOSPITALS NHS TRUST</v>
          </cell>
          <cell r="D115">
            <v>8019</v>
          </cell>
          <cell r="E115">
            <v>8181</v>
          </cell>
          <cell r="F115">
            <v>0.98019801980198007</v>
          </cell>
        </row>
        <row r="116">
          <cell r="A116" t="str">
            <v>RHQ</v>
          </cell>
          <cell r="B116" t="str">
            <v xml:space="preserve">North of England </v>
          </cell>
          <cell r="C116" t="str">
            <v>SHEFFIELD TEACHING HOSPITALS NHS FOUNDATION TRUST</v>
          </cell>
          <cell r="D116">
            <v>24347</v>
          </cell>
          <cell r="E116">
            <v>25594</v>
          </cell>
          <cell r="F116">
            <v>0.95127764319762398</v>
          </cell>
        </row>
        <row r="117">
          <cell r="A117" t="str">
            <v>RK5</v>
          </cell>
          <cell r="B117" t="str">
            <v>Midlands and East of England</v>
          </cell>
          <cell r="C117" t="str">
            <v>SHERWOOD FOREST HOSPITALS NHS FOUNDATION TRUST</v>
          </cell>
          <cell r="D117">
            <v>5446</v>
          </cell>
          <cell r="E117">
            <v>5723</v>
          </cell>
          <cell r="F117">
            <v>0.95159881181198702</v>
          </cell>
        </row>
        <row r="118">
          <cell r="A118" t="str">
            <v>RXW</v>
          </cell>
          <cell r="B118" t="str">
            <v>Midlands and East of England</v>
          </cell>
          <cell r="C118" t="str">
            <v>SHREWSBURY AND TELFORD HOSPITAL NHS TRUST</v>
          </cell>
          <cell r="D118">
            <v>9588</v>
          </cell>
          <cell r="E118">
            <v>10208</v>
          </cell>
          <cell r="F118">
            <v>0.93926332288401304</v>
          </cell>
        </row>
        <row r="119">
          <cell r="A119" t="str">
            <v>R1D</v>
          </cell>
          <cell r="B119" t="str">
            <v>Midlands and East of England</v>
          </cell>
          <cell r="C119" t="str">
            <v>SHROPSHIRE COMMUNITY HEALTH NHS TRUST</v>
          </cell>
          <cell r="D119">
            <v>141</v>
          </cell>
          <cell r="E119">
            <v>147</v>
          </cell>
          <cell r="F119">
            <v>0.95918367346938804</v>
          </cell>
        </row>
        <row r="120">
          <cell r="A120" t="str">
            <v>RA9</v>
          </cell>
          <cell r="B120" t="str">
            <v>South of England</v>
          </cell>
          <cell r="C120" t="str">
            <v>SOUTH DEVON HEALTHCARE NHS FOUNDATION TRUST</v>
          </cell>
          <cell r="D120">
            <v>4918</v>
          </cell>
          <cell r="E120">
            <v>5397</v>
          </cell>
          <cell r="F120">
            <v>0.91124698906800106</v>
          </cell>
        </row>
        <row r="121">
          <cell r="A121" t="str">
            <v>RWN</v>
          </cell>
          <cell r="B121" t="str">
            <v>Midlands and East of England</v>
          </cell>
          <cell r="C121" t="str">
            <v>SOUTH ESSEX PARTNERSHIP UNIVERSITY NHS FOUNDATION TRUST</v>
          </cell>
          <cell r="D121">
            <v>130</v>
          </cell>
          <cell r="E121">
            <v>130</v>
          </cell>
          <cell r="F121">
            <v>1</v>
          </cell>
        </row>
        <row r="122">
          <cell r="A122" t="str">
            <v>RTR</v>
          </cell>
          <cell r="B122" t="str">
            <v xml:space="preserve">North of England </v>
          </cell>
          <cell r="C122" t="str">
            <v>SOUTH TEES HOSPITALS NHS FOUNDATION TRUST</v>
          </cell>
          <cell r="D122">
            <v>9428</v>
          </cell>
          <cell r="E122">
            <v>9914</v>
          </cell>
          <cell r="F122">
            <v>0.95097841436352604</v>
          </cell>
        </row>
        <row r="123">
          <cell r="A123" t="str">
            <v>RE9</v>
          </cell>
          <cell r="B123" t="str">
            <v xml:space="preserve">North of England </v>
          </cell>
          <cell r="C123" t="str">
            <v>SOUTH TYNESIDE NHS FOUNDATION TRUST</v>
          </cell>
          <cell r="D123">
            <v>2255</v>
          </cell>
          <cell r="E123">
            <v>2321</v>
          </cell>
          <cell r="F123">
            <v>0.97156398104265396</v>
          </cell>
        </row>
        <row r="124">
          <cell r="A124" t="str">
            <v>RJC</v>
          </cell>
          <cell r="B124" t="str">
            <v>Midlands and East of England</v>
          </cell>
          <cell r="C124" t="str">
            <v>SOUTH WARWICKSHIRE NHS FOUNDATION TRUST</v>
          </cell>
          <cell r="D124">
            <v>4193</v>
          </cell>
          <cell r="E124">
            <v>4212</v>
          </cell>
          <cell r="F124">
            <v>0.995489078822412</v>
          </cell>
        </row>
        <row r="125">
          <cell r="A125" t="str">
            <v>RAJ</v>
          </cell>
          <cell r="B125" t="str">
            <v>Midlands and East of England</v>
          </cell>
          <cell r="C125" t="str">
            <v>SOUTHEND UNIVERSITY HOSPITAL NHS FOUNDATION TRUST</v>
          </cell>
          <cell r="D125">
            <v>6208</v>
          </cell>
          <cell r="E125">
            <v>6435</v>
          </cell>
          <cell r="F125">
            <v>0.96472416472416511</v>
          </cell>
        </row>
        <row r="126">
          <cell r="A126" t="str">
            <v>RW1</v>
          </cell>
          <cell r="B126" t="str">
            <v>South of England</v>
          </cell>
          <cell r="C126" t="str">
            <v>SOUTHERN HEALTH NHS FOUNDATION TRUST</v>
          </cell>
          <cell r="D126">
            <v>418</v>
          </cell>
          <cell r="E126">
            <v>426</v>
          </cell>
          <cell r="F126">
            <v>0.98122065727699503</v>
          </cell>
        </row>
        <row r="127">
          <cell r="A127" t="str">
            <v>RVY</v>
          </cell>
          <cell r="B127" t="str">
            <v xml:space="preserve">North of England </v>
          </cell>
          <cell r="C127" t="str">
            <v>SOUTHPORT AND ORMSKIRK HOSPITAL NHS TRUST</v>
          </cell>
          <cell r="D127">
            <v>3953</v>
          </cell>
          <cell r="E127">
            <v>4051</v>
          </cell>
          <cell r="F127">
            <v>0.97580844235991104</v>
          </cell>
        </row>
        <row r="128">
          <cell r="A128" t="str">
            <v>RJ7</v>
          </cell>
          <cell r="B128" t="str">
            <v>London</v>
          </cell>
          <cell r="C128" t="str">
            <v>ST GEORGE'S HEALTHCARE NHS TRUST</v>
          </cell>
          <cell r="D128">
            <v>9465</v>
          </cell>
          <cell r="E128">
            <v>10155</v>
          </cell>
          <cell r="F128">
            <v>0.93205317577547997</v>
          </cell>
        </row>
        <row r="129">
          <cell r="A129" t="str">
            <v>RBN</v>
          </cell>
          <cell r="B129" t="str">
            <v xml:space="preserve">North of England </v>
          </cell>
          <cell r="C129" t="str">
            <v>ST HELENS AND KNOWSLEY HOSPITALS NHS TRUST</v>
          </cell>
          <cell r="D129">
            <v>7007</v>
          </cell>
          <cell r="E129">
            <v>7413</v>
          </cell>
          <cell r="F129">
            <v>0.94523135033049999</v>
          </cell>
        </row>
        <row r="130">
          <cell r="A130" t="str">
            <v>RWJ</v>
          </cell>
          <cell r="B130" t="str">
            <v xml:space="preserve">North of England </v>
          </cell>
          <cell r="C130" t="str">
            <v>STOCKPORT NHS FOUNDATION TRUST</v>
          </cell>
          <cell r="D130">
            <v>6686</v>
          </cell>
          <cell r="E130">
            <v>6958</v>
          </cell>
          <cell r="F130">
            <v>0.96090830698476604</v>
          </cell>
        </row>
        <row r="131">
          <cell r="A131" t="str">
            <v>RTP</v>
          </cell>
          <cell r="B131" t="str">
            <v>South of England</v>
          </cell>
          <cell r="C131" t="str">
            <v>SURREY AND SUSSEX HEALTHCARE NHS TRUST</v>
          </cell>
          <cell r="D131">
            <v>5755</v>
          </cell>
          <cell r="E131">
            <v>6057</v>
          </cell>
          <cell r="F131">
            <v>0.95014033349843208</v>
          </cell>
        </row>
        <row r="132">
          <cell r="A132" t="str">
            <v>RMP</v>
          </cell>
          <cell r="B132" t="str">
            <v xml:space="preserve">North of England </v>
          </cell>
          <cell r="C132" t="str">
            <v>TAMESIDE HOSPITAL NHS FOUNDATION TRUST</v>
          </cell>
          <cell r="D132">
            <v>3447</v>
          </cell>
          <cell r="E132">
            <v>3553</v>
          </cell>
          <cell r="F132">
            <v>0.97016605685336299</v>
          </cell>
        </row>
        <row r="133">
          <cell r="A133" t="str">
            <v>RBA</v>
          </cell>
          <cell r="B133" t="str">
            <v>South of England</v>
          </cell>
          <cell r="C133" t="str">
            <v>TAUNTON AND SOMERSET NHS FOUNDATION TRUST</v>
          </cell>
          <cell r="D133">
            <v>5155</v>
          </cell>
          <cell r="E133">
            <v>5423</v>
          </cell>
          <cell r="F133">
            <v>0.95058085930296909</v>
          </cell>
        </row>
        <row r="134">
          <cell r="A134" t="str">
            <v>RBV</v>
          </cell>
          <cell r="B134" t="str">
            <v xml:space="preserve">North of England </v>
          </cell>
          <cell r="C134" t="str">
            <v>THE CHRISTIE NHS FOUNDATION TRUST</v>
          </cell>
          <cell r="D134">
            <v>1379</v>
          </cell>
          <cell r="E134">
            <v>1432</v>
          </cell>
          <cell r="F134">
            <v>0.96298882681564191</v>
          </cell>
        </row>
        <row r="135">
          <cell r="A135" t="str">
            <v>REN</v>
          </cell>
          <cell r="B135" t="str">
            <v xml:space="preserve">North of England </v>
          </cell>
          <cell r="C135" t="str">
            <v>THE CLATTERBRIDGE CANCER CENTRE NHS FOUNDATION TRUST</v>
          </cell>
          <cell r="D135">
            <v>265</v>
          </cell>
          <cell r="E135">
            <v>269</v>
          </cell>
          <cell r="F135">
            <v>0.98513011152416408</v>
          </cell>
        </row>
        <row r="136">
          <cell r="A136" t="str">
            <v>RNA</v>
          </cell>
          <cell r="B136" t="str">
            <v>Midlands and East of England</v>
          </cell>
          <cell r="C136" t="str">
            <v>THE DUDLEY GROUP OF HOSPITALS NHS FOUNDATION TRUST</v>
          </cell>
          <cell r="D136">
            <v>9420</v>
          </cell>
          <cell r="E136">
            <v>9882</v>
          </cell>
          <cell r="F136">
            <v>0.95324833029751099</v>
          </cell>
        </row>
        <row r="137">
          <cell r="A137" t="str">
            <v>RAS</v>
          </cell>
          <cell r="B137" t="str">
            <v>London</v>
          </cell>
          <cell r="C137" t="str">
            <v>THE HILLINGDON HOSPITALS NHS FOUNDATION TRUST</v>
          </cell>
          <cell r="D137">
            <v>3882</v>
          </cell>
          <cell r="E137">
            <v>4142</v>
          </cell>
          <cell r="F137">
            <v>0.93722839208111997</v>
          </cell>
        </row>
        <row r="138">
          <cell r="A138" t="str">
            <v>RTD</v>
          </cell>
          <cell r="B138" t="str">
            <v xml:space="preserve">North of England </v>
          </cell>
          <cell r="C138" t="str">
            <v>THE NEWCASTLE UPON TYNE HOSPITALS NHS FOUNDATION TRUST</v>
          </cell>
          <cell r="D138">
            <v>10540</v>
          </cell>
          <cell r="E138">
            <v>11008</v>
          </cell>
          <cell r="F138">
            <v>0.95748546511627897</v>
          </cell>
        </row>
        <row r="139">
          <cell r="A139" t="str">
            <v>RQW</v>
          </cell>
          <cell r="B139" t="str">
            <v>Midlands and East of England</v>
          </cell>
          <cell r="C139" t="str">
            <v>THE PRINCESS ALEXANDRA HOSPITAL NHS TRUST</v>
          </cell>
          <cell r="D139">
            <v>3871</v>
          </cell>
          <cell r="E139">
            <v>3925</v>
          </cell>
          <cell r="F139">
            <v>0.98624203821656109</v>
          </cell>
        </row>
        <row r="140">
          <cell r="A140" t="str">
            <v>RCX</v>
          </cell>
          <cell r="B140" t="str">
            <v>Midlands and East of England</v>
          </cell>
          <cell r="C140" t="str">
            <v>THE QUEEN ELIZABETH HOSPITAL, KING'S LYNN. NHS FOUNDATION TRUST</v>
          </cell>
          <cell r="D140">
            <v>5240</v>
          </cell>
          <cell r="E140">
            <v>5386</v>
          </cell>
          <cell r="F140">
            <v>0.97289268473821</v>
          </cell>
        </row>
        <row r="141">
          <cell r="A141" t="str">
            <v>RL1</v>
          </cell>
          <cell r="B141" t="str">
            <v>Midlands and East of England</v>
          </cell>
          <cell r="C141" t="str">
            <v>THE ROBERT JONES AND AGNES HUNT ORTHOPAEDIC HOSPITAL NHS FOUNDATION TRUST</v>
          </cell>
          <cell r="D141">
            <v>1164</v>
          </cell>
          <cell r="E141">
            <v>1164</v>
          </cell>
          <cell r="F141">
            <v>1</v>
          </cell>
        </row>
        <row r="142">
          <cell r="A142" t="str">
            <v>RFR</v>
          </cell>
          <cell r="B142" t="str">
            <v xml:space="preserve">North of England </v>
          </cell>
          <cell r="C142" t="str">
            <v>THE ROTHERHAM NHS FOUNDATION TRUST</v>
          </cell>
          <cell r="D142">
            <v>3787</v>
          </cell>
          <cell r="E142">
            <v>3846</v>
          </cell>
          <cell r="F142">
            <v>0.98465938637545503</v>
          </cell>
        </row>
        <row r="143">
          <cell r="A143" t="str">
            <v>RDZ</v>
          </cell>
          <cell r="B143" t="str">
            <v>South of England</v>
          </cell>
          <cell r="C143" t="str">
            <v>THE ROYAL BOURNEMOUTH AND CHRISTCHURCH HOSPITALS NHS FOUNDATION TRUST</v>
          </cell>
          <cell r="D143">
            <v>8373</v>
          </cell>
          <cell r="E143">
            <v>8845</v>
          </cell>
          <cell r="F143">
            <v>0.94663651780667002</v>
          </cell>
        </row>
        <row r="144">
          <cell r="A144" t="str">
            <v>RPY</v>
          </cell>
          <cell r="B144" t="str">
            <v>London</v>
          </cell>
          <cell r="C144" t="str">
            <v>THE ROYAL MARSDEN NHS FOUNDATION TRUST</v>
          </cell>
          <cell r="D144">
            <v>1284</v>
          </cell>
          <cell r="E144">
            <v>1327</v>
          </cell>
          <cell r="F144">
            <v>0.96759608138658593</v>
          </cell>
        </row>
        <row r="145">
          <cell r="A145" t="str">
            <v>RRJ</v>
          </cell>
          <cell r="B145" t="str">
            <v>Midlands and East of England</v>
          </cell>
          <cell r="C145" t="str">
            <v>THE ROYAL ORTHOPAEDIC HOSPITAL NHS FOUNDATION TRUST</v>
          </cell>
          <cell r="D145">
            <v>1074</v>
          </cell>
          <cell r="E145">
            <v>1102</v>
          </cell>
          <cell r="F145">
            <v>0.97459165154265004</v>
          </cell>
        </row>
        <row r="146">
          <cell r="A146" t="str">
            <v>RL4</v>
          </cell>
          <cell r="B146" t="str">
            <v>Midlands and East of England</v>
          </cell>
          <cell r="C146" t="str">
            <v>THE ROYAL WOLVERHAMPTON HOSPITALS NHS TRUST</v>
          </cell>
          <cell r="D146">
            <v>9951</v>
          </cell>
          <cell r="E146">
            <v>10279</v>
          </cell>
          <cell r="F146">
            <v>0.96809028115575391</v>
          </cell>
        </row>
        <row r="147">
          <cell r="A147" t="str">
            <v>RET</v>
          </cell>
          <cell r="B147" t="str">
            <v xml:space="preserve">North of England </v>
          </cell>
          <cell r="C147" t="str">
            <v>THE WALTON CENTRE NHS FOUNDATION TRUST</v>
          </cell>
          <cell r="D147">
            <v>450</v>
          </cell>
          <cell r="E147">
            <v>459</v>
          </cell>
          <cell r="F147">
            <v>0.98039215686274506</v>
          </cell>
        </row>
        <row r="148">
          <cell r="A148" t="str">
            <v>RKE</v>
          </cell>
          <cell r="B148" t="str">
            <v>London</v>
          </cell>
          <cell r="C148" t="str">
            <v>THE WHITTINGTON HOSPITAL NHS TRUST</v>
          </cell>
          <cell r="D148">
            <v>3686</v>
          </cell>
          <cell r="E148">
            <v>3876</v>
          </cell>
          <cell r="F148">
            <v>0.95098039215686303</v>
          </cell>
        </row>
        <row r="149">
          <cell r="A149" t="str">
            <v>RWD</v>
          </cell>
          <cell r="B149" t="str">
            <v>Midlands and East of England</v>
          </cell>
          <cell r="C149" t="str">
            <v>UNITED LINCOLNSHIRE HOSPITALS NHS TRUST</v>
          </cell>
          <cell r="D149" t="str">
            <v>No Data</v>
          </cell>
          <cell r="E149" t="str">
            <v>No Data</v>
          </cell>
          <cell r="F149" t="str">
            <v>No Data</v>
          </cell>
        </row>
        <row r="150">
          <cell r="A150" t="str">
            <v>RRV</v>
          </cell>
          <cell r="B150" t="str">
            <v>London</v>
          </cell>
          <cell r="C150" t="str">
            <v>UNIVERSITY COLLEGE LONDON HOSPITALS NHS FOUNDATION TRUST</v>
          </cell>
          <cell r="D150">
            <v>11408</v>
          </cell>
          <cell r="E150">
            <v>11989</v>
          </cell>
          <cell r="F150">
            <v>0.95153891066811203</v>
          </cell>
        </row>
        <row r="151">
          <cell r="A151" t="str">
            <v>RJE</v>
          </cell>
          <cell r="B151" t="str">
            <v>Midlands and East of England</v>
          </cell>
          <cell r="C151" t="str">
            <v>UNIVERSITY HOSPITAL OF NORTH MIDLANDS NHS TRUST</v>
          </cell>
          <cell r="D151">
            <v>14785</v>
          </cell>
          <cell r="E151">
            <v>15133</v>
          </cell>
          <cell r="F151">
            <v>0.97700389876428995</v>
          </cell>
        </row>
        <row r="152">
          <cell r="A152" t="str">
            <v>RM2</v>
          </cell>
          <cell r="B152" t="str">
            <v xml:space="preserve">North of England </v>
          </cell>
          <cell r="C152" t="str">
            <v>UNIVERSITY HOSPITAL OF SOUTH MANCHESTER NHS FOUNDATION TRUST</v>
          </cell>
          <cell r="D152">
            <v>6980</v>
          </cell>
          <cell r="E152">
            <v>7290</v>
          </cell>
          <cell r="F152">
            <v>0.95747599451303211</v>
          </cell>
        </row>
        <row r="153">
          <cell r="A153" t="str">
            <v>RHM</v>
          </cell>
          <cell r="B153" t="str">
            <v>South of England</v>
          </cell>
          <cell r="C153" t="str">
            <v>UNIVERSITY HOSPITAL SOUTHAMPTON NHS FOUNDATION TRUST</v>
          </cell>
          <cell r="D153">
            <v>9492</v>
          </cell>
          <cell r="E153">
            <v>9956</v>
          </cell>
          <cell r="F153">
            <v>0.95339493772599393</v>
          </cell>
        </row>
        <row r="154">
          <cell r="A154" t="str">
            <v>RRK</v>
          </cell>
          <cell r="B154" t="str">
            <v>Midlands and East of England</v>
          </cell>
          <cell r="C154" t="str">
            <v>UNIVERSITY HOSPITALS BIRMINGHAM NHS FOUNDATION TRUST</v>
          </cell>
          <cell r="D154">
            <v>8487</v>
          </cell>
          <cell r="E154">
            <v>8555</v>
          </cell>
          <cell r="F154">
            <v>0.99205143191116307</v>
          </cell>
        </row>
        <row r="155">
          <cell r="A155" t="str">
            <v>RA7</v>
          </cell>
          <cell r="B155" t="str">
            <v>South of England</v>
          </cell>
          <cell r="C155" t="str">
            <v>UNIVERSITY HOSPITALS BRISTOL NHS FOUNDATION TRUST</v>
          </cell>
          <cell r="D155">
            <v>8212</v>
          </cell>
          <cell r="E155">
            <v>8297</v>
          </cell>
          <cell r="F155">
            <v>0.98975533325298304</v>
          </cell>
        </row>
        <row r="156">
          <cell r="A156" t="str">
            <v>RKB</v>
          </cell>
          <cell r="B156" t="str">
            <v>Midlands and East of England</v>
          </cell>
          <cell r="C156" t="str">
            <v>UNIVERSITY HOSPITALS COVENTRY AND WARWICKSHIRE NHS TRUST</v>
          </cell>
          <cell r="D156">
            <v>10553</v>
          </cell>
          <cell r="E156">
            <v>10969</v>
          </cell>
          <cell r="F156">
            <v>0.96207493846294101</v>
          </cell>
        </row>
        <row r="157">
          <cell r="A157" t="str">
            <v>RWE</v>
          </cell>
          <cell r="B157" t="str">
            <v>Midlands and East of England</v>
          </cell>
          <cell r="C157" t="str">
            <v>UNIVERSITY HOSPITALS OF LEICESTER NHS TRUST</v>
          </cell>
          <cell r="D157">
            <v>26768</v>
          </cell>
          <cell r="E157">
            <v>28043</v>
          </cell>
          <cell r="F157">
            <v>0.95453410833363006</v>
          </cell>
        </row>
        <row r="158">
          <cell r="A158" t="str">
            <v>RTX</v>
          </cell>
          <cell r="B158" t="str">
            <v xml:space="preserve">North of England </v>
          </cell>
          <cell r="C158" t="str">
            <v>UNIVERSITY HOSPITALS OF MORECAMBE BAY NHS FOUNDATION TRUST</v>
          </cell>
          <cell r="D158">
            <v>6793</v>
          </cell>
          <cell r="E158">
            <v>7064</v>
          </cell>
          <cell r="F158">
            <v>0.96163646659116597</v>
          </cell>
        </row>
        <row r="159">
          <cell r="A159" t="str">
            <v>RBK</v>
          </cell>
          <cell r="B159" t="str">
            <v>Midlands and East of England</v>
          </cell>
          <cell r="C159" t="str">
            <v>WALSALL HEALTHCARE NHS TRUST</v>
          </cell>
          <cell r="D159">
            <v>4579</v>
          </cell>
          <cell r="E159">
            <v>4753</v>
          </cell>
          <cell r="F159">
            <v>0.96339154218388412</v>
          </cell>
        </row>
        <row r="160">
          <cell r="A160" t="str">
            <v>RWW</v>
          </cell>
          <cell r="B160" t="str">
            <v xml:space="preserve">North of England </v>
          </cell>
          <cell r="C160" t="str">
            <v>WARRINGTON AND HALTON HOSPITALS NHS FOUNDATION TRUST</v>
          </cell>
          <cell r="D160">
            <v>5717</v>
          </cell>
          <cell r="E160">
            <v>6012</v>
          </cell>
          <cell r="F160">
            <v>0.950931470392548</v>
          </cell>
        </row>
        <row r="161">
          <cell r="A161" t="str">
            <v>RWG</v>
          </cell>
          <cell r="B161" t="str">
            <v>Midlands and East of England</v>
          </cell>
          <cell r="C161" t="str">
            <v>WEST HERTFORDSHIRE HOSPITALS NHS TRUST</v>
          </cell>
          <cell r="D161">
            <v>6210</v>
          </cell>
          <cell r="E161">
            <v>6493</v>
          </cell>
          <cell r="F161">
            <v>0.95641460033882597</v>
          </cell>
        </row>
        <row r="162">
          <cell r="A162" t="str">
            <v>RFW</v>
          </cell>
          <cell r="B162" t="str">
            <v>London</v>
          </cell>
          <cell r="C162" t="str">
            <v>WEST MIDDLESEX UNIVERSITY HOSPITAL NHS TRUST</v>
          </cell>
          <cell r="D162">
            <v>3398</v>
          </cell>
          <cell r="E162">
            <v>3546</v>
          </cell>
          <cell r="F162">
            <v>0.95826283135927803</v>
          </cell>
        </row>
        <row r="163">
          <cell r="A163" t="str">
            <v>RGR</v>
          </cell>
          <cell r="B163" t="str">
            <v>Midlands and East of England</v>
          </cell>
          <cell r="C163" t="str">
            <v>WEST SUFFOLK NHS FOUNDATION TRUST</v>
          </cell>
          <cell r="D163">
            <v>4271</v>
          </cell>
          <cell r="E163">
            <v>4295</v>
          </cell>
          <cell r="F163">
            <v>0.99441210710128103</v>
          </cell>
        </row>
        <row r="164">
          <cell r="A164" t="str">
            <v>RYR</v>
          </cell>
          <cell r="B164" t="str">
            <v>South of England</v>
          </cell>
          <cell r="C164" t="str">
            <v>WESTERN SUSSEX HOSPITALS NHS TRUST</v>
          </cell>
          <cell r="D164">
            <v>8920</v>
          </cell>
          <cell r="E164">
            <v>9257</v>
          </cell>
          <cell r="F164">
            <v>0.96359511720859903</v>
          </cell>
        </row>
        <row r="165">
          <cell r="A165" t="str">
            <v>RA3</v>
          </cell>
          <cell r="B165" t="str">
            <v>South of England</v>
          </cell>
          <cell r="C165" t="str">
            <v>WESTON AREA HEALTH NHS TRUST</v>
          </cell>
          <cell r="D165">
            <v>2349</v>
          </cell>
          <cell r="E165">
            <v>2403</v>
          </cell>
          <cell r="F165">
            <v>0.97752808988763995</v>
          </cell>
        </row>
        <row r="166">
          <cell r="A166" t="str">
            <v>RBL</v>
          </cell>
          <cell r="B166" t="str">
            <v xml:space="preserve">North of England </v>
          </cell>
          <cell r="C166" t="str">
            <v>WIRRAL UNIVERSITY TEACHING HOSPITAL NHS FOUNDATION TRUST</v>
          </cell>
          <cell r="D166">
            <v>8719</v>
          </cell>
          <cell r="E166">
            <v>9376</v>
          </cell>
          <cell r="F166">
            <v>0.92992747440272994</v>
          </cell>
        </row>
        <row r="167">
          <cell r="A167" t="str">
            <v>RWP</v>
          </cell>
          <cell r="B167" t="str">
            <v>Midlands and East of England</v>
          </cell>
          <cell r="C167" t="str">
            <v>WORCESTERSHIRE ACUTE HOSPITALS NHS TRUST</v>
          </cell>
          <cell r="D167">
            <v>9646</v>
          </cell>
          <cell r="E167">
            <v>10086</v>
          </cell>
          <cell r="F167">
            <v>0.95637517350783308</v>
          </cell>
        </row>
        <row r="168">
          <cell r="A168" t="str">
            <v>RRF</v>
          </cell>
          <cell r="B168" t="str">
            <v xml:space="preserve">North of England </v>
          </cell>
          <cell r="C168" t="str">
            <v>WRIGHTINGTON, WIGAN AND LEIGH NHS FOUNDATION TRUST</v>
          </cell>
          <cell r="D168">
            <v>5352</v>
          </cell>
          <cell r="E168">
            <v>5606</v>
          </cell>
          <cell r="F168">
            <v>0.95469140206921199</v>
          </cell>
        </row>
        <row r="169">
          <cell r="A169" t="str">
            <v>RLQ</v>
          </cell>
          <cell r="B169" t="str">
            <v>Midlands and East of England</v>
          </cell>
          <cell r="C169" t="str">
            <v>WYE VALLEY NHS TRUST</v>
          </cell>
          <cell r="D169">
            <v>2535</v>
          </cell>
          <cell r="E169">
            <v>2667</v>
          </cell>
          <cell r="F169">
            <v>0.95050618672665899</v>
          </cell>
        </row>
        <row r="170">
          <cell r="A170" t="str">
            <v>RA4</v>
          </cell>
          <cell r="B170" t="str">
            <v>South of England</v>
          </cell>
          <cell r="C170" t="str">
            <v>YEOVIL DISTRICT HOSPITAL NHS FOUNDATION TRUST</v>
          </cell>
          <cell r="D170">
            <v>2939</v>
          </cell>
          <cell r="E170">
            <v>3046</v>
          </cell>
          <cell r="F170">
            <v>0.96487196323046598</v>
          </cell>
        </row>
        <row r="171">
          <cell r="A171" t="str">
            <v>RCB</v>
          </cell>
          <cell r="B171" t="str">
            <v xml:space="preserve">North of England </v>
          </cell>
          <cell r="C171" t="str">
            <v>YORK TEACHING HOSPITAL NHS FOUNDATION TRUST</v>
          </cell>
          <cell r="D171">
            <v>10395</v>
          </cell>
          <cell r="E171">
            <v>10678</v>
          </cell>
          <cell r="F171">
            <v>0.973496909533621</v>
          </cell>
        </row>
        <row r="172">
          <cell r="C172" t="str">
            <v>TOTAL</v>
          </cell>
          <cell r="D172">
            <v>1091507</v>
          </cell>
          <cell r="E172">
            <v>1137534</v>
          </cell>
          <cell r="F172">
            <v>0.95953791271293865</v>
          </cell>
        </row>
        <row r="173">
          <cell r="B173">
            <v>160</v>
          </cell>
          <cell r="D173">
            <v>1086377</v>
          </cell>
          <cell r="E173">
            <v>1132723</v>
          </cell>
          <cell r="F173">
            <v>0.95908443635381291</v>
          </cell>
        </row>
        <row r="176">
          <cell r="A176" t="str">
            <v>Independent Providers</v>
          </cell>
          <cell r="D176" t="str">
            <v>November 2014</v>
          </cell>
        </row>
        <row r="177">
          <cell r="A177" t="str">
            <v>Organisation Code</v>
          </cell>
          <cell r="B177" t="str">
            <v>Region</v>
          </cell>
          <cell r="C177" t="str">
            <v>Organisation Name</v>
          </cell>
          <cell r="D177" t="str">
            <v xml:space="preserve"> VTE Risk Assessed Admissions </v>
          </cell>
          <cell r="E177" t="str">
            <v xml:space="preserve"> Total Admissions </v>
          </cell>
          <cell r="F177" t="str">
            <v>Percentage of admitted patients risk-assessed for VTE</v>
          </cell>
        </row>
        <row r="178">
          <cell r="A178" t="str">
            <v>NTF01</v>
          </cell>
          <cell r="B178" t="str">
            <v xml:space="preserve">North of England </v>
          </cell>
          <cell r="C178" t="str">
            <v>ABBEY GISBURNE PARK HOSPITAL</v>
          </cell>
          <cell r="D178" t="str">
            <v>No Data</v>
          </cell>
          <cell r="E178" t="str">
            <v>No Data</v>
          </cell>
          <cell r="F178" t="str">
            <v>No Data</v>
          </cell>
        </row>
        <row r="179">
          <cell r="A179" t="str">
            <v>NT9</v>
          </cell>
          <cell r="B179" t="str">
            <v>Midlands and East of England</v>
          </cell>
          <cell r="C179" t="str">
            <v>ALLIANCE MEDICAL</v>
          </cell>
          <cell r="D179" t="str">
            <v>No Data</v>
          </cell>
          <cell r="E179" t="str">
            <v>No Data</v>
          </cell>
          <cell r="F179" t="str">
            <v>No Data</v>
          </cell>
        </row>
        <row r="180">
          <cell r="A180" t="str">
            <v>NQ1</v>
          </cell>
          <cell r="B180" t="str">
            <v>Midlands and East of England</v>
          </cell>
          <cell r="C180" t="str">
            <v>ANGLIAN COMMUNITY ENTERPRISE COMMUNITY INTEREST COMPANY (ACE CIC)</v>
          </cell>
          <cell r="D180">
            <v>95</v>
          </cell>
          <cell r="E180">
            <v>95</v>
          </cell>
          <cell r="F180">
            <v>1</v>
          </cell>
        </row>
        <row r="181">
          <cell r="A181" t="str">
            <v>NVC01</v>
          </cell>
          <cell r="B181" t="str">
            <v>South of England</v>
          </cell>
          <cell r="C181" t="str">
            <v>ASHTEAD HOSPITAL</v>
          </cell>
          <cell r="D181">
            <v>370</v>
          </cell>
          <cell r="E181">
            <v>372</v>
          </cell>
          <cell r="F181">
            <v>0.99462365591397794</v>
          </cell>
        </row>
        <row r="182">
          <cell r="A182" t="str">
            <v>NYW01</v>
          </cell>
          <cell r="B182" t="str">
            <v>Midlands and East of England</v>
          </cell>
          <cell r="C182" t="str">
            <v>ASPEN - HOLLY HOUSE HOSPITAL</v>
          </cell>
          <cell r="D182">
            <v>376</v>
          </cell>
          <cell r="E182">
            <v>376</v>
          </cell>
          <cell r="F182">
            <v>1</v>
          </cell>
        </row>
        <row r="183">
          <cell r="A183" t="str">
            <v>NTT01</v>
          </cell>
          <cell r="B183" t="str">
            <v xml:space="preserve">North of England </v>
          </cell>
          <cell r="C183" t="str">
            <v>ASPEN HOUSE</v>
          </cell>
          <cell r="D183" t="str">
            <v>No Data</v>
          </cell>
          <cell r="E183" t="str">
            <v>No Data</v>
          </cell>
          <cell r="F183" t="str">
            <v>No Data</v>
          </cell>
        </row>
        <row r="184">
          <cell r="A184" t="str">
            <v>NTT02</v>
          </cell>
          <cell r="B184" t="str">
            <v xml:space="preserve">North of England </v>
          </cell>
          <cell r="C184" t="str">
            <v>ASPEN LODGE</v>
          </cell>
          <cell r="D184" t="str">
            <v>No Data</v>
          </cell>
          <cell r="E184" t="str">
            <v>No Data</v>
          </cell>
          <cell r="F184" t="str">
            <v>No Data</v>
          </cell>
        </row>
        <row r="185">
          <cell r="A185" t="str">
            <v>NTYG9</v>
          </cell>
          <cell r="B185" t="str">
            <v>South of England</v>
          </cell>
          <cell r="C185" t="str">
            <v>ASSURA HAMPSHIRE HEATH LLP</v>
          </cell>
          <cell r="D185" t="str">
            <v>No Data</v>
          </cell>
          <cell r="E185" t="str">
            <v>No Data</v>
          </cell>
          <cell r="F185" t="str">
            <v>No Data</v>
          </cell>
        </row>
        <row r="186">
          <cell r="A186" t="str">
            <v>NWH02</v>
          </cell>
          <cell r="B186" t="str">
            <v xml:space="preserve">North of England </v>
          </cell>
          <cell r="C186" t="str">
            <v>ASSURA LEEDS LLP - WIRA HOUSE</v>
          </cell>
          <cell r="D186" t="str">
            <v>No Data</v>
          </cell>
          <cell r="E186" t="str">
            <v>No Data</v>
          </cell>
          <cell r="F186" t="str">
            <v>No Data</v>
          </cell>
        </row>
        <row r="187">
          <cell r="A187" t="str">
            <v>NPN</v>
          </cell>
          <cell r="B187" t="str">
            <v xml:space="preserve">North of England </v>
          </cell>
          <cell r="C187" t="str">
            <v>ASSURA LIVERPOOL LLP</v>
          </cell>
          <cell r="D187" t="str">
            <v>No Data</v>
          </cell>
          <cell r="E187" t="str">
            <v>No Data</v>
          </cell>
          <cell r="F187" t="str">
            <v>No Data</v>
          </cell>
        </row>
        <row r="188">
          <cell r="A188" t="str">
            <v>NTYG7</v>
          </cell>
          <cell r="B188" t="str">
            <v xml:space="preserve">North of England </v>
          </cell>
          <cell r="C188" t="str">
            <v>ASSURA MACCLESFIELD LLP</v>
          </cell>
          <cell r="D188" t="str">
            <v>No Data</v>
          </cell>
          <cell r="E188" t="str">
            <v>No Data</v>
          </cell>
          <cell r="F188" t="str">
            <v>No Data</v>
          </cell>
        </row>
        <row r="189">
          <cell r="A189" t="str">
            <v>NTYH1</v>
          </cell>
          <cell r="B189" t="str">
            <v>South of England</v>
          </cell>
          <cell r="C189" t="str">
            <v>ASSURA MINERVA LLP</v>
          </cell>
          <cell r="D189" t="str">
            <v>No Data</v>
          </cell>
          <cell r="E189" t="str">
            <v>No Data</v>
          </cell>
          <cell r="F189" t="str">
            <v>No Data</v>
          </cell>
        </row>
        <row r="190">
          <cell r="A190" t="str">
            <v>NTYH3</v>
          </cell>
          <cell r="B190" t="str">
            <v>Midlands and East of England</v>
          </cell>
          <cell r="C190" t="str">
            <v>ASSURA VERTIS LLP</v>
          </cell>
          <cell r="D190" t="str">
            <v>No Data</v>
          </cell>
          <cell r="E190" t="str">
            <v>No Data</v>
          </cell>
          <cell r="F190" t="str">
            <v>No Data</v>
          </cell>
        </row>
        <row r="191">
          <cell r="A191" t="str">
            <v>NXC</v>
          </cell>
          <cell r="B191" t="str">
            <v>South of England</v>
          </cell>
          <cell r="C191" t="str">
            <v>ASSURA WANDLE LLP</v>
          </cell>
          <cell r="D191" t="str">
            <v>No Data</v>
          </cell>
          <cell r="E191" t="str">
            <v>No Data</v>
          </cell>
          <cell r="F191" t="str">
            <v>No Data</v>
          </cell>
        </row>
        <row r="192">
          <cell r="A192" t="str">
            <v>NTJ</v>
          </cell>
          <cell r="B192" t="str">
            <v>London</v>
          </cell>
          <cell r="C192" t="str">
            <v>ATOS HEALTHCARE</v>
          </cell>
          <cell r="D192" t="str">
            <v>No Data</v>
          </cell>
          <cell r="E192" t="str">
            <v>No Data</v>
          </cell>
          <cell r="F192" t="str">
            <v>No Data</v>
          </cell>
        </row>
        <row r="193">
          <cell r="A193" t="str">
            <v>NTP13</v>
          </cell>
          <cell r="B193" t="str">
            <v>Midlands and East of England</v>
          </cell>
          <cell r="C193" t="str">
            <v>BARLBOROUGH NHS TREATMENT CENTRE</v>
          </cell>
          <cell r="D193">
            <v>231</v>
          </cell>
          <cell r="E193">
            <v>242</v>
          </cell>
          <cell r="F193">
            <v>0.95454545454545503</v>
          </cell>
        </row>
        <row r="194">
          <cell r="A194" t="str">
            <v>NWF01</v>
          </cell>
          <cell r="B194" t="str">
            <v>South of England</v>
          </cell>
          <cell r="C194" t="str">
            <v>BENENDEN HOSPITAL</v>
          </cell>
          <cell r="D194">
            <v>541</v>
          </cell>
          <cell r="E194">
            <v>555</v>
          </cell>
          <cell r="F194">
            <v>0.97477477477477503</v>
          </cell>
        </row>
        <row r="195">
          <cell r="A195" t="str">
            <v>NTY57</v>
          </cell>
          <cell r="B195" t="str">
            <v>South of England</v>
          </cell>
          <cell r="C195" t="str">
            <v>BENENDEN HOSPITAL</v>
          </cell>
          <cell r="D195" t="str">
            <v>No Data</v>
          </cell>
          <cell r="E195" t="str">
            <v>No Data</v>
          </cell>
          <cell r="F195" t="str">
            <v>No Data</v>
          </cell>
        </row>
        <row r="196">
          <cell r="A196" t="str">
            <v>NTY83</v>
          </cell>
          <cell r="B196" t="str">
            <v>South of England</v>
          </cell>
          <cell r="C196" t="str">
            <v>BERKSHIRE INDEPENDENT HOSPITAL</v>
          </cell>
          <cell r="D196" t="str">
            <v>No Data</v>
          </cell>
          <cell r="E196" t="str">
            <v>No Data</v>
          </cell>
          <cell r="F196" t="str">
            <v>No Data</v>
          </cell>
        </row>
        <row r="197">
          <cell r="A197" t="str">
            <v>NVC31</v>
          </cell>
          <cell r="B197" t="str">
            <v>South of England</v>
          </cell>
          <cell r="C197" t="str">
            <v>BLAKELANDS HOSPITAL</v>
          </cell>
          <cell r="D197">
            <v>257</v>
          </cell>
          <cell r="E197">
            <v>257</v>
          </cell>
          <cell r="F197">
            <v>1</v>
          </cell>
        </row>
        <row r="198">
          <cell r="A198" t="str">
            <v>NT402</v>
          </cell>
          <cell r="B198" t="str">
            <v>South of England</v>
          </cell>
          <cell r="C198" t="str">
            <v>BMI - BATH CLINIC</v>
          </cell>
          <cell r="D198">
            <v>217</v>
          </cell>
          <cell r="E198">
            <v>217</v>
          </cell>
          <cell r="F198">
            <v>1</v>
          </cell>
        </row>
        <row r="199">
          <cell r="A199" t="str">
            <v>NT405</v>
          </cell>
          <cell r="B199" t="str">
            <v>London</v>
          </cell>
          <cell r="C199" t="str">
            <v>BMI - BISHOPS WOOD</v>
          </cell>
          <cell r="D199">
            <v>162</v>
          </cell>
          <cell r="E199">
            <v>162</v>
          </cell>
          <cell r="F199">
            <v>1</v>
          </cell>
        </row>
        <row r="200">
          <cell r="A200" t="str">
            <v>NT407</v>
          </cell>
          <cell r="B200" t="str">
            <v>Midlands and East of England</v>
          </cell>
          <cell r="C200" t="str">
            <v>BMI - CHATSWORTH SUITE</v>
          </cell>
          <cell r="D200" t="str">
            <v>No Data</v>
          </cell>
          <cell r="E200" t="str">
            <v>No Data</v>
          </cell>
          <cell r="F200" t="str">
            <v>No Data</v>
          </cell>
        </row>
        <row r="201">
          <cell r="A201" t="str">
            <v>NT409</v>
          </cell>
          <cell r="B201" t="str">
            <v>South of England</v>
          </cell>
          <cell r="C201" t="str">
            <v>BMI - CHELSFIELD PARK HOSPITAL</v>
          </cell>
          <cell r="D201">
            <v>15</v>
          </cell>
          <cell r="E201">
            <v>15</v>
          </cell>
          <cell r="F201">
            <v>1</v>
          </cell>
        </row>
        <row r="202">
          <cell r="A202" t="str">
            <v>NT414</v>
          </cell>
          <cell r="B202" t="str">
            <v>South of England</v>
          </cell>
          <cell r="C202" t="str">
            <v>BMI - FAWKHAM MANOR HOSPITAL</v>
          </cell>
          <cell r="D202">
            <v>131</v>
          </cell>
          <cell r="E202">
            <v>131</v>
          </cell>
          <cell r="F202">
            <v>1</v>
          </cell>
        </row>
        <row r="203">
          <cell r="A203" t="str">
            <v>NT495</v>
          </cell>
          <cell r="B203" t="str">
            <v>London</v>
          </cell>
          <cell r="C203" t="str">
            <v>BMI - FITZROY SQUARE</v>
          </cell>
          <cell r="D203" t="str">
            <v>No Data</v>
          </cell>
          <cell r="E203" t="str">
            <v>No Data</v>
          </cell>
          <cell r="F203" t="str">
            <v>No Data</v>
          </cell>
        </row>
        <row r="204">
          <cell r="A204" t="str">
            <v>NT453</v>
          </cell>
          <cell r="B204" t="str">
            <v>South of England</v>
          </cell>
          <cell r="C204" t="str">
            <v>BMI - GERRARDS CROSS</v>
          </cell>
          <cell r="D204" t="str">
            <v>No Data</v>
          </cell>
          <cell r="E204" t="str">
            <v>No Data</v>
          </cell>
          <cell r="F204" t="str">
            <v>No Data</v>
          </cell>
        </row>
        <row r="205">
          <cell r="A205" t="str">
            <v>NT497</v>
          </cell>
          <cell r="B205" t="str">
            <v xml:space="preserve">North of England </v>
          </cell>
          <cell r="C205" t="str">
            <v>BMI - GISBURNE PARK HOSPITAL</v>
          </cell>
          <cell r="D205">
            <v>255</v>
          </cell>
          <cell r="E205">
            <v>283</v>
          </cell>
          <cell r="F205">
            <v>0.90106007067137794</v>
          </cell>
        </row>
        <row r="206">
          <cell r="A206" t="str">
            <v>NT417</v>
          </cell>
          <cell r="B206" t="str">
            <v>South of England</v>
          </cell>
          <cell r="C206" t="str">
            <v>BMI - GORING HALL HOSPITAL</v>
          </cell>
          <cell r="D206">
            <v>164</v>
          </cell>
          <cell r="E206">
            <v>164</v>
          </cell>
          <cell r="F206">
            <v>1</v>
          </cell>
        </row>
        <row r="207">
          <cell r="A207" t="str">
            <v>NT4</v>
          </cell>
          <cell r="B207" t="str">
            <v>London</v>
          </cell>
          <cell r="C207" t="str">
            <v>BMI - HEALTHCARE</v>
          </cell>
          <cell r="D207" t="str">
            <v>No Data</v>
          </cell>
          <cell r="E207" t="str">
            <v>No Data</v>
          </cell>
          <cell r="F207" t="str">
            <v>No Data</v>
          </cell>
        </row>
        <row r="208">
          <cell r="A208" t="str">
            <v>NT416</v>
          </cell>
          <cell r="B208" t="str">
            <v>London</v>
          </cell>
          <cell r="C208" t="str">
            <v>BMI - HENDON HOSPITAL (FORMERLY BMI GARDEN HOSPITAL)</v>
          </cell>
          <cell r="D208">
            <v>34</v>
          </cell>
          <cell r="E208">
            <v>34</v>
          </cell>
          <cell r="F208">
            <v>1</v>
          </cell>
        </row>
        <row r="209">
          <cell r="A209" t="str">
            <v>NT455</v>
          </cell>
          <cell r="B209" t="str">
            <v>South of England</v>
          </cell>
          <cell r="C209" t="str">
            <v>BMI - MOUNT  ALVERNIA HOSPITAL</v>
          </cell>
          <cell r="D209">
            <v>25</v>
          </cell>
          <cell r="E209">
            <v>25</v>
          </cell>
          <cell r="F209">
            <v>1</v>
          </cell>
        </row>
        <row r="210">
          <cell r="A210" t="str">
            <v>NT452</v>
          </cell>
          <cell r="B210" t="str">
            <v>Midlands and East of England</v>
          </cell>
          <cell r="C210" t="str">
            <v>BMI - NOTTINGHAM</v>
          </cell>
          <cell r="D210" t="str">
            <v>No Data</v>
          </cell>
          <cell r="E210" t="str">
            <v>No Data</v>
          </cell>
          <cell r="F210" t="str">
            <v>No Data</v>
          </cell>
        </row>
        <row r="211">
          <cell r="A211" t="str">
            <v>NT433</v>
          </cell>
          <cell r="B211" t="str">
            <v>South of England</v>
          </cell>
          <cell r="C211" t="str">
            <v>BMI - SARUM ROAD HOSPITAL</v>
          </cell>
          <cell r="D211">
            <v>81</v>
          </cell>
          <cell r="E211">
            <v>81</v>
          </cell>
          <cell r="F211">
            <v>1</v>
          </cell>
        </row>
        <row r="212">
          <cell r="A212" t="str">
            <v>NT4A4</v>
          </cell>
          <cell r="B212" t="str">
            <v>London</v>
          </cell>
          <cell r="C212" t="str">
            <v>BMI - SEFTON HOSPITAL</v>
          </cell>
          <cell r="D212" t="str">
            <v>No Data</v>
          </cell>
          <cell r="E212" t="str">
            <v>No Data</v>
          </cell>
          <cell r="F212" t="str">
            <v>No Data</v>
          </cell>
        </row>
        <row r="213">
          <cell r="A213" t="str">
            <v>NT436</v>
          </cell>
          <cell r="B213" t="str">
            <v>London</v>
          </cell>
          <cell r="C213" t="str">
            <v>BMI - SHIRLEY OAKS HOSPITAL</v>
          </cell>
          <cell r="D213">
            <v>215</v>
          </cell>
          <cell r="E213">
            <v>215</v>
          </cell>
          <cell r="F213">
            <v>1</v>
          </cell>
        </row>
        <row r="214">
          <cell r="A214" t="str">
            <v>NT490</v>
          </cell>
          <cell r="B214" t="str">
            <v>Midlands and East of England</v>
          </cell>
          <cell r="C214" t="str">
            <v xml:space="preserve">BMI - SOUTHEND PRIVATE HOSPITAL </v>
          </cell>
          <cell r="D214" t="str">
            <v>No Data</v>
          </cell>
          <cell r="E214" t="str">
            <v>No Data</v>
          </cell>
          <cell r="F214" t="str">
            <v>No Data</v>
          </cell>
        </row>
        <row r="215">
          <cell r="A215" t="str">
            <v>NT446</v>
          </cell>
          <cell r="B215" t="str">
            <v>Midlands and East of England</v>
          </cell>
          <cell r="C215" t="str">
            <v>BMI - ST EDMUNDS HOSPITAL</v>
          </cell>
          <cell r="D215">
            <v>87</v>
          </cell>
          <cell r="E215">
            <v>87</v>
          </cell>
          <cell r="F215">
            <v>1</v>
          </cell>
        </row>
        <row r="216">
          <cell r="A216" t="str">
            <v>NT401</v>
          </cell>
          <cell r="B216" t="str">
            <v xml:space="preserve">North of England </v>
          </cell>
          <cell r="C216" t="str">
            <v>BMI - THE ALEXANDRA HOSPITAL</v>
          </cell>
          <cell r="D216">
            <v>297</v>
          </cell>
          <cell r="E216">
            <v>297</v>
          </cell>
          <cell r="F216">
            <v>1</v>
          </cell>
        </row>
        <row r="217">
          <cell r="A217" t="str">
            <v>NT403</v>
          </cell>
          <cell r="B217" t="str">
            <v xml:space="preserve">North of England </v>
          </cell>
          <cell r="C217" t="str">
            <v>BMI - THE BEARDWOOD HOSPITAL</v>
          </cell>
          <cell r="D217">
            <v>407</v>
          </cell>
          <cell r="E217">
            <v>407</v>
          </cell>
          <cell r="F217">
            <v>1</v>
          </cell>
        </row>
        <row r="218">
          <cell r="A218" t="str">
            <v>NT404</v>
          </cell>
          <cell r="B218" t="str">
            <v xml:space="preserve">North of England </v>
          </cell>
          <cell r="C218" t="str">
            <v>BMI - THE BEAUMONT HOSPITAL</v>
          </cell>
          <cell r="D218">
            <v>365</v>
          </cell>
          <cell r="E218">
            <v>365</v>
          </cell>
          <cell r="F218">
            <v>1</v>
          </cell>
        </row>
        <row r="219">
          <cell r="A219" t="str">
            <v>NT406</v>
          </cell>
          <cell r="B219" t="str">
            <v>London</v>
          </cell>
          <cell r="C219" t="str">
            <v>BMI - THE BLACKHEATH HOSPITAL</v>
          </cell>
          <cell r="D219">
            <v>70</v>
          </cell>
          <cell r="E219">
            <v>70</v>
          </cell>
          <cell r="F219">
            <v>1</v>
          </cell>
        </row>
        <row r="220">
          <cell r="A220" t="str">
            <v>NT451</v>
          </cell>
          <cell r="B220" t="str">
            <v>London</v>
          </cell>
          <cell r="C220" t="str">
            <v>BMI - THE CAVELL HOSPITAL</v>
          </cell>
          <cell r="D220">
            <v>91</v>
          </cell>
          <cell r="E220">
            <v>91</v>
          </cell>
          <cell r="F220">
            <v>1</v>
          </cell>
        </row>
        <row r="221">
          <cell r="A221" t="str">
            <v>NT408</v>
          </cell>
          <cell r="B221" t="str">
            <v>South of England</v>
          </cell>
          <cell r="C221" t="str">
            <v>BMI - THE CHAUCER HOSPITAL</v>
          </cell>
          <cell r="D221">
            <v>115</v>
          </cell>
          <cell r="E221">
            <v>115</v>
          </cell>
          <cell r="F221">
            <v>1</v>
          </cell>
        </row>
        <row r="222">
          <cell r="A222" t="str">
            <v>NT410</v>
          </cell>
          <cell r="B222" t="str">
            <v>South of England</v>
          </cell>
          <cell r="C222" t="str">
            <v>BMI - THE CHILTERN HOSPITAL</v>
          </cell>
          <cell r="D222">
            <v>120</v>
          </cell>
          <cell r="E222">
            <v>120</v>
          </cell>
          <cell r="F222">
            <v>1</v>
          </cell>
        </row>
        <row r="223">
          <cell r="A223" t="str">
            <v>NT411</v>
          </cell>
          <cell r="B223" t="str">
            <v>London</v>
          </cell>
          <cell r="C223" t="str">
            <v>BMI - THE CLEMENTINE CHURCHILL HOSPITAL</v>
          </cell>
          <cell r="D223">
            <v>140</v>
          </cell>
          <cell r="E223">
            <v>140</v>
          </cell>
          <cell r="F223">
            <v>1</v>
          </cell>
        </row>
        <row r="224">
          <cell r="A224" t="str">
            <v>NT412</v>
          </cell>
          <cell r="B224" t="str">
            <v>Midlands and East of England</v>
          </cell>
          <cell r="C224" t="str">
            <v>BMI - THE DROITWICH SPA HOSPITAL</v>
          </cell>
          <cell r="D224">
            <v>145</v>
          </cell>
          <cell r="E224">
            <v>145</v>
          </cell>
          <cell r="F224">
            <v>1</v>
          </cell>
        </row>
        <row r="225">
          <cell r="A225" t="str">
            <v>NT447</v>
          </cell>
          <cell r="B225" t="str">
            <v xml:space="preserve">North of England </v>
          </cell>
          <cell r="C225" t="str">
            <v>BMI - THE DUCHY HOSPITAL</v>
          </cell>
          <cell r="D225">
            <v>48</v>
          </cell>
          <cell r="E225">
            <v>48</v>
          </cell>
          <cell r="F225">
            <v>1</v>
          </cell>
        </row>
        <row r="226">
          <cell r="A226" t="str">
            <v>NT445</v>
          </cell>
          <cell r="B226" t="str">
            <v>Midlands and East of England</v>
          </cell>
          <cell r="C226" t="str">
            <v>BMI - THE EDGBASTON HOSPITAL</v>
          </cell>
          <cell r="D226">
            <v>187</v>
          </cell>
          <cell r="E226">
            <v>187</v>
          </cell>
          <cell r="F226">
            <v>1</v>
          </cell>
        </row>
        <row r="227">
          <cell r="A227" t="str">
            <v>NT413</v>
          </cell>
          <cell r="B227" t="str">
            <v>South of England</v>
          </cell>
          <cell r="C227" t="str">
            <v>BMI - THE ESPERANCE HOSPITAL</v>
          </cell>
          <cell r="D227">
            <v>145</v>
          </cell>
          <cell r="E227">
            <v>145</v>
          </cell>
          <cell r="F227">
            <v>1</v>
          </cell>
        </row>
        <row r="228">
          <cell r="A228" t="str">
            <v>NT418</v>
          </cell>
          <cell r="B228" t="str">
            <v>South of England</v>
          </cell>
          <cell r="C228" t="str">
            <v>BMI - THE HAMPSHIRE CLINIC</v>
          </cell>
          <cell r="D228">
            <v>297</v>
          </cell>
          <cell r="E228">
            <v>297</v>
          </cell>
          <cell r="F228">
            <v>1</v>
          </cell>
        </row>
        <row r="229">
          <cell r="A229" t="str">
            <v>NT419</v>
          </cell>
          <cell r="B229" t="str">
            <v>South of England</v>
          </cell>
          <cell r="C229" t="str">
            <v>BMI - THE HARBOUR HOSPITAL</v>
          </cell>
          <cell r="D229">
            <v>110</v>
          </cell>
          <cell r="E229">
            <v>110</v>
          </cell>
          <cell r="F229">
            <v>1</v>
          </cell>
        </row>
        <row r="230">
          <cell r="A230" t="str">
            <v>NT420</v>
          </cell>
          <cell r="B230" t="str">
            <v xml:space="preserve">North of England </v>
          </cell>
          <cell r="C230" t="str">
            <v>BMI - THE HIGHFIELD HOSPITAL</v>
          </cell>
          <cell r="D230">
            <v>195</v>
          </cell>
          <cell r="E230">
            <v>195</v>
          </cell>
          <cell r="F230">
            <v>1</v>
          </cell>
        </row>
        <row r="231">
          <cell r="A231" t="str">
            <v>NT448</v>
          </cell>
          <cell r="B231" t="str">
            <v xml:space="preserve">North of England </v>
          </cell>
          <cell r="C231" t="str">
            <v>BMI - THE HUDDERSFIELD HOSPITAL</v>
          </cell>
          <cell r="D231">
            <v>161</v>
          </cell>
          <cell r="E231">
            <v>163</v>
          </cell>
          <cell r="F231">
            <v>0.98773006134969299</v>
          </cell>
        </row>
        <row r="232">
          <cell r="A232" t="str">
            <v>NT421</v>
          </cell>
          <cell r="B232" t="str">
            <v>London</v>
          </cell>
          <cell r="C232" t="str">
            <v>BMI - THE KINGS OAK HOSPITAL</v>
          </cell>
          <cell r="D232">
            <v>98</v>
          </cell>
          <cell r="E232">
            <v>98</v>
          </cell>
          <cell r="F232">
            <v>1</v>
          </cell>
        </row>
        <row r="233">
          <cell r="A233" t="str">
            <v>NT449</v>
          </cell>
          <cell r="B233" t="str">
            <v xml:space="preserve">North of England </v>
          </cell>
          <cell r="C233" t="str">
            <v>BMI - THE LANCASTER HOSPITAL</v>
          </cell>
          <cell r="D233">
            <v>152</v>
          </cell>
          <cell r="E233">
            <v>152</v>
          </cell>
          <cell r="F233">
            <v>1</v>
          </cell>
        </row>
        <row r="234">
          <cell r="A234" t="str">
            <v>NT450</v>
          </cell>
          <cell r="B234" t="str">
            <v>Midlands and East of England</v>
          </cell>
          <cell r="C234" t="str">
            <v>BMI - THE LINCOLN HOSPITAL</v>
          </cell>
          <cell r="D234">
            <v>86</v>
          </cell>
          <cell r="E234">
            <v>86</v>
          </cell>
          <cell r="F234">
            <v>1</v>
          </cell>
        </row>
        <row r="235">
          <cell r="A235" t="str">
            <v>NT422</v>
          </cell>
          <cell r="B235" t="str">
            <v>London</v>
          </cell>
          <cell r="C235" t="str">
            <v>BMI - THE LONDON INDEPENDENT HOSPITAL</v>
          </cell>
          <cell r="D235">
            <v>190</v>
          </cell>
          <cell r="E235">
            <v>190</v>
          </cell>
          <cell r="F235">
            <v>1</v>
          </cell>
        </row>
        <row r="236">
          <cell r="A236" t="str">
            <v>NT444</v>
          </cell>
          <cell r="B236" t="str">
            <v xml:space="preserve">North of England </v>
          </cell>
          <cell r="C236" t="str">
            <v>BMI - THE MANCHESTER LIFESTYLE HOSPITAL</v>
          </cell>
          <cell r="D236" t="str">
            <v>No Data</v>
          </cell>
          <cell r="E236" t="str">
            <v>No Data</v>
          </cell>
          <cell r="F236" t="str">
            <v>No Data</v>
          </cell>
        </row>
        <row r="237">
          <cell r="A237" t="str">
            <v>NT423</v>
          </cell>
          <cell r="B237" t="str">
            <v>Midlands and East of England</v>
          </cell>
          <cell r="C237" t="str">
            <v>BMI - THE MANOR HOSPITAL</v>
          </cell>
          <cell r="D237">
            <v>13</v>
          </cell>
          <cell r="E237">
            <v>13</v>
          </cell>
          <cell r="F237">
            <v>1</v>
          </cell>
        </row>
        <row r="238">
          <cell r="A238" t="str">
            <v>NT424</v>
          </cell>
          <cell r="B238" t="str">
            <v>Midlands and East of England</v>
          </cell>
          <cell r="C238" t="str">
            <v>BMI - THE MERIDEN HOSPITAL</v>
          </cell>
          <cell r="D238">
            <v>182</v>
          </cell>
          <cell r="E238">
            <v>182</v>
          </cell>
          <cell r="F238">
            <v>1</v>
          </cell>
        </row>
        <row r="239">
          <cell r="A239" t="str">
            <v>NT425</v>
          </cell>
          <cell r="B239" t="str">
            <v>Midlands and East of England</v>
          </cell>
          <cell r="C239" t="str">
            <v>BMI - THE NUNEATON PRIVATE HOSPITAL</v>
          </cell>
          <cell r="D239" t="str">
            <v>No Data</v>
          </cell>
          <cell r="E239" t="str">
            <v>No Data</v>
          </cell>
          <cell r="F239" t="str">
            <v>No Data</v>
          </cell>
        </row>
        <row r="240">
          <cell r="A240" t="str">
            <v>NT426</v>
          </cell>
          <cell r="B240" t="str">
            <v>South of England</v>
          </cell>
          <cell r="C240" t="str">
            <v>BMI - THE PADDOCKS HOSPITAL</v>
          </cell>
          <cell r="D240" t="str">
            <v>No Data</v>
          </cell>
          <cell r="E240" t="str">
            <v>No Data</v>
          </cell>
          <cell r="F240" t="str">
            <v>No Data</v>
          </cell>
        </row>
        <row r="241">
          <cell r="A241" t="str">
            <v>NT427</v>
          </cell>
          <cell r="B241" t="str">
            <v>Midlands and East of England</v>
          </cell>
          <cell r="C241" t="str">
            <v>BMI - THE PARK HOSPITAL</v>
          </cell>
          <cell r="D241">
            <v>145</v>
          </cell>
          <cell r="E241">
            <v>145</v>
          </cell>
          <cell r="F241">
            <v>1</v>
          </cell>
        </row>
        <row r="242">
          <cell r="A242" t="str">
            <v>NT428</v>
          </cell>
          <cell r="B242" t="str">
            <v>South of England</v>
          </cell>
          <cell r="C242" t="str">
            <v>BMI - THE PRINCESS MARGARET HOSPITAL</v>
          </cell>
          <cell r="D242">
            <v>55</v>
          </cell>
          <cell r="E242">
            <v>55</v>
          </cell>
          <cell r="F242">
            <v>1</v>
          </cell>
        </row>
        <row r="243">
          <cell r="A243" t="str">
            <v>NT429</v>
          </cell>
          <cell r="B243" t="str">
            <v>Midlands and East of England</v>
          </cell>
          <cell r="C243" t="str">
            <v>BMI - THE PRIORY HOSPITAL</v>
          </cell>
          <cell r="D243">
            <v>15</v>
          </cell>
          <cell r="E243">
            <v>15</v>
          </cell>
          <cell r="F243">
            <v>1</v>
          </cell>
        </row>
        <row r="244">
          <cell r="A244" t="str">
            <v>NT430</v>
          </cell>
          <cell r="B244" t="str">
            <v>South of England</v>
          </cell>
          <cell r="C244" t="str">
            <v>BMI - THE RIDGEWAY HOSPITAL</v>
          </cell>
          <cell r="D244">
            <v>182</v>
          </cell>
          <cell r="E244">
            <v>192</v>
          </cell>
          <cell r="F244">
            <v>0.94791666666666696</v>
          </cell>
        </row>
        <row r="245">
          <cell r="A245" t="str">
            <v>NT431</v>
          </cell>
          <cell r="B245" t="str">
            <v>South of England</v>
          </cell>
          <cell r="C245" t="str">
            <v>BMI - THE RUNNYMEDE HOSPITAL</v>
          </cell>
          <cell r="D245">
            <v>65</v>
          </cell>
          <cell r="E245">
            <v>65</v>
          </cell>
          <cell r="F245">
            <v>1</v>
          </cell>
        </row>
        <row r="246">
          <cell r="A246" t="str">
            <v>NT432</v>
          </cell>
          <cell r="B246" t="str">
            <v>Midlands and East of England</v>
          </cell>
          <cell r="C246" t="str">
            <v>BMI - THE SANDRINGHAM HOSPITAL</v>
          </cell>
          <cell r="D246">
            <v>106</v>
          </cell>
          <cell r="E246">
            <v>106</v>
          </cell>
          <cell r="F246">
            <v>1</v>
          </cell>
        </row>
        <row r="247">
          <cell r="A247" t="str">
            <v>NT434</v>
          </cell>
          <cell r="B247" t="str">
            <v>Midlands and East of England</v>
          </cell>
          <cell r="C247" t="str">
            <v>BMI - THE SAXON CLINIC</v>
          </cell>
          <cell r="D247">
            <v>100</v>
          </cell>
          <cell r="E247">
            <v>100</v>
          </cell>
          <cell r="F247">
            <v>1</v>
          </cell>
        </row>
        <row r="248">
          <cell r="A248" t="str">
            <v>NT435</v>
          </cell>
          <cell r="B248" t="str">
            <v>South of England</v>
          </cell>
          <cell r="C248" t="str">
            <v>BMI - THE SHELBURNE HOSPITAL</v>
          </cell>
          <cell r="D248">
            <v>42</v>
          </cell>
          <cell r="E248">
            <v>42</v>
          </cell>
          <cell r="F248">
            <v>1</v>
          </cell>
        </row>
        <row r="249">
          <cell r="A249" t="str">
            <v>NT437</v>
          </cell>
          <cell r="B249" t="str">
            <v>London</v>
          </cell>
          <cell r="C249" t="str">
            <v>BMI - THE SLOANE HOSPITAL</v>
          </cell>
          <cell r="D249">
            <v>5</v>
          </cell>
          <cell r="E249">
            <v>5</v>
          </cell>
          <cell r="F249">
            <v>1</v>
          </cell>
        </row>
        <row r="250">
          <cell r="A250" t="str">
            <v>NT438</v>
          </cell>
          <cell r="B250" t="str">
            <v>South of England</v>
          </cell>
          <cell r="C250" t="str">
            <v>BMI - THE SOMERFIELD HOSPITAL</v>
          </cell>
          <cell r="D250">
            <v>110</v>
          </cell>
          <cell r="E250">
            <v>111</v>
          </cell>
          <cell r="F250">
            <v>0.99099099099099097</v>
          </cell>
        </row>
        <row r="251">
          <cell r="A251" t="str">
            <v>NT439</v>
          </cell>
          <cell r="B251" t="str">
            <v xml:space="preserve">North of England </v>
          </cell>
          <cell r="C251" t="str">
            <v>BMI - THE SOUTH CHESHIRE PRIVATE HOSPITAL</v>
          </cell>
          <cell r="D251">
            <v>143</v>
          </cell>
          <cell r="E251">
            <v>143</v>
          </cell>
          <cell r="F251">
            <v>1</v>
          </cell>
        </row>
        <row r="252">
          <cell r="A252" t="str">
            <v>NT443</v>
          </cell>
          <cell r="B252" t="str">
            <v>South of England</v>
          </cell>
          <cell r="C252" t="str">
            <v>BMI - THE WINTERBOURNE HOSPITAL</v>
          </cell>
          <cell r="D252">
            <v>118</v>
          </cell>
          <cell r="E252">
            <v>118</v>
          </cell>
          <cell r="F252">
            <v>1</v>
          </cell>
        </row>
        <row r="253">
          <cell r="A253" t="str">
            <v>NT440</v>
          </cell>
          <cell r="B253" t="str">
            <v xml:space="preserve">North of England </v>
          </cell>
          <cell r="C253" t="str">
            <v>BMI - THORNBURY HOSPITAL</v>
          </cell>
          <cell r="D253">
            <v>91</v>
          </cell>
          <cell r="E253">
            <v>91</v>
          </cell>
          <cell r="F253">
            <v>1</v>
          </cell>
        </row>
        <row r="254">
          <cell r="A254" t="str">
            <v>NT441</v>
          </cell>
          <cell r="B254" t="str">
            <v>Midlands and East of England</v>
          </cell>
          <cell r="C254" t="str">
            <v>BMI - THREE SHIRES HOSPITAL</v>
          </cell>
          <cell r="D254">
            <v>188</v>
          </cell>
          <cell r="E254">
            <v>188</v>
          </cell>
          <cell r="F254">
            <v>1</v>
          </cell>
        </row>
        <row r="255">
          <cell r="A255" t="str">
            <v>NT457</v>
          </cell>
          <cell r="B255" t="str">
            <v xml:space="preserve">North of England </v>
          </cell>
          <cell r="C255" t="str">
            <v>BMI - WOODLANDS HOSPITAL</v>
          </cell>
          <cell r="D255">
            <v>329</v>
          </cell>
          <cell r="E255">
            <v>329</v>
          </cell>
          <cell r="F255">
            <v>1</v>
          </cell>
        </row>
        <row r="256">
          <cell r="A256" t="str">
            <v>NVC24</v>
          </cell>
          <cell r="B256" t="str">
            <v>South of England</v>
          </cell>
          <cell r="C256" t="str">
            <v>BODMIN NHS TREATMENT CENTRE</v>
          </cell>
          <cell r="D256">
            <v>292</v>
          </cell>
          <cell r="E256">
            <v>300</v>
          </cell>
          <cell r="F256">
            <v>0.97333333333333294</v>
          </cell>
        </row>
        <row r="257">
          <cell r="A257" t="str">
            <v>NVC27</v>
          </cell>
          <cell r="B257" t="str">
            <v>Midlands and East of England</v>
          </cell>
          <cell r="C257" t="str">
            <v>BOSTON WEST HOSPITAL</v>
          </cell>
          <cell r="D257">
            <v>294</v>
          </cell>
          <cell r="E257">
            <v>295</v>
          </cell>
          <cell r="F257">
            <v>0.99661016949152503</v>
          </cell>
        </row>
        <row r="258">
          <cell r="A258" t="str">
            <v>NT8</v>
          </cell>
          <cell r="B258" t="str">
            <v>Midlands and East of England</v>
          </cell>
          <cell r="C258" t="str">
            <v>CAPIO UK</v>
          </cell>
          <cell r="D258" t="str">
            <v>No Data</v>
          </cell>
          <cell r="E258" t="str">
            <v>No Data</v>
          </cell>
          <cell r="F258" t="str">
            <v>No Data</v>
          </cell>
        </row>
        <row r="259">
          <cell r="A259" t="str">
            <v>NTP</v>
          </cell>
          <cell r="B259" t="str">
            <v>South of England</v>
          </cell>
          <cell r="C259" t="str">
            <v>CARE UK</v>
          </cell>
          <cell r="D259" t="str">
            <v>No Data</v>
          </cell>
          <cell r="E259" t="str">
            <v>No Data</v>
          </cell>
          <cell r="F259" t="str">
            <v>No Data</v>
          </cell>
        </row>
        <row r="260">
          <cell r="A260" t="str">
            <v>NT6</v>
          </cell>
          <cell r="B260" t="str">
            <v>South of England</v>
          </cell>
          <cell r="C260" t="str">
            <v>CARE UK CLINICAL SERVICES SE</v>
          </cell>
          <cell r="D260" t="str">
            <v>No Data</v>
          </cell>
          <cell r="E260" t="str">
            <v>No Data</v>
          </cell>
          <cell r="F260" t="str">
            <v>No Data</v>
          </cell>
        </row>
        <row r="261">
          <cell r="A261" t="str">
            <v>NTPC3</v>
          </cell>
          <cell r="B261" t="str">
            <v xml:space="preserve">North of England </v>
          </cell>
          <cell r="C261" t="str">
            <v>CARE UK REGIONAL OFFICE - MANCHESTER</v>
          </cell>
          <cell r="D261" t="str">
            <v>No Data</v>
          </cell>
          <cell r="E261" t="str">
            <v>No Data</v>
          </cell>
          <cell r="F261" t="str">
            <v>No Data</v>
          </cell>
        </row>
        <row r="262">
          <cell r="A262" t="str">
            <v>NV3</v>
          </cell>
          <cell r="B262" t="str">
            <v>London</v>
          </cell>
          <cell r="C262" t="str">
            <v>CIRCLE</v>
          </cell>
          <cell r="D262" t="str">
            <v>No Data</v>
          </cell>
          <cell r="E262" t="str">
            <v>No Data</v>
          </cell>
          <cell r="F262" t="str">
            <v>No Data</v>
          </cell>
        </row>
        <row r="263">
          <cell r="A263" t="str">
            <v>NV313</v>
          </cell>
          <cell r="B263" t="str">
            <v>Midlands and East of England</v>
          </cell>
          <cell r="C263" t="str">
            <v>CIRCLE - NOTTINGHAM NHS TREATMENT CENTRE</v>
          </cell>
          <cell r="D263">
            <v>530</v>
          </cell>
          <cell r="E263">
            <v>539</v>
          </cell>
          <cell r="F263">
            <v>0.98330241187384004</v>
          </cell>
        </row>
        <row r="264">
          <cell r="A264" t="str">
            <v>NV302</v>
          </cell>
          <cell r="B264" t="str">
            <v>South of England</v>
          </cell>
          <cell r="C264" t="str">
            <v>CIRCLE BATH HOSPITAL</v>
          </cell>
          <cell r="D264">
            <v>216</v>
          </cell>
          <cell r="E264">
            <v>223</v>
          </cell>
          <cell r="F264">
            <v>0.96860986547085204</v>
          </cell>
        </row>
        <row r="265">
          <cell r="A265" t="str">
            <v>NV323</v>
          </cell>
          <cell r="B265" t="str">
            <v>South of England</v>
          </cell>
          <cell r="C265" t="str">
            <v>CIRCLE READING HOSPITAL</v>
          </cell>
          <cell r="D265">
            <v>217</v>
          </cell>
          <cell r="E265">
            <v>217</v>
          </cell>
          <cell r="F265">
            <v>1</v>
          </cell>
        </row>
        <row r="266">
          <cell r="A266" t="str">
            <v>NTPH4</v>
          </cell>
          <cell r="B266" t="str">
            <v>South of England</v>
          </cell>
          <cell r="C266" t="str">
            <v>CIRENCESTER NHS TREATMENT CENTRE</v>
          </cell>
          <cell r="D266">
            <v>99</v>
          </cell>
          <cell r="E266">
            <v>99</v>
          </cell>
          <cell r="F266">
            <v>1</v>
          </cell>
        </row>
        <row r="267">
          <cell r="A267" t="str">
            <v>NTH</v>
          </cell>
          <cell r="B267" t="str">
            <v>London</v>
          </cell>
          <cell r="C267" t="str">
            <v>CLASSIC HOSPITALS LTD</v>
          </cell>
          <cell r="D267" t="str">
            <v>No Data</v>
          </cell>
          <cell r="E267" t="str">
            <v>No Data</v>
          </cell>
          <cell r="F267" t="str">
            <v>No Data</v>
          </cell>
        </row>
        <row r="268">
          <cell r="A268" t="str">
            <v>NVC28</v>
          </cell>
          <cell r="B268" t="str">
            <v xml:space="preserve">North of England </v>
          </cell>
          <cell r="C268" t="str">
            <v>CLIFTON PARK HOSPITAL</v>
          </cell>
          <cell r="D268">
            <v>230</v>
          </cell>
          <cell r="E268">
            <v>238</v>
          </cell>
          <cell r="F268">
            <v>0.96638655462184908</v>
          </cell>
        </row>
        <row r="269">
          <cell r="A269" t="str">
            <v>NW9</v>
          </cell>
          <cell r="B269" t="str">
            <v>Midlands and East of England</v>
          </cell>
          <cell r="C269" t="str">
            <v>CLINICENTA LIMITED</v>
          </cell>
          <cell r="D269" t="str">
            <v>No Data</v>
          </cell>
          <cell r="E269" t="str">
            <v>No Data</v>
          </cell>
          <cell r="F269" t="str">
            <v>No Data</v>
          </cell>
        </row>
        <row r="270">
          <cell r="A270" t="str">
            <v>NVC29</v>
          </cell>
          <cell r="B270" t="str">
            <v xml:space="preserve">North of England </v>
          </cell>
          <cell r="C270" t="str">
            <v>COBALT HOSPITAL</v>
          </cell>
          <cell r="D270">
            <v>351</v>
          </cell>
          <cell r="E270">
            <v>351</v>
          </cell>
          <cell r="F270">
            <v>1</v>
          </cell>
        </row>
        <row r="271">
          <cell r="A271" t="str">
            <v>NMG</v>
          </cell>
          <cell r="B271" t="str">
            <v xml:space="preserve">North of England </v>
          </cell>
          <cell r="C271" t="str">
            <v>CONNECT PHYSICAL HEALTH</v>
          </cell>
          <cell r="D271" t="str">
            <v>No Data</v>
          </cell>
          <cell r="E271" t="str">
            <v>No Data</v>
          </cell>
          <cell r="F271" t="str">
            <v>No Data</v>
          </cell>
        </row>
        <row r="272">
          <cell r="A272" t="str">
            <v>NTPH3</v>
          </cell>
          <cell r="B272" t="str">
            <v>South of England</v>
          </cell>
          <cell r="C272" t="str">
            <v>DEVIZES NHS TREATMENT CENTRE</v>
          </cell>
          <cell r="D272">
            <v>115</v>
          </cell>
          <cell r="E272">
            <v>115</v>
          </cell>
          <cell r="F272">
            <v>1</v>
          </cell>
        </row>
        <row r="273">
          <cell r="A273" t="str">
            <v>NVC04</v>
          </cell>
          <cell r="B273" t="str">
            <v>South of England</v>
          </cell>
          <cell r="C273" t="str">
            <v>DUCHY HOSPITAL</v>
          </cell>
          <cell r="D273">
            <v>489</v>
          </cell>
          <cell r="E273">
            <v>499</v>
          </cell>
          <cell r="F273">
            <v>0.97995991983967901</v>
          </cell>
        </row>
        <row r="274">
          <cell r="A274" t="str">
            <v>NAX</v>
          </cell>
          <cell r="B274" t="str">
            <v>Midlands and East of England</v>
          </cell>
          <cell r="C274" t="str">
            <v>EAST COAST COMMUNITY HEALTHCARE C.I.C</v>
          </cell>
          <cell r="D274" t="str">
            <v>No Data</v>
          </cell>
          <cell r="E274" t="str">
            <v>No Data</v>
          </cell>
          <cell r="F274" t="str">
            <v>No Data</v>
          </cell>
        </row>
        <row r="275">
          <cell r="A275" t="str">
            <v>NTP23</v>
          </cell>
          <cell r="B275" t="str">
            <v xml:space="preserve">North of England </v>
          </cell>
          <cell r="C275" t="str">
            <v>ECCLESHILL NHS TREATMENT CENTRE</v>
          </cell>
          <cell r="D275" t="str">
            <v>No Data</v>
          </cell>
          <cell r="E275" t="str">
            <v>No Data</v>
          </cell>
          <cell r="F275" t="str">
            <v>No Data</v>
          </cell>
        </row>
        <row r="276">
          <cell r="A276" t="str">
            <v>NTPH2</v>
          </cell>
          <cell r="B276" t="str">
            <v>South of England</v>
          </cell>
          <cell r="C276" t="str">
            <v>EMERSONS GREEN NHS TREATMENT CENTRE</v>
          </cell>
          <cell r="D276">
            <v>424</v>
          </cell>
          <cell r="E276">
            <v>428</v>
          </cell>
          <cell r="F276">
            <v>0.99065420560747708</v>
          </cell>
        </row>
        <row r="277">
          <cell r="A277" t="str">
            <v>NVC05</v>
          </cell>
          <cell r="B277" t="str">
            <v xml:space="preserve">North of England </v>
          </cell>
          <cell r="C277" t="str">
            <v>EUXTON HALL HOSPITAL</v>
          </cell>
          <cell r="D277">
            <v>461</v>
          </cell>
          <cell r="E277">
            <v>461</v>
          </cell>
          <cell r="F277">
            <v>1</v>
          </cell>
        </row>
        <row r="278">
          <cell r="A278" t="str">
            <v>NVG01</v>
          </cell>
          <cell r="B278" t="str">
            <v xml:space="preserve">North of England </v>
          </cell>
          <cell r="C278" t="str">
            <v>FAIRFIELD HOSPITAL</v>
          </cell>
          <cell r="D278" t="str">
            <v>No Data</v>
          </cell>
          <cell r="E278" t="str">
            <v>No Data</v>
          </cell>
          <cell r="F278" t="str">
            <v>No Data</v>
          </cell>
        </row>
        <row r="279">
          <cell r="A279" t="str">
            <v>NVC06</v>
          </cell>
          <cell r="B279" t="str">
            <v>Midlands and East of England</v>
          </cell>
          <cell r="C279" t="str">
            <v>FITZWILLIAM HOSPITAL</v>
          </cell>
          <cell r="D279">
            <v>592</v>
          </cell>
          <cell r="E279">
            <v>614</v>
          </cell>
          <cell r="F279">
            <v>0.96416938110749195</v>
          </cell>
        </row>
        <row r="280">
          <cell r="A280" t="str">
            <v>AHH</v>
          </cell>
          <cell r="B280" t="str">
            <v>South of England</v>
          </cell>
          <cell r="C280" t="str">
            <v>FOSCOTE COURT (BANBURY) TRUST LTD</v>
          </cell>
          <cell r="D280">
            <v>69</v>
          </cell>
          <cell r="E280">
            <v>69</v>
          </cell>
          <cell r="F280">
            <v>1</v>
          </cell>
        </row>
        <row r="281">
          <cell r="A281" t="str">
            <v>NTM</v>
          </cell>
          <cell r="B281" t="str">
            <v>Midlands and East of England</v>
          </cell>
          <cell r="C281" t="str">
            <v>FRESENIUS MEDICAL CARE (UK) LTD</v>
          </cell>
          <cell r="D281" t="str">
            <v>No Data</v>
          </cell>
          <cell r="E281" t="str">
            <v>No Data</v>
          </cell>
          <cell r="F281" t="str">
            <v>No Data</v>
          </cell>
        </row>
        <row r="282">
          <cell r="A282" t="str">
            <v>NVC07</v>
          </cell>
          <cell r="B282" t="str">
            <v xml:space="preserve">North of England </v>
          </cell>
          <cell r="C282" t="str">
            <v>FULWOOD HALL HOSPITAL</v>
          </cell>
          <cell r="D282">
            <v>598</v>
          </cell>
          <cell r="E282">
            <v>603</v>
          </cell>
          <cell r="F282">
            <v>0.99170812603648395</v>
          </cell>
        </row>
        <row r="283">
          <cell r="A283" t="str">
            <v>NVC33</v>
          </cell>
          <cell r="B283" t="str">
            <v xml:space="preserve">North of England </v>
          </cell>
          <cell r="C283" t="str">
            <v>GISBURNE PARK NHS TREATMENT CENTRE</v>
          </cell>
          <cell r="D283" t="str">
            <v>No Data</v>
          </cell>
          <cell r="E283" t="str">
            <v>No Data</v>
          </cell>
          <cell r="F283" t="str">
            <v>No Data</v>
          </cell>
        </row>
        <row r="284">
          <cell r="A284" t="str">
            <v>NT714</v>
          </cell>
          <cell r="B284" t="str">
            <v xml:space="preserve">North of England </v>
          </cell>
          <cell r="C284" t="str">
            <v>GREATER MANCHESTER SURGICAL CENTRE</v>
          </cell>
          <cell r="D284" t="str">
            <v>No Data</v>
          </cell>
          <cell r="E284" t="str">
            <v>No Data</v>
          </cell>
          <cell r="F284" t="str">
            <v>No Data</v>
          </cell>
        </row>
        <row r="285">
          <cell r="A285" t="str">
            <v>NT487</v>
          </cell>
          <cell r="B285" t="str">
            <v>South of England</v>
          </cell>
          <cell r="C285" t="str">
            <v>HAND TO ELBOW CLINIC</v>
          </cell>
          <cell r="D285" t="str">
            <v>No Data</v>
          </cell>
          <cell r="E285" t="str">
            <v>No Data</v>
          </cell>
          <cell r="F285" t="str">
            <v>No Data</v>
          </cell>
        </row>
        <row r="286">
          <cell r="A286" t="str">
            <v>NW401</v>
          </cell>
          <cell r="B286" t="str">
            <v>Midlands and East of England</v>
          </cell>
          <cell r="C286" t="str">
            <v>HERTS COMMUNITY GYNAE - ST ALBANS &amp; HARPENDEN</v>
          </cell>
          <cell r="D286" t="str">
            <v>No Data</v>
          </cell>
          <cell r="E286" t="str">
            <v>No Data</v>
          </cell>
          <cell r="F286" t="str">
            <v>No Data</v>
          </cell>
        </row>
        <row r="287">
          <cell r="A287" t="str">
            <v>NW201</v>
          </cell>
          <cell r="B287" t="str">
            <v>Midlands and East of England</v>
          </cell>
          <cell r="C287" t="str">
            <v>HERTS HEALTH LTD - CATS</v>
          </cell>
          <cell r="D287" t="str">
            <v>No Data</v>
          </cell>
          <cell r="E287" t="str">
            <v>No Data</v>
          </cell>
          <cell r="F287" t="str">
            <v>No Data</v>
          </cell>
        </row>
        <row r="288">
          <cell r="A288" t="str">
            <v>NW301</v>
          </cell>
          <cell r="B288" t="str">
            <v>Midlands and East of England</v>
          </cell>
          <cell r="C288" t="str">
            <v>HERTS HEALTH RESPIRATORY - CATS</v>
          </cell>
          <cell r="D288" t="str">
            <v>No Data</v>
          </cell>
          <cell r="E288" t="str">
            <v>No Data</v>
          </cell>
          <cell r="F288" t="str">
            <v>No Data</v>
          </cell>
        </row>
        <row r="289">
          <cell r="A289" t="str">
            <v>NVC25</v>
          </cell>
          <cell r="B289" t="str">
            <v>South of England</v>
          </cell>
          <cell r="C289" t="str">
            <v>HORTON NHS TREATMENT CENTRE</v>
          </cell>
          <cell r="D289">
            <v>215</v>
          </cell>
          <cell r="E289">
            <v>217</v>
          </cell>
          <cell r="F289">
            <v>0.990783410138249</v>
          </cell>
        </row>
        <row r="290">
          <cell r="A290" t="str">
            <v>NV1</v>
          </cell>
          <cell r="B290" t="str">
            <v>South of England</v>
          </cell>
          <cell r="C290" t="str">
            <v>INHEALTH LIMITED</v>
          </cell>
          <cell r="D290" t="str">
            <v>No Data</v>
          </cell>
          <cell r="E290" t="str">
            <v>No Data</v>
          </cell>
          <cell r="F290" t="str">
            <v>No Data</v>
          </cell>
        </row>
        <row r="291">
          <cell r="A291" t="str">
            <v>NVC39</v>
          </cell>
          <cell r="B291" t="str">
            <v xml:space="preserve">North of England </v>
          </cell>
          <cell r="C291" t="str">
            <v>KENDAL NHS TREATMENT CENTRE</v>
          </cell>
          <cell r="D291" t="str">
            <v>No Data</v>
          </cell>
          <cell r="E291" t="str">
            <v>No Data</v>
          </cell>
          <cell r="F291" t="str">
            <v>No Data</v>
          </cell>
        </row>
        <row r="292">
          <cell r="A292" t="str">
            <v>NT454</v>
          </cell>
          <cell r="B292" t="str">
            <v>South of England</v>
          </cell>
          <cell r="C292" t="str">
            <v>MCINDOE SURGICAL CENTRE</v>
          </cell>
          <cell r="D292" t="str">
            <v>No Data</v>
          </cell>
          <cell r="E292" t="str">
            <v>No Data</v>
          </cell>
          <cell r="F292" t="str">
            <v>No Data</v>
          </cell>
        </row>
        <row r="293">
          <cell r="A293" t="str">
            <v>NTP14</v>
          </cell>
          <cell r="B293" t="str">
            <v>South of England</v>
          </cell>
          <cell r="C293" t="str">
            <v>MID KENT NHS TREATMENT CENTRE</v>
          </cell>
          <cell r="D293" t="str">
            <v>No Data</v>
          </cell>
          <cell r="E293" t="str">
            <v>No Data</v>
          </cell>
          <cell r="F293" t="str">
            <v>No Data</v>
          </cell>
        </row>
        <row r="294">
          <cell r="A294" t="str">
            <v>NV5</v>
          </cell>
          <cell r="B294" t="str">
            <v>South of England</v>
          </cell>
          <cell r="C294" t="str">
            <v>MOLECULAR IMAGING SOLUTIONS LTD (MIS)</v>
          </cell>
          <cell r="D294" t="str">
            <v>No Data</v>
          </cell>
          <cell r="E294" t="str">
            <v>No Data</v>
          </cell>
          <cell r="F294" t="str">
            <v>No Data</v>
          </cell>
        </row>
        <row r="295">
          <cell r="A295" t="str">
            <v>NVC08</v>
          </cell>
          <cell r="B295" t="str">
            <v>South of England</v>
          </cell>
          <cell r="C295" t="str">
            <v>MOUNT STUART HOSPITAL</v>
          </cell>
          <cell r="D295">
            <v>334</v>
          </cell>
          <cell r="E295">
            <v>335</v>
          </cell>
          <cell r="F295">
            <v>0.99701492537313396</v>
          </cell>
        </row>
        <row r="296">
          <cell r="A296" t="str">
            <v>NTA02</v>
          </cell>
          <cell r="B296" t="str">
            <v>Midlands and East of England</v>
          </cell>
          <cell r="C296" t="str">
            <v>NATIONS HEALTHCARE (NORTHAMPTON) LTD</v>
          </cell>
          <cell r="D296" t="str">
            <v>No Data</v>
          </cell>
          <cell r="E296" t="str">
            <v>No Data</v>
          </cell>
          <cell r="F296" t="str">
            <v>No Data</v>
          </cell>
        </row>
        <row r="297">
          <cell r="A297" t="str">
            <v>NT7</v>
          </cell>
          <cell r="B297" t="str">
            <v>London</v>
          </cell>
          <cell r="C297" t="str">
            <v>NETCARE HEALTHCARE UK</v>
          </cell>
          <cell r="D297" t="str">
            <v>No Data</v>
          </cell>
          <cell r="E297" t="str">
            <v>No Data</v>
          </cell>
          <cell r="F297" t="str">
            <v>No Data</v>
          </cell>
        </row>
        <row r="298">
          <cell r="A298" t="str">
            <v>NVC09</v>
          </cell>
          <cell r="B298" t="str">
            <v>South of England</v>
          </cell>
          <cell r="C298" t="str">
            <v>NEW HALL HOSPITAL</v>
          </cell>
          <cell r="D298">
            <v>388</v>
          </cell>
          <cell r="E298">
            <v>389</v>
          </cell>
          <cell r="F298">
            <v>0.99742930591259604</v>
          </cell>
        </row>
        <row r="299">
          <cell r="A299" t="str">
            <v>NVC11</v>
          </cell>
          <cell r="B299" t="str">
            <v>South of England</v>
          </cell>
          <cell r="C299" t="str">
            <v>NORTH DOWNS HOSPITAL</v>
          </cell>
          <cell r="D299">
            <v>255</v>
          </cell>
          <cell r="E299">
            <v>259</v>
          </cell>
          <cell r="F299">
            <v>0.98455598455598503</v>
          </cell>
        </row>
        <row r="300">
          <cell r="A300" t="str">
            <v>NTP15</v>
          </cell>
          <cell r="B300" t="str">
            <v>London</v>
          </cell>
          <cell r="C300" t="str">
            <v>NORTH EAST LONDON TREATMENT CENTRE CARE UK</v>
          </cell>
          <cell r="D300">
            <v>604</v>
          </cell>
          <cell r="E300">
            <v>719</v>
          </cell>
          <cell r="F300">
            <v>0.84005563282336604</v>
          </cell>
        </row>
        <row r="301">
          <cell r="A301" t="str">
            <v>NMH01</v>
          </cell>
          <cell r="B301" t="str">
            <v>Midlands and East of England</v>
          </cell>
          <cell r="C301" t="str">
            <v>NORWICH PRACTICES LTD (CASTLE MALL)</v>
          </cell>
          <cell r="D301" t="str">
            <v>No Data</v>
          </cell>
          <cell r="E301" t="str">
            <v>No Data</v>
          </cell>
          <cell r="F301" t="str">
            <v>No Data</v>
          </cell>
        </row>
        <row r="302">
          <cell r="A302" t="str">
            <v>NTA04</v>
          </cell>
          <cell r="B302" t="str">
            <v>Midlands and East of England</v>
          </cell>
          <cell r="C302" t="str">
            <v>NOTTINGHAM NHS TREATMENT CENTRE (NATIONS HEALTHCARE)</v>
          </cell>
          <cell r="D302" t="str">
            <v>No Data</v>
          </cell>
          <cell r="E302" t="str">
            <v>No Data</v>
          </cell>
          <cell r="F302" t="str">
            <v>No Data</v>
          </cell>
        </row>
        <row r="303">
          <cell r="A303" t="str">
            <v>NVC40</v>
          </cell>
          <cell r="B303" t="str">
            <v>Midlands and East of England</v>
          </cell>
          <cell r="C303" t="str">
            <v>NOTTINGHAM WOODTHORPE HOSPITAL</v>
          </cell>
          <cell r="D303">
            <v>318</v>
          </cell>
          <cell r="E303">
            <v>329</v>
          </cell>
          <cell r="F303">
            <v>0.96656534954407303</v>
          </cell>
        </row>
        <row r="304">
          <cell r="A304" t="str">
            <v>NT2</v>
          </cell>
          <cell r="B304" t="str">
            <v>South of England</v>
          </cell>
          <cell r="C304" t="str">
            <v>NUFFIELD HEALTH</v>
          </cell>
          <cell r="D304" t="str">
            <v>No Data</v>
          </cell>
          <cell r="E304" t="str">
            <v>No Data</v>
          </cell>
          <cell r="F304" t="str">
            <v>No Data</v>
          </cell>
        </row>
        <row r="305">
          <cell r="A305" t="str">
            <v>NT202</v>
          </cell>
          <cell r="B305" t="str">
            <v>South of England</v>
          </cell>
          <cell r="C305" t="str">
            <v>NUFFIELD HEALTH, BOURNEMOUTH HOSPITAL</v>
          </cell>
          <cell r="D305" t="str">
            <v>No Data</v>
          </cell>
          <cell r="E305" t="str">
            <v>No Data</v>
          </cell>
          <cell r="F305" t="str">
            <v>No Data</v>
          </cell>
        </row>
        <row r="306">
          <cell r="A306" t="str">
            <v>NT204</v>
          </cell>
          <cell r="B306" t="str">
            <v>Midlands and East of England</v>
          </cell>
          <cell r="C306" t="str">
            <v>NUFFIELD HEALTH, BRENTWOOD HOSPITAL</v>
          </cell>
          <cell r="D306">
            <v>144</v>
          </cell>
          <cell r="E306">
            <v>144</v>
          </cell>
          <cell r="F306">
            <v>1</v>
          </cell>
        </row>
        <row r="307">
          <cell r="A307" t="str">
            <v>NT205</v>
          </cell>
          <cell r="B307" t="str">
            <v>South of England</v>
          </cell>
          <cell r="C307" t="str">
            <v>NUFFIELD HEALTH, BRIGHTON HOSPITAL</v>
          </cell>
          <cell r="D307">
            <v>128</v>
          </cell>
          <cell r="E307">
            <v>138</v>
          </cell>
          <cell r="F307">
            <v>0.92753623188405809</v>
          </cell>
        </row>
        <row r="308">
          <cell r="A308" t="str">
            <v>NT206</v>
          </cell>
          <cell r="B308" t="str">
            <v>South of England</v>
          </cell>
          <cell r="C308" t="str">
            <v>NUFFIELD HEALTH, BRISTOL HOSPITAL (CHESTERFIELD)</v>
          </cell>
          <cell r="D308" t="str">
            <v>No Data</v>
          </cell>
          <cell r="E308" t="str">
            <v>No Data</v>
          </cell>
          <cell r="F308" t="str">
            <v>No Data</v>
          </cell>
        </row>
        <row r="309">
          <cell r="A309" t="str">
            <v>NT207</v>
          </cell>
          <cell r="B309" t="str">
            <v>South of England</v>
          </cell>
          <cell r="C309" t="str">
            <v>NUFFIELD HEALTH, BRISTOL HOSPITAL (ST MARY'S)</v>
          </cell>
          <cell r="D309" t="str">
            <v>No Data</v>
          </cell>
          <cell r="E309" t="str">
            <v>No Data</v>
          </cell>
          <cell r="F309" t="str">
            <v>No Data</v>
          </cell>
        </row>
        <row r="310">
          <cell r="A310" t="str">
            <v>NT209</v>
          </cell>
          <cell r="B310" t="str">
            <v>Midlands and East of England</v>
          </cell>
          <cell r="C310" t="str">
            <v>NUFFIELD HEALTH, CAMBRIDGE HOSPITAL</v>
          </cell>
          <cell r="D310">
            <v>72</v>
          </cell>
          <cell r="E310">
            <v>73</v>
          </cell>
          <cell r="F310">
            <v>0.98630136986301409</v>
          </cell>
        </row>
        <row r="311">
          <cell r="A311" t="str">
            <v>NT211</v>
          </cell>
          <cell r="B311" t="str">
            <v>South of England</v>
          </cell>
          <cell r="C311" t="str">
            <v>NUFFIELD HEALTH, CHELTENHAM HOSPITAL</v>
          </cell>
          <cell r="D311">
            <v>11</v>
          </cell>
          <cell r="E311">
            <v>11</v>
          </cell>
          <cell r="F311">
            <v>1</v>
          </cell>
        </row>
        <row r="312">
          <cell r="A312" t="str">
            <v>NT212</v>
          </cell>
          <cell r="B312" t="str">
            <v>South of England</v>
          </cell>
          <cell r="C312" t="str">
            <v>NUFFIELD HEALTH, CHICHESTER HOSPITAL</v>
          </cell>
          <cell r="D312">
            <v>91</v>
          </cell>
          <cell r="E312">
            <v>91</v>
          </cell>
          <cell r="F312">
            <v>1</v>
          </cell>
        </row>
        <row r="313">
          <cell r="A313" t="str">
            <v>NT213</v>
          </cell>
          <cell r="B313" t="str">
            <v>Midlands and East of England</v>
          </cell>
          <cell r="C313" t="str">
            <v>NUFFIELD HEALTH, DERBY HOSPITAL</v>
          </cell>
          <cell r="D313" t="str">
            <v>No Data</v>
          </cell>
          <cell r="E313" t="str">
            <v>No Data</v>
          </cell>
          <cell r="F313" t="str">
            <v>No Data</v>
          </cell>
        </row>
        <row r="314">
          <cell r="A314" t="str">
            <v>NT215</v>
          </cell>
          <cell r="B314" t="str">
            <v>South of England</v>
          </cell>
          <cell r="C314" t="str">
            <v>NUFFIELD HEALTH, EXETER HOSPITAL</v>
          </cell>
          <cell r="D314">
            <v>120</v>
          </cell>
          <cell r="E314">
            <v>120</v>
          </cell>
          <cell r="F314">
            <v>1</v>
          </cell>
        </row>
        <row r="315">
          <cell r="A315" t="str">
            <v>NT216</v>
          </cell>
          <cell r="B315" t="str">
            <v>South of England</v>
          </cell>
          <cell r="C315" t="str">
            <v>NUFFIELD HEALTH, GUILDFORD HOSPITAL</v>
          </cell>
          <cell r="D315" t="str">
            <v>No Data</v>
          </cell>
          <cell r="E315" t="str">
            <v>No Data</v>
          </cell>
          <cell r="F315" t="str">
            <v>No Data</v>
          </cell>
        </row>
        <row r="316">
          <cell r="A316" t="str">
            <v>NT218</v>
          </cell>
          <cell r="B316" t="str">
            <v>South of England</v>
          </cell>
          <cell r="C316" t="str">
            <v>NUFFIELD HEALTH, HAYWARDS HEATH HOSPITAL</v>
          </cell>
          <cell r="D316">
            <v>46</v>
          </cell>
          <cell r="E316">
            <v>46</v>
          </cell>
          <cell r="F316">
            <v>1</v>
          </cell>
        </row>
        <row r="317">
          <cell r="A317" t="str">
            <v>NT219</v>
          </cell>
          <cell r="B317" t="str">
            <v>Midlands and East of England</v>
          </cell>
          <cell r="C317" t="str">
            <v>NUFFIELD HEALTH, HEREFORD HOSPITAL</v>
          </cell>
          <cell r="D317">
            <v>129</v>
          </cell>
          <cell r="E317">
            <v>129</v>
          </cell>
          <cell r="F317">
            <v>1</v>
          </cell>
        </row>
        <row r="318">
          <cell r="A318" t="str">
            <v>NT222</v>
          </cell>
          <cell r="B318" t="str">
            <v>Midlands and East of England</v>
          </cell>
          <cell r="C318" t="str">
            <v>NUFFIELD HEALTH, IPSWICH HOSPITAL</v>
          </cell>
          <cell r="D318" t="str">
            <v>No Data</v>
          </cell>
          <cell r="E318" t="str">
            <v>No Data</v>
          </cell>
          <cell r="F318" t="str">
            <v>No Data</v>
          </cell>
        </row>
        <row r="319">
          <cell r="A319" t="str">
            <v>NT225</v>
          </cell>
          <cell r="B319" t="str">
            <v xml:space="preserve">North of England </v>
          </cell>
          <cell r="C319" t="str">
            <v>NUFFIELD HEALTH, LEEDS HOSPITAL</v>
          </cell>
          <cell r="D319">
            <v>336</v>
          </cell>
          <cell r="E319">
            <v>336</v>
          </cell>
          <cell r="F319">
            <v>1</v>
          </cell>
        </row>
        <row r="320">
          <cell r="A320" t="str">
            <v>NT226</v>
          </cell>
          <cell r="B320" t="str">
            <v>Midlands and East of England</v>
          </cell>
          <cell r="C320" t="str">
            <v>NUFFIELD HEALTH, LEICESTER HOSPITAL</v>
          </cell>
          <cell r="D320">
            <v>236</v>
          </cell>
          <cell r="E320">
            <v>236</v>
          </cell>
          <cell r="F320">
            <v>1</v>
          </cell>
        </row>
        <row r="321">
          <cell r="A321" t="str">
            <v>NT229</v>
          </cell>
          <cell r="B321" t="str">
            <v xml:space="preserve">North of England </v>
          </cell>
          <cell r="C321" t="str">
            <v>NUFFIELD HEALTH, NEWCASTLE UPON TYNE HOSPITAL</v>
          </cell>
          <cell r="D321" t="str">
            <v>No Data</v>
          </cell>
          <cell r="E321" t="str">
            <v>No Data</v>
          </cell>
          <cell r="F321" t="str">
            <v>No Data</v>
          </cell>
        </row>
        <row r="322">
          <cell r="A322" t="str">
            <v>NT230</v>
          </cell>
          <cell r="B322" t="str">
            <v>Midlands and East of England</v>
          </cell>
          <cell r="C322" t="str">
            <v>NUFFIELD HEALTH, NORTH STAFFORDSHIRE HOSPITAL</v>
          </cell>
          <cell r="D322">
            <v>149</v>
          </cell>
          <cell r="E322">
            <v>149</v>
          </cell>
          <cell r="F322">
            <v>1</v>
          </cell>
        </row>
        <row r="323">
          <cell r="A323" t="str">
            <v>NT233</v>
          </cell>
          <cell r="B323" t="str">
            <v>South of England</v>
          </cell>
          <cell r="C323" t="str">
            <v>NUFFIELD HEALTH, PLYMOUTH HOSPITAL</v>
          </cell>
          <cell r="D323">
            <v>152</v>
          </cell>
          <cell r="E323">
            <v>152</v>
          </cell>
          <cell r="F323">
            <v>1</v>
          </cell>
        </row>
        <row r="324">
          <cell r="A324" t="str">
            <v>NT235</v>
          </cell>
          <cell r="B324" t="str">
            <v>Midlands and East of England</v>
          </cell>
          <cell r="C324" t="str">
            <v>NUFFIELD HEALTH, SHREWSBURY HOSPITAL</v>
          </cell>
          <cell r="D324">
            <v>121</v>
          </cell>
          <cell r="E324">
            <v>121</v>
          </cell>
          <cell r="F324">
            <v>1</v>
          </cell>
        </row>
        <row r="325">
          <cell r="A325" t="str">
            <v>NT238</v>
          </cell>
          <cell r="B325" t="str">
            <v>South of England</v>
          </cell>
          <cell r="C325" t="str">
            <v>NUFFIELD HEALTH, TAUNTON HOSPITAL</v>
          </cell>
          <cell r="D325">
            <v>138</v>
          </cell>
          <cell r="E325">
            <v>138</v>
          </cell>
          <cell r="F325">
            <v>1</v>
          </cell>
        </row>
        <row r="326">
          <cell r="A326" t="str">
            <v>NT237</v>
          </cell>
          <cell r="B326" t="str">
            <v xml:space="preserve">North of England </v>
          </cell>
          <cell r="C326" t="str">
            <v>NUFFIELD HEALTH, TEES HOSPITAL</v>
          </cell>
          <cell r="D326">
            <v>209</v>
          </cell>
          <cell r="E326">
            <v>212</v>
          </cell>
          <cell r="F326">
            <v>0.98584905660377409</v>
          </cell>
        </row>
        <row r="327">
          <cell r="A327" t="str">
            <v>NT210</v>
          </cell>
          <cell r="B327" t="str">
            <v xml:space="preserve">North of England </v>
          </cell>
          <cell r="C327" t="str">
            <v>NUFFIELD HEALTH, THE GROSVENOR HOSPITAL, CHESTER</v>
          </cell>
          <cell r="D327">
            <v>58</v>
          </cell>
          <cell r="E327">
            <v>58</v>
          </cell>
          <cell r="F327">
            <v>1</v>
          </cell>
        </row>
        <row r="328">
          <cell r="A328" t="str">
            <v>NT239</v>
          </cell>
          <cell r="B328" t="str">
            <v>South of England</v>
          </cell>
          <cell r="C328" t="str">
            <v>NUFFIELD HEALTH, TUNBRIDGE WELLS HOSPITAL</v>
          </cell>
          <cell r="D328" t="str">
            <v>No Data</v>
          </cell>
          <cell r="E328" t="str">
            <v>No Data</v>
          </cell>
          <cell r="F328" t="str">
            <v>No Data</v>
          </cell>
        </row>
        <row r="329">
          <cell r="A329" t="str">
            <v>NT224</v>
          </cell>
          <cell r="B329" t="str">
            <v>Midlands and East of England</v>
          </cell>
          <cell r="C329" t="str">
            <v>NUFFIELD HEALTH, WARWICKSHIRE HOSPITAL</v>
          </cell>
          <cell r="D329">
            <v>26</v>
          </cell>
          <cell r="E329">
            <v>26</v>
          </cell>
          <cell r="F329">
            <v>1</v>
          </cell>
        </row>
        <row r="330">
          <cell r="A330" t="str">
            <v>NT214</v>
          </cell>
          <cell r="B330" t="str">
            <v>South of England</v>
          </cell>
          <cell r="C330" t="str">
            <v>NUFFIELD HEALTH, WESSEX HOSPITAL</v>
          </cell>
          <cell r="D330">
            <v>91</v>
          </cell>
          <cell r="E330">
            <v>91</v>
          </cell>
          <cell r="F330">
            <v>1</v>
          </cell>
        </row>
        <row r="331">
          <cell r="A331" t="str">
            <v>NT241</v>
          </cell>
          <cell r="B331" t="str">
            <v>South of England</v>
          </cell>
          <cell r="C331" t="str">
            <v>NUFFIELD HEALTH, WOKING HOSPITAL</v>
          </cell>
          <cell r="D331" t="str">
            <v>No Data</v>
          </cell>
          <cell r="E331" t="str">
            <v>No Data</v>
          </cell>
          <cell r="F331" t="str">
            <v>No Data</v>
          </cell>
        </row>
        <row r="332">
          <cell r="A332" t="str">
            <v>NT242</v>
          </cell>
          <cell r="B332" t="str">
            <v>Midlands and East of England</v>
          </cell>
          <cell r="C332" t="str">
            <v>NUFFIELD HEALTH, WOLVERHAMPTON HOSPITAL</v>
          </cell>
          <cell r="D332">
            <v>204</v>
          </cell>
          <cell r="E332">
            <v>204</v>
          </cell>
          <cell r="F332">
            <v>1</v>
          </cell>
        </row>
        <row r="333">
          <cell r="A333" t="str">
            <v>NT245</v>
          </cell>
          <cell r="B333" t="str">
            <v xml:space="preserve">North of England </v>
          </cell>
          <cell r="C333" t="str">
            <v>NUFFIELD HEALTH, YORK HOSPITAL</v>
          </cell>
          <cell r="D333">
            <v>78</v>
          </cell>
          <cell r="E333">
            <v>78</v>
          </cell>
          <cell r="F333">
            <v>1</v>
          </cell>
        </row>
        <row r="334">
          <cell r="A334" t="str">
            <v>NT244</v>
          </cell>
          <cell r="B334" t="str">
            <v>South of England</v>
          </cell>
          <cell r="C334" t="str">
            <v>NUFFIELD HOSPITAL OXFORD (THE MANOR)</v>
          </cell>
          <cell r="D334">
            <v>16</v>
          </cell>
          <cell r="E334">
            <v>16</v>
          </cell>
          <cell r="F334">
            <v>1</v>
          </cell>
        </row>
        <row r="335">
          <cell r="A335" t="str">
            <v>NVC12</v>
          </cell>
          <cell r="B335" t="str">
            <v xml:space="preserve">North of England </v>
          </cell>
          <cell r="C335" t="str">
            <v>OAKLANDS HOSPITAL</v>
          </cell>
          <cell r="D335">
            <v>292</v>
          </cell>
          <cell r="E335">
            <v>293</v>
          </cell>
          <cell r="F335">
            <v>0.99658703071672405</v>
          </cell>
        </row>
        <row r="336">
          <cell r="A336" t="str">
            <v>NVC13</v>
          </cell>
          <cell r="B336" t="str">
            <v>Midlands and East of England</v>
          </cell>
          <cell r="C336" t="str">
            <v>OAKS HOSPITAL</v>
          </cell>
          <cell r="D336">
            <v>492</v>
          </cell>
          <cell r="E336">
            <v>496</v>
          </cell>
          <cell r="F336">
            <v>0.99193548387096797</v>
          </cell>
        </row>
        <row r="337">
          <cell r="A337" t="str">
            <v>NQM01</v>
          </cell>
          <cell r="B337" t="str">
            <v>Midlands and East of England</v>
          </cell>
          <cell r="C337" t="str">
            <v>ORTHOPAEDICS &amp; SPINE SPECIALIST HOSPITAL SITE</v>
          </cell>
          <cell r="D337">
            <v>42</v>
          </cell>
          <cell r="E337">
            <v>42</v>
          </cell>
          <cell r="F337">
            <v>1</v>
          </cell>
        </row>
        <row r="338">
          <cell r="A338" t="str">
            <v>NVC14</v>
          </cell>
          <cell r="B338" t="str">
            <v xml:space="preserve">North of England </v>
          </cell>
          <cell r="C338" t="str">
            <v>PARK HILL HOSPITAL</v>
          </cell>
          <cell r="D338">
            <v>188</v>
          </cell>
          <cell r="E338">
            <v>190</v>
          </cell>
          <cell r="F338">
            <v>0.98947368421052595</v>
          </cell>
        </row>
        <row r="339">
          <cell r="A339" t="str">
            <v>NTYH4</v>
          </cell>
          <cell r="B339" t="str">
            <v xml:space="preserve">North of England </v>
          </cell>
          <cell r="C339" t="str">
            <v>PENINSULA HEALTH LLP</v>
          </cell>
          <cell r="D339" t="str">
            <v>No Data</v>
          </cell>
          <cell r="E339" t="str">
            <v>No Data</v>
          </cell>
          <cell r="F339" t="str">
            <v>No Data</v>
          </cell>
        </row>
        <row r="340">
          <cell r="A340" t="str">
            <v>NTPH5</v>
          </cell>
          <cell r="B340" t="str">
            <v>South of England</v>
          </cell>
          <cell r="C340" t="str">
            <v>PENINSULA NHS TREATMENT CENTRE</v>
          </cell>
          <cell r="D340">
            <v>203</v>
          </cell>
          <cell r="E340">
            <v>205</v>
          </cell>
          <cell r="F340">
            <v>0.99024390243902405</v>
          </cell>
        </row>
        <row r="341">
          <cell r="A341" t="str">
            <v>NT501</v>
          </cell>
          <cell r="B341" t="e">
            <v>#N/A</v>
          </cell>
          <cell r="C341" t="str">
            <v>PENINSULA NHS TREATMENT CENTRE</v>
          </cell>
          <cell r="D341" t="str">
            <v>No Data</v>
          </cell>
          <cell r="E341" t="str">
            <v>No Data</v>
          </cell>
          <cell r="F341" t="str">
            <v>No Data</v>
          </cell>
        </row>
        <row r="342">
          <cell r="A342" t="str">
            <v>NVC15</v>
          </cell>
          <cell r="B342" t="str">
            <v>Midlands and East of England</v>
          </cell>
          <cell r="C342" t="str">
            <v>PINEHILL HOSPITAL</v>
          </cell>
          <cell r="D342">
            <v>306</v>
          </cell>
          <cell r="E342">
            <v>306</v>
          </cell>
          <cell r="F342">
            <v>1</v>
          </cell>
        </row>
        <row r="343">
          <cell r="A343" t="str">
            <v>NEY</v>
          </cell>
          <cell r="B343" t="str">
            <v xml:space="preserve">North of England </v>
          </cell>
          <cell r="C343" t="str">
            <v>PIONEER HEALTHCARE LIMITED</v>
          </cell>
          <cell r="D343">
            <v>17</v>
          </cell>
          <cell r="E343">
            <v>17</v>
          </cell>
          <cell r="F343">
            <v>1</v>
          </cell>
        </row>
        <row r="344">
          <cell r="A344" t="str">
            <v>NQA</v>
          </cell>
          <cell r="B344" t="str">
            <v>Midlands and East of England</v>
          </cell>
          <cell r="C344" t="str">
            <v>PROVIDE</v>
          </cell>
          <cell r="D344">
            <v>48</v>
          </cell>
          <cell r="E344">
            <v>48</v>
          </cell>
          <cell r="F344">
            <v>1</v>
          </cell>
        </row>
        <row r="345">
          <cell r="A345" t="str">
            <v>NQA01</v>
          </cell>
          <cell r="B345" t="str">
            <v>Midlands and East of England</v>
          </cell>
          <cell r="C345" t="str">
            <v>PROVIDE (MALDON)</v>
          </cell>
          <cell r="D345" t="str">
            <v>No Data</v>
          </cell>
          <cell r="E345" t="str">
            <v>No Data</v>
          </cell>
          <cell r="F345" t="str">
            <v>No Data</v>
          </cell>
        </row>
        <row r="346">
          <cell r="A346" t="str">
            <v>NVC</v>
          </cell>
          <cell r="B346" t="str">
            <v>Midlands and East of England</v>
          </cell>
          <cell r="C346" t="str">
            <v>RAMSAY HEALTHCARE UK OPERATIONS LIMITED</v>
          </cell>
          <cell r="D346" t="str">
            <v>No Data</v>
          </cell>
          <cell r="E346" t="str">
            <v>No Data</v>
          </cell>
          <cell r="F346" t="str">
            <v>No Data</v>
          </cell>
        </row>
        <row r="347">
          <cell r="A347" t="str">
            <v>NVC16</v>
          </cell>
          <cell r="B347" t="str">
            <v xml:space="preserve">North of England </v>
          </cell>
          <cell r="C347" t="str">
            <v>RENACRES HOSPITAL</v>
          </cell>
          <cell r="D347">
            <v>383</v>
          </cell>
          <cell r="E347">
            <v>385</v>
          </cell>
          <cell r="F347">
            <v>0.99480519480519503</v>
          </cell>
        </row>
        <row r="348">
          <cell r="A348" t="str">
            <v>NVC19</v>
          </cell>
          <cell r="B348" t="str">
            <v>Midlands and East of England</v>
          </cell>
          <cell r="C348" t="str">
            <v>RIVERS HOSPITAL</v>
          </cell>
          <cell r="D348">
            <v>764</v>
          </cell>
          <cell r="E348">
            <v>765</v>
          </cell>
          <cell r="F348">
            <v>0.9986928104575159</v>
          </cell>
        </row>
        <row r="349">
          <cell r="A349" t="str">
            <v>NVC17</v>
          </cell>
          <cell r="B349" t="str">
            <v>Midlands and East of England</v>
          </cell>
          <cell r="C349" t="str">
            <v>ROWLEY HALL HOSPITAL</v>
          </cell>
          <cell r="D349">
            <v>355</v>
          </cell>
          <cell r="E349">
            <v>357</v>
          </cell>
          <cell r="F349">
            <v>0.99439775910364092</v>
          </cell>
        </row>
        <row r="350">
          <cell r="A350" t="str">
            <v>NTT03</v>
          </cell>
          <cell r="B350" t="str">
            <v>Midlands and East of England</v>
          </cell>
          <cell r="C350" t="str">
            <v>SEDGLEY HOUSE</v>
          </cell>
          <cell r="D350" t="str">
            <v>No Data</v>
          </cell>
          <cell r="E350" t="str">
            <v>No Data</v>
          </cell>
          <cell r="F350" t="str">
            <v>No Data</v>
          </cell>
        </row>
        <row r="351">
          <cell r="A351" t="str">
            <v>NTT05</v>
          </cell>
          <cell r="B351" t="str">
            <v>Midlands and East of England</v>
          </cell>
          <cell r="C351" t="str">
            <v>SEDGLEY LODGE</v>
          </cell>
          <cell r="D351" t="str">
            <v>No Data</v>
          </cell>
          <cell r="E351" t="str">
            <v>No Data</v>
          </cell>
          <cell r="F351" t="str">
            <v>No Data</v>
          </cell>
        </row>
        <row r="352">
          <cell r="A352" t="str">
            <v>NTPH1</v>
          </cell>
          <cell r="B352" t="str">
            <v>South of England</v>
          </cell>
          <cell r="C352" t="str">
            <v>SHEPTON MALLET NHS TREATMENT CENTRE</v>
          </cell>
          <cell r="D352">
            <v>268</v>
          </cell>
          <cell r="E352">
            <v>268</v>
          </cell>
          <cell r="F352">
            <v>1</v>
          </cell>
        </row>
        <row r="353">
          <cell r="A353" t="str">
            <v>NTT04</v>
          </cell>
          <cell r="B353" t="str">
            <v>Midlands and East of England</v>
          </cell>
          <cell r="C353" t="str">
            <v>SHERWOOD HOUSE</v>
          </cell>
          <cell r="D353" t="str">
            <v>No Data</v>
          </cell>
          <cell r="E353" t="str">
            <v>No Data</v>
          </cell>
          <cell r="F353" t="str">
            <v>No Data</v>
          </cell>
        </row>
        <row r="354">
          <cell r="A354" t="str">
            <v>NFH</v>
          </cell>
          <cell r="B354" t="str">
            <v>South of England</v>
          </cell>
          <cell r="C354" t="str">
            <v>SOMERSET SURGICAL SERVICES HQ</v>
          </cell>
          <cell r="D354">
            <v>105</v>
          </cell>
          <cell r="E354">
            <v>106</v>
          </cell>
          <cell r="F354">
            <v>0.99056603773584895</v>
          </cell>
        </row>
        <row r="355">
          <cell r="A355" t="str">
            <v>NTP11</v>
          </cell>
          <cell r="B355" t="str">
            <v>South of England</v>
          </cell>
          <cell r="C355" t="str">
            <v>SOUTHAMPTON NHS TREATMENT CENTRE</v>
          </cell>
          <cell r="D355">
            <v>1297</v>
          </cell>
          <cell r="E355">
            <v>1297</v>
          </cell>
          <cell r="F355">
            <v>1</v>
          </cell>
        </row>
        <row r="356">
          <cell r="A356" t="str">
            <v>NT312</v>
          </cell>
          <cell r="B356" t="str">
            <v>South of England</v>
          </cell>
          <cell r="C356" t="str">
            <v>SPIRE ALEXANDRA HOSPITAL</v>
          </cell>
          <cell r="D356">
            <v>118</v>
          </cell>
          <cell r="E356">
            <v>118</v>
          </cell>
          <cell r="F356">
            <v>1</v>
          </cell>
        </row>
        <row r="357">
          <cell r="A357" t="str">
            <v>NT302</v>
          </cell>
          <cell r="B357" t="str">
            <v>South of England</v>
          </cell>
          <cell r="C357" t="str">
            <v>SPIRE BRISTOL HOSPITAL</v>
          </cell>
          <cell r="D357">
            <v>144</v>
          </cell>
          <cell r="E357">
            <v>144</v>
          </cell>
          <cell r="F357">
            <v>1</v>
          </cell>
        </row>
        <row r="358">
          <cell r="A358" t="str">
            <v>NT315</v>
          </cell>
          <cell r="B358" t="str">
            <v>Midlands and East of England</v>
          </cell>
          <cell r="C358" t="str">
            <v>SPIRE BUSHEY HOSPITAL</v>
          </cell>
          <cell r="D358">
            <v>62</v>
          </cell>
          <cell r="E358">
            <v>62</v>
          </cell>
          <cell r="F358">
            <v>1</v>
          </cell>
        </row>
        <row r="359">
          <cell r="A359" t="str">
            <v>NT317</v>
          </cell>
          <cell r="B359" t="str">
            <v>Midlands and East of England</v>
          </cell>
          <cell r="C359" t="str">
            <v>SPIRE CAMBRIDGE LEA HOSPITAL</v>
          </cell>
          <cell r="D359">
            <v>77</v>
          </cell>
          <cell r="E359">
            <v>77</v>
          </cell>
          <cell r="F359">
            <v>1</v>
          </cell>
        </row>
        <row r="360">
          <cell r="A360" t="str">
            <v>NT324</v>
          </cell>
          <cell r="B360" t="str">
            <v xml:space="preserve">North of England </v>
          </cell>
          <cell r="C360" t="str">
            <v>SPIRE CHESHIRE HOSPITAL</v>
          </cell>
          <cell r="D360">
            <v>254</v>
          </cell>
          <cell r="E360">
            <v>254</v>
          </cell>
          <cell r="F360">
            <v>1</v>
          </cell>
        </row>
        <row r="361">
          <cell r="A361" t="str">
            <v>NT345</v>
          </cell>
          <cell r="B361" t="str">
            <v>South of England</v>
          </cell>
          <cell r="C361" t="str">
            <v>SPIRE CLARE PARK HOSPITAL</v>
          </cell>
          <cell r="D361">
            <v>81</v>
          </cell>
          <cell r="E361">
            <v>81</v>
          </cell>
          <cell r="F361">
            <v>1</v>
          </cell>
        </row>
        <row r="362">
          <cell r="A362" t="str">
            <v>NT344</v>
          </cell>
          <cell r="B362" t="str">
            <v>South of England</v>
          </cell>
          <cell r="C362" t="str">
            <v>SPIRE DUNEDIN HOSPITAL</v>
          </cell>
          <cell r="D362">
            <v>141</v>
          </cell>
          <cell r="E362">
            <v>141</v>
          </cell>
          <cell r="F362">
            <v>1</v>
          </cell>
        </row>
        <row r="363">
          <cell r="A363" t="str">
            <v>NT348</v>
          </cell>
          <cell r="B363" t="str">
            <v xml:space="preserve">North of England </v>
          </cell>
          <cell r="C363" t="str">
            <v>SPIRE ELLAND HOSPITAL</v>
          </cell>
          <cell r="D363">
            <v>338</v>
          </cell>
          <cell r="E363">
            <v>338</v>
          </cell>
          <cell r="F363">
            <v>1</v>
          </cell>
        </row>
        <row r="364">
          <cell r="A364" t="str">
            <v>NT347</v>
          </cell>
          <cell r="B364" t="str">
            <v xml:space="preserve">North of England </v>
          </cell>
          <cell r="C364" t="str">
            <v>SPIRE FYLDE COAST HOSPITAL</v>
          </cell>
          <cell r="D364">
            <v>375</v>
          </cell>
          <cell r="E364">
            <v>375</v>
          </cell>
          <cell r="F364">
            <v>1</v>
          </cell>
        </row>
        <row r="365">
          <cell r="A365" t="str">
            <v>NT308</v>
          </cell>
          <cell r="B365" t="str">
            <v>South of England</v>
          </cell>
          <cell r="C365" t="str">
            <v>SPIRE GATWICK PARK HOSPITAL</v>
          </cell>
          <cell r="D365">
            <v>105</v>
          </cell>
          <cell r="E365">
            <v>111</v>
          </cell>
          <cell r="F365">
            <v>0.94594594594594594</v>
          </cell>
        </row>
        <row r="366">
          <cell r="A366" t="str">
            <v>NT316</v>
          </cell>
          <cell r="B366" t="str">
            <v>Midlands and East of England</v>
          </cell>
          <cell r="C366" t="str">
            <v>SPIRE HARPENDEN HOSPITAL</v>
          </cell>
          <cell r="D366">
            <v>129</v>
          </cell>
          <cell r="E366">
            <v>143</v>
          </cell>
          <cell r="F366">
            <v>0.90209790209790197</v>
          </cell>
        </row>
        <row r="367">
          <cell r="A367" t="str">
            <v>NT319</v>
          </cell>
          <cell r="B367" t="str">
            <v>Midlands and East of England</v>
          </cell>
          <cell r="C367" t="str">
            <v>SPIRE HARTSWOOD HOSPITAL</v>
          </cell>
          <cell r="D367">
            <v>119</v>
          </cell>
          <cell r="E367">
            <v>125</v>
          </cell>
          <cell r="F367">
            <v>0.95200000000000007</v>
          </cell>
        </row>
        <row r="368">
          <cell r="A368" t="str">
            <v>NT3</v>
          </cell>
          <cell r="B368" t="str">
            <v>London</v>
          </cell>
          <cell r="C368" t="str">
            <v>SPIRE HEALTHCARE</v>
          </cell>
          <cell r="D368" t="str">
            <v>No Data</v>
          </cell>
          <cell r="E368" t="str">
            <v>No Data</v>
          </cell>
          <cell r="F368" t="str">
            <v>No Data</v>
          </cell>
        </row>
        <row r="369">
          <cell r="A369" t="str">
            <v>NT351</v>
          </cell>
          <cell r="B369" t="str">
            <v xml:space="preserve">North of England </v>
          </cell>
          <cell r="C369" t="str">
            <v>SPIRE HULL AND EAST RIDING HOSPITAL</v>
          </cell>
          <cell r="D369">
            <v>655</v>
          </cell>
          <cell r="E369">
            <v>655</v>
          </cell>
          <cell r="F369">
            <v>1</v>
          </cell>
        </row>
        <row r="370">
          <cell r="A370" t="str">
            <v>NT332</v>
          </cell>
          <cell r="B370" t="str">
            <v xml:space="preserve">North of England </v>
          </cell>
          <cell r="C370" t="str">
            <v>SPIRE LEEDS HOSPITAL</v>
          </cell>
          <cell r="D370">
            <v>295</v>
          </cell>
          <cell r="E370">
            <v>310</v>
          </cell>
          <cell r="F370">
            <v>0.95161290322580594</v>
          </cell>
        </row>
        <row r="371">
          <cell r="A371" t="str">
            <v>NT322</v>
          </cell>
          <cell r="B371" t="str">
            <v>Midlands and East of England</v>
          </cell>
          <cell r="C371" t="str">
            <v>SPIRE LEICESTER HOSPITAL</v>
          </cell>
          <cell r="D371">
            <v>150</v>
          </cell>
          <cell r="E371">
            <v>177</v>
          </cell>
          <cell r="F371">
            <v>0.84745762711864403</v>
          </cell>
        </row>
        <row r="372">
          <cell r="A372" t="str">
            <v>NT321</v>
          </cell>
          <cell r="B372" t="str">
            <v>Midlands and East of England</v>
          </cell>
          <cell r="C372" t="str">
            <v>SPIRE LITTLE ASTON HOSPITAL</v>
          </cell>
          <cell r="D372">
            <v>197</v>
          </cell>
          <cell r="E372">
            <v>197</v>
          </cell>
          <cell r="F372">
            <v>1</v>
          </cell>
        </row>
        <row r="373">
          <cell r="A373" t="str">
            <v>NT337</v>
          </cell>
          <cell r="B373" t="str">
            <v xml:space="preserve">North of England </v>
          </cell>
          <cell r="C373" t="str">
            <v>SPIRE LIVERPOOL HOSPITAL</v>
          </cell>
          <cell r="D373">
            <v>656</v>
          </cell>
          <cell r="E373">
            <v>656</v>
          </cell>
          <cell r="F373">
            <v>1</v>
          </cell>
        </row>
        <row r="374">
          <cell r="A374" t="str">
            <v>NT349</v>
          </cell>
          <cell r="B374" t="str">
            <v xml:space="preserve">North of England </v>
          </cell>
          <cell r="C374" t="str">
            <v>SPIRE LONGLANDS CONSULTING ROOMS</v>
          </cell>
          <cell r="D374" t="str">
            <v>No Data</v>
          </cell>
          <cell r="E374" t="str">
            <v>No Data</v>
          </cell>
          <cell r="F374" t="str">
            <v>No Data</v>
          </cell>
        </row>
        <row r="375">
          <cell r="A375" t="str">
            <v>NT327</v>
          </cell>
          <cell r="B375" t="str">
            <v xml:space="preserve">North of England </v>
          </cell>
          <cell r="C375" t="str">
            <v>SPIRE MANCHESTER HOSPITAL</v>
          </cell>
          <cell r="D375">
            <v>149</v>
          </cell>
          <cell r="E375">
            <v>157</v>
          </cell>
          <cell r="F375">
            <v>0.94904458598726105</v>
          </cell>
        </row>
        <row r="376">
          <cell r="A376" t="str">
            <v>NT350</v>
          </cell>
          <cell r="B376" t="str">
            <v xml:space="preserve">North of England </v>
          </cell>
          <cell r="C376" t="str">
            <v>SPIRE METHLEY PARK HOSPITAL</v>
          </cell>
          <cell r="D376">
            <v>374</v>
          </cell>
          <cell r="E376">
            <v>374</v>
          </cell>
          <cell r="F376">
            <v>1</v>
          </cell>
        </row>
        <row r="377">
          <cell r="A377" t="str">
            <v>NT364</v>
          </cell>
          <cell r="B377" t="str">
            <v>South of England</v>
          </cell>
          <cell r="C377" t="str">
            <v>SPIRE MONTEFIORE HOSPITAL</v>
          </cell>
          <cell r="D377">
            <v>83</v>
          </cell>
          <cell r="E377">
            <v>92</v>
          </cell>
          <cell r="F377">
            <v>0.90217391304347805</v>
          </cell>
        </row>
        <row r="378">
          <cell r="A378" t="str">
            <v>NT325</v>
          </cell>
          <cell r="B378" t="str">
            <v xml:space="preserve">North of England </v>
          </cell>
          <cell r="C378" t="str">
            <v>SPIRE MURRAYFIELD HOSPITAL</v>
          </cell>
          <cell r="D378">
            <v>232</v>
          </cell>
          <cell r="E378">
            <v>244</v>
          </cell>
          <cell r="F378">
            <v>0.95081967213114804</v>
          </cell>
        </row>
        <row r="379">
          <cell r="A379" t="str">
            <v>NT318</v>
          </cell>
          <cell r="B379" t="str">
            <v>Midlands and East of England</v>
          </cell>
          <cell r="C379" t="str">
            <v>SPIRE NORWICH HOSPITAL</v>
          </cell>
          <cell r="D379">
            <v>100</v>
          </cell>
          <cell r="E379">
            <v>111</v>
          </cell>
          <cell r="F379">
            <v>0.90090090090090102</v>
          </cell>
        </row>
        <row r="380">
          <cell r="A380" t="str">
            <v>NT320</v>
          </cell>
          <cell r="B380" t="str">
            <v>Midlands and East of England</v>
          </cell>
          <cell r="C380" t="str">
            <v>SPIRE PARKWAY HOSPITAL</v>
          </cell>
          <cell r="D380">
            <v>126</v>
          </cell>
          <cell r="E380">
            <v>126</v>
          </cell>
          <cell r="F380">
            <v>1</v>
          </cell>
        </row>
        <row r="381">
          <cell r="A381" t="str">
            <v>NT305</v>
          </cell>
          <cell r="B381" t="str">
            <v>South of England</v>
          </cell>
          <cell r="C381" t="str">
            <v>SPIRE PORTSMOUTH HOSPITAL</v>
          </cell>
          <cell r="D381">
            <v>63</v>
          </cell>
          <cell r="E381">
            <v>66</v>
          </cell>
          <cell r="F381">
            <v>0.95454545454545503</v>
          </cell>
        </row>
        <row r="382">
          <cell r="A382" t="str">
            <v>NT339</v>
          </cell>
          <cell r="B382" t="str">
            <v xml:space="preserve">North of England </v>
          </cell>
          <cell r="C382" t="str">
            <v>SPIRE REGENCY HOSPITAL</v>
          </cell>
          <cell r="D382">
            <v>188</v>
          </cell>
          <cell r="E382">
            <v>188</v>
          </cell>
          <cell r="F382">
            <v>1</v>
          </cell>
        </row>
        <row r="383">
          <cell r="A383" t="str">
            <v>NT314</v>
          </cell>
          <cell r="B383" t="str">
            <v>London</v>
          </cell>
          <cell r="C383" t="str">
            <v>SPIRE RODING HOSPITAL</v>
          </cell>
          <cell r="D383">
            <v>291</v>
          </cell>
          <cell r="E383">
            <v>291</v>
          </cell>
          <cell r="F383">
            <v>1</v>
          </cell>
        </row>
        <row r="384">
          <cell r="A384" t="str">
            <v>NT301</v>
          </cell>
          <cell r="B384" t="str">
            <v>Midlands and East of England</v>
          </cell>
          <cell r="C384" t="str">
            <v>SPIRE SOUTH BANK HOSPITAL</v>
          </cell>
          <cell r="D384">
            <v>164</v>
          </cell>
          <cell r="E384">
            <v>173</v>
          </cell>
          <cell r="F384">
            <v>0.94797687861271696</v>
          </cell>
        </row>
        <row r="385">
          <cell r="A385" t="str">
            <v>NT304</v>
          </cell>
          <cell r="B385" t="str">
            <v>South of England</v>
          </cell>
          <cell r="C385" t="str">
            <v>SPIRE SOUTHAMPTON HOSPITAL</v>
          </cell>
          <cell r="D385">
            <v>147</v>
          </cell>
          <cell r="E385">
            <v>155</v>
          </cell>
          <cell r="F385">
            <v>0.94838709677419408</v>
          </cell>
        </row>
        <row r="386">
          <cell r="A386" t="str">
            <v>NT346</v>
          </cell>
          <cell r="B386" t="str">
            <v>South of England</v>
          </cell>
          <cell r="C386" t="str">
            <v>SPIRE ST SAVIOURS HOSPITAL</v>
          </cell>
          <cell r="D386">
            <v>121</v>
          </cell>
          <cell r="E386">
            <v>121</v>
          </cell>
          <cell r="F386">
            <v>1</v>
          </cell>
        </row>
        <row r="387">
          <cell r="A387" t="str">
            <v>NT309</v>
          </cell>
          <cell r="B387" t="str">
            <v>South of England</v>
          </cell>
          <cell r="C387" t="str">
            <v>SPIRE SUSSEX HOSPITAL</v>
          </cell>
          <cell r="D387">
            <v>42</v>
          </cell>
          <cell r="E387">
            <v>42</v>
          </cell>
          <cell r="F387">
            <v>1</v>
          </cell>
        </row>
        <row r="388">
          <cell r="A388" t="str">
            <v>NT343</v>
          </cell>
          <cell r="B388" t="str">
            <v>South of England</v>
          </cell>
          <cell r="C388" t="str">
            <v>SPIRE THAMES VALLEY HOSPITAL</v>
          </cell>
          <cell r="D388">
            <v>42</v>
          </cell>
          <cell r="E388">
            <v>42</v>
          </cell>
          <cell r="F388">
            <v>1</v>
          </cell>
        </row>
        <row r="389">
          <cell r="A389" t="str">
            <v>NT310</v>
          </cell>
          <cell r="B389" t="str">
            <v>South of England</v>
          </cell>
          <cell r="C389" t="str">
            <v>SPIRE TUNBRIDGE WELLS HOSPITAL</v>
          </cell>
          <cell r="D389">
            <v>66</v>
          </cell>
          <cell r="E389">
            <v>66</v>
          </cell>
          <cell r="F389">
            <v>1</v>
          </cell>
        </row>
        <row r="390">
          <cell r="A390" t="str">
            <v>NT333</v>
          </cell>
          <cell r="B390" t="str">
            <v xml:space="preserve">North of England </v>
          </cell>
          <cell r="C390" t="str">
            <v>SPIRE WASHINGTON HOSPITAL</v>
          </cell>
          <cell r="D390">
            <v>396</v>
          </cell>
          <cell r="E390">
            <v>396</v>
          </cell>
          <cell r="F390">
            <v>1</v>
          </cell>
        </row>
        <row r="391">
          <cell r="A391" t="str">
            <v>NT313</v>
          </cell>
          <cell r="B391" t="str">
            <v>Midlands and East of England</v>
          </cell>
          <cell r="C391" t="str">
            <v>SPIRE WELLESLEY HOSPITAL</v>
          </cell>
          <cell r="D391">
            <v>203</v>
          </cell>
          <cell r="E391">
            <v>214</v>
          </cell>
          <cell r="F391">
            <v>0.94859813084112099</v>
          </cell>
        </row>
        <row r="392">
          <cell r="A392" t="str">
            <v>NVC18</v>
          </cell>
          <cell r="B392" t="str">
            <v>Midlands and East of England</v>
          </cell>
          <cell r="C392" t="str">
            <v>SPRINGFIELD HOSPITAL</v>
          </cell>
          <cell r="D392">
            <v>561</v>
          </cell>
          <cell r="E392">
            <v>565</v>
          </cell>
          <cell r="F392">
            <v>0.99292035398230105</v>
          </cell>
        </row>
        <row r="393">
          <cell r="A393" t="str">
            <v>NX601</v>
          </cell>
          <cell r="B393" t="str">
            <v>Midlands and East of England</v>
          </cell>
          <cell r="C393" t="str">
            <v>ST ALBANS &amp; HARPENDEN MUSCULOSKELETAL CATS</v>
          </cell>
          <cell r="D393" t="str">
            <v>No Data</v>
          </cell>
          <cell r="E393" t="str">
            <v>No Data</v>
          </cell>
          <cell r="F393" t="str">
            <v>No Data</v>
          </cell>
        </row>
        <row r="394">
          <cell r="A394" t="str">
            <v>NTE02</v>
          </cell>
          <cell r="B394" t="str">
            <v xml:space="preserve">North of England </v>
          </cell>
          <cell r="C394" t="str">
            <v>ST HUGH'S HOSPITAL</v>
          </cell>
          <cell r="D394" t="str">
            <v>No Data</v>
          </cell>
          <cell r="E394" t="str">
            <v>No Data</v>
          </cell>
          <cell r="F394" t="str">
            <v>No Data</v>
          </cell>
        </row>
        <row r="395">
          <cell r="A395" t="str">
            <v>NTPAD</v>
          </cell>
          <cell r="B395" t="str">
            <v>South of England</v>
          </cell>
          <cell r="C395" t="str">
            <v>ST MARY'S NHS TREATMENT CENTRE</v>
          </cell>
          <cell r="D395">
            <v>629</v>
          </cell>
          <cell r="E395">
            <v>629</v>
          </cell>
          <cell r="F395">
            <v>1</v>
          </cell>
        </row>
        <row r="396">
          <cell r="A396" t="str">
            <v>NTT06</v>
          </cell>
          <cell r="B396" t="str">
            <v>Midlands and East of England</v>
          </cell>
          <cell r="C396" t="str">
            <v>STORTHFIELD HOUSE</v>
          </cell>
          <cell r="D396" t="str">
            <v>No Data</v>
          </cell>
          <cell r="E396" t="str">
            <v>No Data</v>
          </cell>
          <cell r="F396" t="str">
            <v>No Data</v>
          </cell>
        </row>
        <row r="397">
          <cell r="A397" t="str">
            <v>NHM</v>
          </cell>
          <cell r="B397" t="str">
            <v>Midlands and East of England</v>
          </cell>
          <cell r="C397" t="str">
            <v>SUFFOLK COMMUNITY HEALTHCARE</v>
          </cell>
          <cell r="D397">
            <v>85</v>
          </cell>
          <cell r="E397">
            <v>85</v>
          </cell>
          <cell r="F397">
            <v>1</v>
          </cell>
        </row>
        <row r="398">
          <cell r="A398" t="str">
            <v>NYG</v>
          </cell>
          <cell r="B398" t="str">
            <v>South of England</v>
          </cell>
          <cell r="C398" t="str">
            <v>SUSSEX COMMUNITY DERMATOLOGY SERVICE</v>
          </cell>
          <cell r="D398" t="str">
            <v>No Data</v>
          </cell>
          <cell r="E398" t="str">
            <v>No Data</v>
          </cell>
          <cell r="F398" t="str">
            <v>No Data</v>
          </cell>
        </row>
        <row r="399">
          <cell r="A399" t="str">
            <v>NTP17</v>
          </cell>
          <cell r="B399" t="str">
            <v>South of England</v>
          </cell>
          <cell r="C399" t="str">
            <v>SUSSEX ORTHOPAEDIC NHS TREATMENT CENTRE</v>
          </cell>
          <cell r="D399" t="str">
            <v>No Data</v>
          </cell>
          <cell r="E399" t="str">
            <v>No Data</v>
          </cell>
          <cell r="F399" t="str">
            <v>No Data</v>
          </cell>
        </row>
        <row r="400">
          <cell r="A400" t="str">
            <v>NVC35</v>
          </cell>
          <cell r="B400" t="str">
            <v xml:space="preserve">North of England </v>
          </cell>
          <cell r="C400" t="str">
            <v>TEES VALLEY TREATMENT CENTRE</v>
          </cell>
          <cell r="D400">
            <v>456</v>
          </cell>
          <cell r="E400">
            <v>456</v>
          </cell>
          <cell r="F400">
            <v>1</v>
          </cell>
        </row>
        <row r="401">
          <cell r="A401" t="str">
            <v>NVC02</v>
          </cell>
          <cell r="B401" t="str">
            <v>South of England</v>
          </cell>
          <cell r="C401" t="str">
            <v>THE BERKSHIRE INDEPENDENT HOSPITAL</v>
          </cell>
          <cell r="D401">
            <v>226</v>
          </cell>
          <cell r="E401">
            <v>227</v>
          </cell>
          <cell r="F401">
            <v>0.99559471365638808</v>
          </cell>
        </row>
        <row r="402">
          <cell r="A402" t="str">
            <v>NTD02</v>
          </cell>
          <cell r="B402" t="str">
            <v xml:space="preserve">North of England </v>
          </cell>
          <cell r="C402" t="str">
            <v>THE CHESHIRE &amp; MERSEYSIDE NHS TREATMENT CENTRE</v>
          </cell>
          <cell r="D402" t="str">
            <v>No Data</v>
          </cell>
          <cell r="E402" t="str">
            <v>No Data</v>
          </cell>
          <cell r="F402" t="str">
            <v>No Data</v>
          </cell>
        </row>
        <row r="403">
          <cell r="A403" t="str">
            <v>NW501</v>
          </cell>
          <cell r="B403" t="str">
            <v>Midlands and East of England</v>
          </cell>
          <cell r="C403" t="str">
            <v>THE ELMS MEDICAL PRACTICE - CATS</v>
          </cell>
          <cell r="D403" t="str">
            <v>No Data</v>
          </cell>
          <cell r="E403" t="str">
            <v>No Data</v>
          </cell>
          <cell r="F403" t="str">
            <v>No Data</v>
          </cell>
        </row>
        <row r="404">
          <cell r="A404" t="str">
            <v>NTT07</v>
          </cell>
          <cell r="B404" t="str">
            <v xml:space="preserve">North of England </v>
          </cell>
          <cell r="C404" t="str">
            <v>THE FOUNTAINS</v>
          </cell>
          <cell r="D404" t="str">
            <v>No Data</v>
          </cell>
          <cell r="E404" t="str">
            <v>No Data</v>
          </cell>
          <cell r="F404" t="str">
            <v>No Data</v>
          </cell>
        </row>
        <row r="405">
          <cell r="A405" t="str">
            <v>NW4</v>
          </cell>
          <cell r="B405" t="str">
            <v>South of England</v>
          </cell>
          <cell r="C405" t="str">
            <v>THE GYNAECOLOGY PARTNERSHIP LTD.</v>
          </cell>
          <cell r="D405" t="str">
            <v>No Data</v>
          </cell>
          <cell r="E405" t="str">
            <v>No Data</v>
          </cell>
          <cell r="F405" t="str">
            <v>No Data</v>
          </cell>
        </row>
        <row r="406">
          <cell r="A406" t="str">
            <v>NXM01</v>
          </cell>
          <cell r="B406" t="str">
            <v>South of England</v>
          </cell>
          <cell r="C406" t="str">
            <v>THE HORDER CENTRE - ST JOHNS ROAD</v>
          </cell>
          <cell r="D406">
            <v>459</v>
          </cell>
          <cell r="E406">
            <v>459</v>
          </cell>
          <cell r="F406">
            <v>1</v>
          </cell>
        </row>
        <row r="407">
          <cell r="A407" t="str">
            <v>NTT08</v>
          </cell>
          <cell r="B407" t="str">
            <v>Midlands and East of England</v>
          </cell>
          <cell r="C407" t="str">
            <v>THE LIMES</v>
          </cell>
          <cell r="D407" t="str">
            <v>No Data</v>
          </cell>
          <cell r="E407" t="str">
            <v>No Data</v>
          </cell>
          <cell r="F407" t="str">
            <v>No Data</v>
          </cell>
        </row>
        <row r="408">
          <cell r="A408" t="str">
            <v>NTA03</v>
          </cell>
          <cell r="B408" t="str">
            <v>Midlands and East of England</v>
          </cell>
          <cell r="C408" t="str">
            <v>THE MIDLANDS NHS TREATMENT CENTRE</v>
          </cell>
          <cell r="D408" t="str">
            <v>No Data</v>
          </cell>
          <cell r="E408" t="str">
            <v>No Data</v>
          </cell>
          <cell r="F408" t="str">
            <v>No Data</v>
          </cell>
        </row>
        <row r="409">
          <cell r="A409" t="str">
            <v>NW101</v>
          </cell>
          <cell r="B409" t="str">
            <v>South of England</v>
          </cell>
          <cell r="C409" t="str">
            <v>THE PRACTICE PLC - CATS</v>
          </cell>
          <cell r="D409" t="str">
            <v>No Data</v>
          </cell>
          <cell r="E409" t="str">
            <v>No Data</v>
          </cell>
          <cell r="F409" t="str">
            <v>No Data</v>
          </cell>
        </row>
        <row r="410">
          <cell r="A410" t="str">
            <v>NVC44</v>
          </cell>
          <cell r="B410" t="str">
            <v>Midlands and East of England</v>
          </cell>
          <cell r="C410" t="str">
            <v>THE WESTBOURNE CENTRE</v>
          </cell>
          <cell r="D410">
            <v>66</v>
          </cell>
          <cell r="E410">
            <v>66</v>
          </cell>
          <cell r="F410">
            <v>1</v>
          </cell>
        </row>
        <row r="411">
          <cell r="A411" t="str">
            <v>NVC20</v>
          </cell>
          <cell r="B411" t="str">
            <v xml:space="preserve">North of England </v>
          </cell>
          <cell r="C411" t="str">
            <v>THE YORKSHIRE CLINIC</v>
          </cell>
          <cell r="D411">
            <v>1017</v>
          </cell>
          <cell r="E411">
            <v>1025</v>
          </cell>
          <cell r="F411">
            <v>0.99219512195122006</v>
          </cell>
        </row>
        <row r="412">
          <cell r="A412" t="str">
            <v>NTC</v>
          </cell>
          <cell r="B412" t="str">
            <v>London</v>
          </cell>
          <cell r="C412" t="str">
            <v>UK SPECIALIST HOSPITALS LTD</v>
          </cell>
          <cell r="D412" t="str">
            <v>No Data</v>
          </cell>
          <cell r="E412" t="str">
            <v>No Data</v>
          </cell>
          <cell r="F412" t="str">
            <v>No Data</v>
          </cell>
        </row>
        <row r="413">
          <cell r="A413" t="str">
            <v>NVC21</v>
          </cell>
          <cell r="B413" t="str">
            <v>Midlands and East of England</v>
          </cell>
          <cell r="C413" t="str">
            <v>WEST MIDLANDS HOSPITAL</v>
          </cell>
          <cell r="D413">
            <v>319</v>
          </cell>
          <cell r="E413">
            <v>322</v>
          </cell>
          <cell r="F413">
            <v>0.99068322981366508</v>
          </cell>
        </row>
        <row r="414">
          <cell r="A414" t="str">
            <v>NTP16</v>
          </cell>
          <cell r="B414" t="str">
            <v>South of England</v>
          </cell>
          <cell r="C414" t="str">
            <v>WILL ADAMS NHS TREATMENT CENTRE</v>
          </cell>
          <cell r="D414">
            <v>445</v>
          </cell>
          <cell r="E414">
            <v>446</v>
          </cell>
          <cell r="F414">
            <v>0.99775784753363195</v>
          </cell>
        </row>
        <row r="415">
          <cell r="A415" t="str">
            <v>NVC22</v>
          </cell>
          <cell r="B415" t="str">
            <v>South of England</v>
          </cell>
          <cell r="C415" t="str">
            <v>WINFIELD HOSPITAL</v>
          </cell>
          <cell r="D415">
            <v>278</v>
          </cell>
          <cell r="E415">
            <v>278</v>
          </cell>
          <cell r="F415">
            <v>1</v>
          </cell>
        </row>
        <row r="416">
          <cell r="A416" t="str">
            <v>NVC23</v>
          </cell>
          <cell r="B416" t="str">
            <v>Midlands and East of England</v>
          </cell>
          <cell r="C416" t="str">
            <v>WOODLAND HOSPITAL</v>
          </cell>
          <cell r="D416">
            <v>530</v>
          </cell>
          <cell r="E416">
            <v>533</v>
          </cell>
          <cell r="F416">
            <v>0.99437148217635996</v>
          </cell>
        </row>
        <row r="417">
          <cell r="C417" t="str">
            <v xml:space="preserve">TOTAL </v>
          </cell>
          <cell r="D417">
            <v>34724</v>
          </cell>
          <cell r="E417">
            <v>35188</v>
          </cell>
          <cell r="F417">
            <v>0.98681368648402867</v>
          </cell>
        </row>
        <row r="418">
          <cell r="D418">
            <v>34724</v>
          </cell>
          <cell r="E418">
            <v>35188</v>
          </cell>
          <cell r="F418">
            <v>0.98681368648402867</v>
          </cell>
        </row>
      </sheetData>
      <sheetData sheetId="8" refreshError="1">
        <row r="1">
          <cell r="A1" t="str">
            <v>Month</v>
          </cell>
          <cell r="B1" t="str">
            <v>December</v>
          </cell>
        </row>
        <row r="2">
          <cell r="A2" t="str">
            <v>Year</v>
          </cell>
          <cell r="B2">
            <v>2014</v>
          </cell>
        </row>
        <row r="5">
          <cell r="A5" t="str">
            <v>England</v>
          </cell>
          <cell r="D5" t="str">
            <v>December 2014</v>
          </cell>
        </row>
        <row r="6">
          <cell r="D6" t="str">
            <v xml:space="preserve"> VTE Risk Assessed Admissions </v>
          </cell>
          <cell r="E6" t="str">
            <v xml:space="preserve"> Total Admissions </v>
          </cell>
          <cell r="F6" t="str">
            <v>Percentage of admitted patients risk-assessed for VTE</v>
          </cell>
        </row>
        <row r="7">
          <cell r="D7">
            <v>1114895</v>
          </cell>
          <cell r="E7">
            <v>1164295</v>
          </cell>
          <cell r="F7">
            <v>0.95757089053890976</v>
          </cell>
        </row>
        <row r="8">
          <cell r="D8">
            <v>1110549</v>
          </cell>
          <cell r="E8">
            <v>1160244</v>
          </cell>
          <cell r="F8">
            <v>0.95716849214475574</v>
          </cell>
        </row>
        <row r="10">
          <cell r="A10" t="str">
            <v>Acute Trusts</v>
          </cell>
          <cell r="D10" t="str">
            <v>December 2014</v>
          </cell>
        </row>
        <row r="11">
          <cell r="A11" t="str">
            <v>Organisation Code</v>
          </cell>
          <cell r="B11" t="str">
            <v>Region</v>
          </cell>
          <cell r="C11" t="str">
            <v>Organisation Name</v>
          </cell>
          <cell r="D11" t="str">
            <v xml:space="preserve"> VTE Risk Assessed Admissions </v>
          </cell>
          <cell r="E11" t="str">
            <v xml:space="preserve"> Total Admissions </v>
          </cell>
          <cell r="F11" t="str">
            <v>Percentage of admitted patients risk-assessed for VTE</v>
          </cell>
        </row>
        <row r="12">
          <cell r="A12" t="str">
            <v>REM</v>
          </cell>
          <cell r="B12" t="str">
            <v xml:space="preserve">North of England </v>
          </cell>
          <cell r="C12" t="str">
            <v>AINTREE UNIVERSITY HOSPITAL NHS FOUNDATION TRUST</v>
          </cell>
          <cell r="D12">
            <v>5998</v>
          </cell>
          <cell r="E12">
            <v>6389</v>
          </cell>
          <cell r="F12">
            <v>0.93880106432931598</v>
          </cell>
        </row>
        <row r="13">
          <cell r="A13" t="str">
            <v>RCF</v>
          </cell>
          <cell r="B13" t="str">
            <v xml:space="preserve">North of England </v>
          </cell>
          <cell r="C13" t="str">
            <v>AIREDALE NHS FOUNDATION TRUST</v>
          </cell>
          <cell r="D13">
            <v>4285</v>
          </cell>
          <cell r="E13">
            <v>4489</v>
          </cell>
          <cell r="F13">
            <v>0.95455558030741805</v>
          </cell>
        </row>
        <row r="14">
          <cell r="A14" t="str">
            <v>RTK</v>
          </cell>
          <cell r="B14" t="str">
            <v>South of England</v>
          </cell>
          <cell r="C14" t="str">
            <v>ASHFORD AND ST PETER'S HOSPITALS NHS FOUNDATION TRUST</v>
          </cell>
          <cell r="D14">
            <v>4379</v>
          </cell>
          <cell r="E14">
            <v>4474</v>
          </cell>
          <cell r="F14">
            <v>0.97876620473848908</v>
          </cell>
        </row>
        <row r="15">
          <cell r="A15" t="str">
            <v>RF4</v>
          </cell>
          <cell r="B15" t="str">
            <v>London</v>
          </cell>
          <cell r="C15" t="str">
            <v>BARKING, HAVERING AND REDBRIDGE UNIVERSITY HOSPITALS NHS TRUST</v>
          </cell>
          <cell r="D15">
            <v>9198</v>
          </cell>
          <cell r="E15">
            <v>9448</v>
          </cell>
          <cell r="F15">
            <v>0.97353937341236196</v>
          </cell>
        </row>
        <row r="16">
          <cell r="A16" t="str">
            <v>RFF</v>
          </cell>
          <cell r="B16" t="str">
            <v xml:space="preserve">North of England </v>
          </cell>
          <cell r="C16" t="str">
            <v>BARNSLEY HOSPITAL NHS FOUNDATION TRUST</v>
          </cell>
          <cell r="D16">
            <v>4154</v>
          </cell>
          <cell r="E16">
            <v>4352</v>
          </cell>
          <cell r="F16">
            <v>0.95450367647058798</v>
          </cell>
        </row>
        <row r="17">
          <cell r="A17" t="str">
            <v>R1H</v>
          </cell>
          <cell r="B17" t="str">
            <v>London</v>
          </cell>
          <cell r="C17" t="str">
            <v>BARTS HEALTH NHS TRUST</v>
          </cell>
          <cell r="D17">
            <v>29200</v>
          </cell>
          <cell r="E17">
            <v>30675</v>
          </cell>
          <cell r="F17">
            <v>0.95191524042379805</v>
          </cell>
        </row>
        <row r="18">
          <cell r="A18" t="str">
            <v>RDD</v>
          </cell>
          <cell r="B18" t="str">
            <v>Midlands and East of England</v>
          </cell>
          <cell r="C18" t="str">
            <v>BASILDON AND THURROCK UNIVERSITY HOSPITALS NHS FOUNDATION TRUST</v>
          </cell>
          <cell r="D18">
            <v>5599</v>
          </cell>
          <cell r="E18">
            <v>5612</v>
          </cell>
          <cell r="F18">
            <v>0.99768353528154008</v>
          </cell>
        </row>
        <row r="19">
          <cell r="A19" t="str">
            <v>RC1</v>
          </cell>
          <cell r="B19" t="str">
            <v>Midlands and East of England</v>
          </cell>
          <cell r="C19" t="str">
            <v>BEDFORD HOSPITAL NHS TRUST</v>
          </cell>
          <cell r="D19">
            <v>3330</v>
          </cell>
          <cell r="E19">
            <v>3662</v>
          </cell>
          <cell r="F19">
            <v>0.90933915892954698</v>
          </cell>
        </row>
        <row r="20">
          <cell r="A20" t="str">
            <v>RLU</v>
          </cell>
          <cell r="B20" t="str">
            <v>Midlands and East of England</v>
          </cell>
          <cell r="C20" t="str">
            <v>BIRMINGHAM WOMEN'S NHS FOUNDATION TRUST</v>
          </cell>
          <cell r="D20">
            <v>1188</v>
          </cell>
          <cell r="E20">
            <v>1217</v>
          </cell>
          <cell r="F20">
            <v>0.97617091207888196</v>
          </cell>
        </row>
        <row r="21">
          <cell r="A21" t="str">
            <v>RXL</v>
          </cell>
          <cell r="B21" t="str">
            <v xml:space="preserve">North of England </v>
          </cell>
          <cell r="C21" t="str">
            <v>BLACKPOOL TEACHING HOSPITALS NHS FOUNDATION TRUST</v>
          </cell>
          <cell r="D21">
            <v>8025</v>
          </cell>
          <cell r="E21">
            <v>8033</v>
          </cell>
          <cell r="F21">
            <v>0.99900410805427609</v>
          </cell>
        </row>
        <row r="22">
          <cell r="A22" t="str">
            <v>RMC</v>
          </cell>
          <cell r="B22" t="str">
            <v xml:space="preserve">North of England </v>
          </cell>
          <cell r="C22" t="str">
            <v>BOLTON NHS FOUNDATION TRUST</v>
          </cell>
          <cell r="D22">
            <v>5823</v>
          </cell>
          <cell r="E22">
            <v>6072</v>
          </cell>
          <cell r="F22">
            <v>0.95899209486166004</v>
          </cell>
        </row>
        <row r="23">
          <cell r="A23" t="str">
            <v>RAE</v>
          </cell>
          <cell r="B23" t="str">
            <v xml:space="preserve">North of England </v>
          </cell>
          <cell r="C23" t="str">
            <v>BRADFORD TEACHING HOSPITALS NHS FOUNDATION TRUST</v>
          </cell>
          <cell r="D23">
            <v>8056</v>
          </cell>
          <cell r="E23">
            <v>8439</v>
          </cell>
          <cell r="F23">
            <v>0.95461547576727102</v>
          </cell>
        </row>
        <row r="24">
          <cell r="A24" t="str">
            <v>RY2</v>
          </cell>
          <cell r="B24" t="str">
            <v xml:space="preserve">North of England </v>
          </cell>
          <cell r="C24" t="str">
            <v>BRIDGEWATER COMMUNITY HEALTHCARE NHS TRUST</v>
          </cell>
          <cell r="D24">
            <v>73</v>
          </cell>
          <cell r="E24">
            <v>73</v>
          </cell>
          <cell r="F24">
            <v>1</v>
          </cell>
        </row>
        <row r="25">
          <cell r="A25" t="str">
            <v>RXH</v>
          </cell>
          <cell r="B25" t="str">
            <v>South of England</v>
          </cell>
          <cell r="C25" t="str">
            <v>BRIGHTON AND SUSSEX UNIVERSITY HOSPITALS NHS TRUST</v>
          </cell>
          <cell r="D25">
            <v>4200</v>
          </cell>
          <cell r="E25">
            <v>4343</v>
          </cell>
          <cell r="F25">
            <v>0.96707345153120006</v>
          </cell>
        </row>
        <row r="26">
          <cell r="A26" t="str">
            <v>RXQ</v>
          </cell>
          <cell r="B26" t="str">
            <v>South of England</v>
          </cell>
          <cell r="C26" t="str">
            <v>BUCKINGHAMSHIRE HEALTHCARE NHS TRUST</v>
          </cell>
          <cell r="D26">
            <v>4797</v>
          </cell>
          <cell r="E26">
            <v>5040</v>
          </cell>
          <cell r="F26">
            <v>0.95178571428571401</v>
          </cell>
        </row>
        <row r="27">
          <cell r="A27" t="str">
            <v>RJF</v>
          </cell>
          <cell r="B27" t="str">
            <v>Midlands and East of England</v>
          </cell>
          <cell r="C27" t="str">
            <v>BURTON HOSPITALS NHS FOUNDATION TRUST</v>
          </cell>
          <cell r="D27">
            <v>4193</v>
          </cell>
          <cell r="E27">
            <v>4261</v>
          </cell>
          <cell r="F27">
            <v>0.98404130485801511</v>
          </cell>
        </row>
        <row r="28">
          <cell r="A28" t="str">
            <v>RWY</v>
          </cell>
          <cell r="B28" t="str">
            <v xml:space="preserve">North of England </v>
          </cell>
          <cell r="C28" t="str">
            <v>CALDERDALE AND HUDDERSFIELD NHS FOUNDATION TRUST</v>
          </cell>
          <cell r="D28">
            <v>8119</v>
          </cell>
          <cell r="E28">
            <v>8498</v>
          </cell>
          <cell r="F28">
            <v>0.95540127088726801</v>
          </cell>
        </row>
        <row r="29">
          <cell r="A29" t="str">
            <v>RGT</v>
          </cell>
          <cell r="B29" t="str">
            <v>Midlands and East of England</v>
          </cell>
          <cell r="C29" t="str">
            <v>CAMBRIDGE UNIVERSITY HOSPITALS NHS FOUNDATION TRUST</v>
          </cell>
          <cell r="D29">
            <v>9991</v>
          </cell>
          <cell r="E29">
            <v>13509</v>
          </cell>
          <cell r="F29">
            <v>0.73958102006070003</v>
          </cell>
        </row>
        <row r="30">
          <cell r="A30" t="str">
            <v>RYV</v>
          </cell>
          <cell r="B30" t="str">
            <v>Midlands and East of England</v>
          </cell>
          <cell r="C30" t="str">
            <v>CAMBRIDGESHIRE COMMUNITY SERVICES NHS TRUST</v>
          </cell>
          <cell r="D30">
            <v>145</v>
          </cell>
          <cell r="E30">
            <v>147</v>
          </cell>
          <cell r="F30">
            <v>0.9863945578231289</v>
          </cell>
        </row>
        <row r="31">
          <cell r="A31" t="str">
            <v>RW3</v>
          </cell>
          <cell r="B31" t="str">
            <v xml:space="preserve">North of England </v>
          </cell>
          <cell r="C31" t="str">
            <v>CENTRAL MANCHESTER UNIVERSITY HOSPITALS NHS FOUNDATION TRUST</v>
          </cell>
          <cell r="D31">
            <v>9967</v>
          </cell>
          <cell r="E31">
            <v>10434</v>
          </cell>
          <cell r="F31">
            <v>0.95524247651907201</v>
          </cell>
        </row>
        <row r="32">
          <cell r="A32" t="str">
            <v>RQM</v>
          </cell>
          <cell r="B32" t="str">
            <v>London</v>
          </cell>
          <cell r="C32" t="str">
            <v>CHELSEA AND WESTMINSTER HOSPITAL NHS FOUNDATION TRUST</v>
          </cell>
          <cell r="D32">
            <v>4071</v>
          </cell>
          <cell r="E32">
            <v>4221</v>
          </cell>
          <cell r="F32">
            <v>0.96446339729921804</v>
          </cell>
        </row>
        <row r="33">
          <cell r="A33" t="str">
            <v>RFS</v>
          </cell>
          <cell r="B33" t="str">
            <v>Midlands and East of England</v>
          </cell>
          <cell r="C33" t="str">
            <v>CHESTERFIELD ROYAL HOSPITAL NHS FOUNDATION TRUST</v>
          </cell>
          <cell r="D33">
            <v>5384</v>
          </cell>
          <cell r="E33">
            <v>5460</v>
          </cell>
          <cell r="F33">
            <v>0.98608058608058602</v>
          </cell>
        </row>
        <row r="34">
          <cell r="A34" t="str">
            <v>RLN</v>
          </cell>
          <cell r="B34" t="str">
            <v xml:space="preserve">North of England </v>
          </cell>
          <cell r="C34" t="str">
            <v>CITY HOSPITALS SUNDERLAND NHS FOUNDATION TRUST</v>
          </cell>
          <cell r="D34">
            <v>9235</v>
          </cell>
          <cell r="E34">
            <v>9492</v>
          </cell>
          <cell r="F34">
            <v>0.97292456805731098</v>
          </cell>
        </row>
        <row r="35">
          <cell r="A35" t="str">
            <v>RDE</v>
          </cell>
          <cell r="B35" t="str">
            <v>Midlands and East of England</v>
          </cell>
          <cell r="C35" t="str">
            <v>COLCHESTER HOSPITAL UNIVERSITY NHS FOUNDATION TRUST</v>
          </cell>
          <cell r="D35">
            <v>5863</v>
          </cell>
          <cell r="E35">
            <v>6623</v>
          </cell>
          <cell r="F35">
            <v>0.88524837686848901</v>
          </cell>
        </row>
        <row r="36">
          <cell r="A36" t="str">
            <v>RJR</v>
          </cell>
          <cell r="B36" t="str">
            <v xml:space="preserve">North of England </v>
          </cell>
          <cell r="C36" t="str">
            <v>COUNTESS OF CHESTER HOSPITAL NHS FOUNDATION TRUST</v>
          </cell>
          <cell r="D36">
            <v>6151</v>
          </cell>
          <cell r="E36">
            <v>6272</v>
          </cell>
          <cell r="F36">
            <v>0.98070790816326492</v>
          </cell>
        </row>
        <row r="37">
          <cell r="A37" t="str">
            <v>RXP</v>
          </cell>
          <cell r="B37" t="str">
            <v xml:space="preserve">North of England </v>
          </cell>
          <cell r="C37" t="str">
            <v>COUNTY DURHAM AND DARLINGTON NHS FOUNDATION TRUST</v>
          </cell>
          <cell r="D37">
            <v>9844</v>
          </cell>
          <cell r="E37">
            <v>10337</v>
          </cell>
          <cell r="F37">
            <v>0.95230724581600101</v>
          </cell>
        </row>
        <row r="38">
          <cell r="A38" t="str">
            <v>RJ6</v>
          </cell>
          <cell r="B38" t="str">
            <v>London</v>
          </cell>
          <cell r="C38" t="str">
            <v>CROYDON HEALTH SERVICES NHS TRUST</v>
          </cell>
          <cell r="D38">
            <v>4834</v>
          </cell>
          <cell r="E38">
            <v>4998</v>
          </cell>
          <cell r="F38">
            <v>0.96718687474990006</v>
          </cell>
        </row>
        <row r="39">
          <cell r="A39" t="str">
            <v>RN7</v>
          </cell>
          <cell r="B39" t="str">
            <v>South of England</v>
          </cell>
          <cell r="C39" t="str">
            <v>DARTFORD AND GRAVESHAM NHS TRUST</v>
          </cell>
          <cell r="D39">
            <v>5249</v>
          </cell>
          <cell r="E39">
            <v>5492</v>
          </cell>
          <cell r="F39">
            <v>0.95575382374362694</v>
          </cell>
        </row>
        <row r="40">
          <cell r="A40" t="str">
            <v>RTG</v>
          </cell>
          <cell r="B40" t="str">
            <v>Midlands and East of England</v>
          </cell>
          <cell r="C40" t="str">
            <v>DERBY HOSPITALS NHS FOUNDATION TRUST</v>
          </cell>
          <cell r="D40">
            <v>10687</v>
          </cell>
          <cell r="E40">
            <v>11202</v>
          </cell>
          <cell r="F40">
            <v>0.95402606677378998</v>
          </cell>
        </row>
        <row r="41">
          <cell r="A41" t="str">
            <v>RY8</v>
          </cell>
          <cell r="B41" t="str">
            <v>Midlands and East of England</v>
          </cell>
          <cell r="C41" t="str">
            <v>DERBYSHIRE COMMUNITY HEALTH SERVICES NHS TRUST</v>
          </cell>
          <cell r="D41">
            <v>627</v>
          </cell>
          <cell r="E41">
            <v>630</v>
          </cell>
          <cell r="F41">
            <v>0.99523809523809503</v>
          </cell>
        </row>
        <row r="42">
          <cell r="A42" t="str">
            <v>RP5</v>
          </cell>
          <cell r="B42" t="str">
            <v xml:space="preserve">North of England </v>
          </cell>
          <cell r="C42" t="str">
            <v>DONCASTER AND BASSETLAW HOSPITALS NHS FOUNDATION TRUST</v>
          </cell>
          <cell r="D42">
            <v>8383</v>
          </cell>
          <cell r="E42">
            <v>8820</v>
          </cell>
          <cell r="F42">
            <v>0.95045351473922901</v>
          </cell>
        </row>
        <row r="43">
          <cell r="A43" t="str">
            <v>RBD</v>
          </cell>
          <cell r="B43" t="str">
            <v>South of England</v>
          </cell>
          <cell r="C43" t="str">
            <v>DORSET COUNTY HOSPITAL NHS FOUNDATION TRUST</v>
          </cell>
          <cell r="D43">
            <v>7516</v>
          </cell>
          <cell r="E43">
            <v>7910</v>
          </cell>
          <cell r="F43">
            <v>0.95018963337547402</v>
          </cell>
        </row>
        <row r="44">
          <cell r="A44" t="str">
            <v>RWH</v>
          </cell>
          <cell r="B44" t="str">
            <v>Midlands and East of England</v>
          </cell>
          <cell r="C44" t="str">
            <v>EAST AND NORTH HERTFORDSHIRE NHS TRUST</v>
          </cell>
          <cell r="D44">
            <v>5688</v>
          </cell>
          <cell r="E44">
            <v>5935</v>
          </cell>
          <cell r="F44">
            <v>0.95838247683234989</v>
          </cell>
        </row>
        <row r="45">
          <cell r="A45" t="str">
            <v>RJN</v>
          </cell>
          <cell r="B45" t="str">
            <v xml:space="preserve">North of England </v>
          </cell>
          <cell r="C45" t="str">
            <v>EAST CHESHIRE NHS TRUST</v>
          </cell>
          <cell r="D45">
            <v>2462</v>
          </cell>
          <cell r="E45">
            <v>2532</v>
          </cell>
          <cell r="F45">
            <v>0.97235387045813604</v>
          </cell>
        </row>
        <row r="46">
          <cell r="A46" t="str">
            <v>RVV</v>
          </cell>
          <cell r="B46" t="str">
            <v>South of England</v>
          </cell>
          <cell r="C46" t="str">
            <v>EAST KENT HOSPITALS UNIVERSITY NHS FOUNDATION TRUST</v>
          </cell>
          <cell r="D46">
            <v>7554</v>
          </cell>
          <cell r="E46">
            <v>7920</v>
          </cell>
          <cell r="F46">
            <v>0.95378787878787896</v>
          </cell>
        </row>
        <row r="47">
          <cell r="A47" t="str">
            <v>RXR</v>
          </cell>
          <cell r="B47" t="str">
            <v xml:space="preserve">North of England </v>
          </cell>
          <cell r="C47" t="str">
            <v>EAST LANCASHIRE HOSPITALS NHS TRUST</v>
          </cell>
          <cell r="D47">
            <v>9441</v>
          </cell>
          <cell r="E47">
            <v>9641</v>
          </cell>
          <cell r="F47">
            <v>0.9792552639767661</v>
          </cell>
        </row>
        <row r="48">
          <cell r="A48" t="str">
            <v>RXC</v>
          </cell>
          <cell r="B48" t="str">
            <v>South of England</v>
          </cell>
          <cell r="C48" t="str">
            <v>EAST SUSSEX HEALTHCARE NHS TRUST</v>
          </cell>
          <cell r="D48">
            <v>6892</v>
          </cell>
          <cell r="E48">
            <v>7217</v>
          </cell>
          <cell r="F48">
            <v>0.95496743799362604</v>
          </cell>
        </row>
        <row r="49">
          <cell r="A49" t="str">
            <v>RVR</v>
          </cell>
          <cell r="B49" t="str">
            <v>London</v>
          </cell>
          <cell r="C49" t="str">
            <v>EPSOM AND ST HELIER UNIVERSITY HOSPITALS NHS TRUST</v>
          </cell>
          <cell r="D49">
            <v>6775</v>
          </cell>
          <cell r="E49">
            <v>7298</v>
          </cell>
          <cell r="F49">
            <v>0.92833653055631704</v>
          </cell>
        </row>
        <row r="50">
          <cell r="A50" t="str">
            <v>RDU</v>
          </cell>
          <cell r="B50" t="str">
            <v>South of England</v>
          </cell>
          <cell r="C50" t="str">
            <v>FRIMLEY PARK HOSPITAL NHS FOUNDATION TRUST</v>
          </cell>
          <cell r="D50">
            <v>13756</v>
          </cell>
          <cell r="E50">
            <v>14110</v>
          </cell>
          <cell r="F50">
            <v>0.97491141034727102</v>
          </cell>
        </row>
        <row r="51">
          <cell r="A51" t="str">
            <v>RR7</v>
          </cell>
          <cell r="B51" t="str">
            <v xml:space="preserve">North of England </v>
          </cell>
          <cell r="C51" t="str">
            <v>GATESHEAD HEALTH NHS FOUNDATION TRUST</v>
          </cell>
          <cell r="D51">
            <v>4615</v>
          </cell>
          <cell r="E51">
            <v>4848</v>
          </cell>
          <cell r="F51">
            <v>0.95193894389438893</v>
          </cell>
        </row>
        <row r="52">
          <cell r="A52" t="str">
            <v>RLT</v>
          </cell>
          <cell r="B52" t="str">
            <v>Midlands and East of England</v>
          </cell>
          <cell r="C52" t="str">
            <v>GEORGE ELIOT HOSPITAL NHS TRUST</v>
          </cell>
          <cell r="D52">
            <v>2660</v>
          </cell>
          <cell r="E52">
            <v>2799</v>
          </cell>
          <cell r="F52">
            <v>0.95033940693104713</v>
          </cell>
        </row>
        <row r="53">
          <cell r="A53" t="str">
            <v>RTE</v>
          </cell>
          <cell r="B53" t="str">
            <v>South of England</v>
          </cell>
          <cell r="C53" t="str">
            <v>GLOUCESTERSHIRE HOSPITALS NHS FOUNDATION TRUST</v>
          </cell>
          <cell r="D53">
            <v>5518</v>
          </cell>
          <cell r="E53">
            <v>5936</v>
          </cell>
          <cell r="F53">
            <v>0.92958221024258803</v>
          </cell>
        </row>
        <row r="54">
          <cell r="A54" t="str">
            <v>RN3</v>
          </cell>
          <cell r="B54" t="str">
            <v>South of England</v>
          </cell>
          <cell r="C54" t="str">
            <v>GREAT WESTERN HOSPITALS NHS FOUNDATION TRUST</v>
          </cell>
          <cell r="D54">
            <v>5699</v>
          </cell>
          <cell r="E54">
            <v>5950</v>
          </cell>
          <cell r="F54">
            <v>0.95781512605041996</v>
          </cell>
        </row>
        <row r="55">
          <cell r="A55" t="str">
            <v>RJ1</v>
          </cell>
          <cell r="B55" t="str">
            <v>London</v>
          </cell>
          <cell r="C55" t="str">
            <v>GUY'S AND ST THOMAS' NHS FOUNDATION TRUST</v>
          </cell>
          <cell r="D55">
            <v>18774</v>
          </cell>
          <cell r="E55">
            <v>19223</v>
          </cell>
          <cell r="F55">
            <v>0.97664256359569313</v>
          </cell>
        </row>
        <row r="56">
          <cell r="A56" t="str">
            <v>RN5</v>
          </cell>
          <cell r="B56" t="str">
            <v>South of England</v>
          </cell>
          <cell r="C56" t="str">
            <v>HAMPSHIRE HOSPITALS NHS FOUNDATION TRUST</v>
          </cell>
          <cell r="D56">
            <v>7635</v>
          </cell>
          <cell r="E56">
            <v>8023</v>
          </cell>
          <cell r="F56">
            <v>0.95163903776642211</v>
          </cell>
        </row>
        <row r="57">
          <cell r="A57" t="str">
            <v>RCD</v>
          </cell>
          <cell r="B57" t="str">
            <v xml:space="preserve">North of England </v>
          </cell>
          <cell r="C57" t="str">
            <v>HARROGATE AND DISTRICT NHS FOUNDATION TRUST</v>
          </cell>
          <cell r="D57">
            <v>3785</v>
          </cell>
          <cell r="E57">
            <v>3872</v>
          </cell>
          <cell r="F57">
            <v>0.97753099173553692</v>
          </cell>
        </row>
        <row r="58">
          <cell r="A58" t="str">
            <v>RR1</v>
          </cell>
          <cell r="B58" t="str">
            <v>Midlands and East of England</v>
          </cell>
          <cell r="C58" t="str">
            <v>HEART OF ENGLAND NHS FOUNDATION TRUST</v>
          </cell>
          <cell r="D58">
            <v>15791</v>
          </cell>
          <cell r="E58">
            <v>16618</v>
          </cell>
          <cell r="F58">
            <v>0.95023468528102106</v>
          </cell>
        </row>
        <row r="59">
          <cell r="A59" t="str">
            <v>RQQ</v>
          </cell>
          <cell r="B59" t="str">
            <v>Midlands and East of England</v>
          </cell>
          <cell r="C59" t="str">
            <v>HINCHINGBROOKE HEALTH CARE NHS TRUST</v>
          </cell>
          <cell r="D59">
            <v>3244</v>
          </cell>
          <cell r="E59">
            <v>3295</v>
          </cell>
          <cell r="F59">
            <v>0.98452200303490101</v>
          </cell>
        </row>
        <row r="60">
          <cell r="A60" t="str">
            <v>RQX</v>
          </cell>
          <cell r="B60" t="str">
            <v>London</v>
          </cell>
          <cell r="C60" t="str">
            <v>HOMERTON UNIVERSITY HOSPITAL NHS FOUNDATION TRUST</v>
          </cell>
          <cell r="D60">
            <v>2263</v>
          </cell>
          <cell r="E60">
            <v>2357</v>
          </cell>
          <cell r="F60">
            <v>0.96011879507849007</v>
          </cell>
        </row>
        <row r="61">
          <cell r="A61" t="str">
            <v>RWA</v>
          </cell>
          <cell r="B61" t="str">
            <v xml:space="preserve">North of England </v>
          </cell>
          <cell r="C61" t="str">
            <v>HULL AND EAST YORKSHIRE HOSPITALS NHS TRUST</v>
          </cell>
          <cell r="D61">
            <v>10917</v>
          </cell>
          <cell r="E61">
            <v>11457</v>
          </cell>
          <cell r="F61">
            <v>0.95286724273370005</v>
          </cell>
        </row>
        <row r="62">
          <cell r="A62" t="str">
            <v>RYJ</v>
          </cell>
          <cell r="B62" t="str">
            <v>London</v>
          </cell>
          <cell r="C62" t="str">
            <v>IMPERIAL COLLEGE HEALTHCARE NHS TRUST</v>
          </cell>
          <cell r="D62">
            <v>12365</v>
          </cell>
          <cell r="E62">
            <v>12621</v>
          </cell>
          <cell r="F62">
            <v>0.97971634577291811</v>
          </cell>
        </row>
        <row r="63">
          <cell r="A63" t="str">
            <v>RGQ</v>
          </cell>
          <cell r="B63" t="str">
            <v>Midlands and East of England</v>
          </cell>
          <cell r="C63" t="str">
            <v>IPSWICH HOSPITAL NHS TRUST</v>
          </cell>
          <cell r="D63">
            <v>6153</v>
          </cell>
          <cell r="E63">
            <v>6345</v>
          </cell>
          <cell r="F63">
            <v>0.96973995271867597</v>
          </cell>
        </row>
        <row r="64">
          <cell r="A64" t="str">
            <v>R1F</v>
          </cell>
          <cell r="B64" t="str">
            <v>South of England</v>
          </cell>
          <cell r="C64" t="str">
            <v>ISLE OF WIGHT NHS TRUST</v>
          </cell>
          <cell r="D64">
            <v>1634</v>
          </cell>
          <cell r="E64">
            <v>1677</v>
          </cell>
          <cell r="F64">
            <v>0.97435897435897401</v>
          </cell>
        </row>
        <row r="65">
          <cell r="A65" t="str">
            <v>RGP</v>
          </cell>
          <cell r="B65" t="str">
            <v>Midlands and East of England</v>
          </cell>
          <cell r="C65" t="str">
            <v>JAMES PAGET UNIVERSITY HOSPITALS NHS FOUNDATION TRUST</v>
          </cell>
          <cell r="D65">
            <v>4041</v>
          </cell>
          <cell r="E65">
            <v>4125</v>
          </cell>
          <cell r="F65">
            <v>0.97963636363636408</v>
          </cell>
        </row>
        <row r="66">
          <cell r="A66" t="str">
            <v>RNQ</v>
          </cell>
          <cell r="B66" t="str">
            <v>Midlands and East of England</v>
          </cell>
          <cell r="C66" t="str">
            <v>KETTERING GENERAL HOSPITAL NHS FOUNDATION TRUST</v>
          </cell>
          <cell r="D66">
            <v>5848</v>
          </cell>
          <cell r="E66">
            <v>5887</v>
          </cell>
          <cell r="F66">
            <v>0.99337523356548307</v>
          </cell>
        </row>
        <row r="67">
          <cell r="A67" t="str">
            <v>RJZ</v>
          </cell>
          <cell r="B67" t="str">
            <v>London</v>
          </cell>
          <cell r="C67" t="str">
            <v>KING'S COLLEGE HOSPITAL NHS FOUNDATION TRUST</v>
          </cell>
          <cell r="D67">
            <v>19727</v>
          </cell>
          <cell r="E67">
            <v>20257</v>
          </cell>
          <cell r="F67">
            <v>0.97383620476872201</v>
          </cell>
        </row>
        <row r="68">
          <cell r="A68" t="str">
            <v>RAX</v>
          </cell>
          <cell r="B68" t="str">
            <v>London</v>
          </cell>
          <cell r="C68" t="str">
            <v>KINGSTON HOSPITAL NHS TRUST</v>
          </cell>
          <cell r="D68">
            <v>4771</v>
          </cell>
          <cell r="E68">
            <v>4906</v>
          </cell>
          <cell r="F68">
            <v>0.97248267427639601</v>
          </cell>
        </row>
        <row r="69">
          <cell r="A69" t="str">
            <v>RXN</v>
          </cell>
          <cell r="B69" t="str">
            <v xml:space="preserve">North of England </v>
          </cell>
          <cell r="C69" t="str">
            <v>LANCASHIRE TEACHING HOSPITALS NHS FOUNDATION TRUST</v>
          </cell>
          <cell r="D69">
            <v>17473</v>
          </cell>
          <cell r="E69">
            <v>18210</v>
          </cell>
          <cell r="F69">
            <v>0.959527732015376</v>
          </cell>
        </row>
        <row r="70">
          <cell r="A70" t="str">
            <v>RR8</v>
          </cell>
          <cell r="B70" t="str">
            <v xml:space="preserve">North of England </v>
          </cell>
          <cell r="C70" t="str">
            <v>LEEDS TEACHING HOSPITALS NHS TRUST</v>
          </cell>
          <cell r="D70">
            <v>14999</v>
          </cell>
          <cell r="E70">
            <v>15471</v>
          </cell>
          <cell r="F70">
            <v>0.9694913063150411</v>
          </cell>
        </row>
        <row r="71">
          <cell r="A71" t="str">
            <v>RJ2</v>
          </cell>
          <cell r="B71" t="str">
            <v>London</v>
          </cell>
          <cell r="C71" t="str">
            <v xml:space="preserve">LEWISHAM AND GREENWICH NHS TRUST </v>
          </cell>
          <cell r="D71">
            <v>7607</v>
          </cell>
          <cell r="E71">
            <v>7994</v>
          </cell>
          <cell r="F71">
            <v>0.95158869151863901</v>
          </cell>
        </row>
        <row r="72">
          <cell r="A72" t="str">
            <v>RY5</v>
          </cell>
          <cell r="B72" t="str">
            <v>Midlands and East of England</v>
          </cell>
          <cell r="C72" t="str">
            <v>LINCOLNSHIRE COMMUNITY HEALTH SERVICES NHS TRUST</v>
          </cell>
          <cell r="D72">
            <v>118</v>
          </cell>
          <cell r="E72">
            <v>121</v>
          </cell>
          <cell r="F72">
            <v>0.97520661157024802</v>
          </cell>
        </row>
        <row r="73">
          <cell r="A73" t="str">
            <v>RBQ</v>
          </cell>
          <cell r="B73" t="str">
            <v xml:space="preserve">North of England </v>
          </cell>
          <cell r="C73" t="str">
            <v>LIVERPOOL HEART AND CHEST NHS FOUNDATION TRUST</v>
          </cell>
          <cell r="D73">
            <v>993</v>
          </cell>
          <cell r="E73">
            <v>1042</v>
          </cell>
          <cell r="F73">
            <v>0.95297504798464505</v>
          </cell>
        </row>
        <row r="74">
          <cell r="A74" t="str">
            <v>REP</v>
          </cell>
          <cell r="B74" t="str">
            <v xml:space="preserve">North of England </v>
          </cell>
          <cell r="C74" t="str">
            <v>LIVERPOOL WOMEN'S NHS FOUNDATION TRUST</v>
          </cell>
          <cell r="D74">
            <v>1553</v>
          </cell>
          <cell r="E74">
            <v>1599</v>
          </cell>
          <cell r="F74">
            <v>0.97123202001250797</v>
          </cell>
        </row>
        <row r="75">
          <cell r="A75" t="str">
            <v>R1K</v>
          </cell>
          <cell r="B75" t="str">
            <v>London</v>
          </cell>
          <cell r="C75" t="str">
            <v xml:space="preserve">LONDON NORTH WEST HEALTHCARE NHS TRUST </v>
          </cell>
          <cell r="D75">
            <v>8510</v>
          </cell>
          <cell r="E75">
            <v>8967</v>
          </cell>
          <cell r="F75">
            <v>0.94903535184565602</v>
          </cell>
        </row>
        <row r="76">
          <cell r="A76" t="str">
            <v>RC9</v>
          </cell>
          <cell r="B76" t="str">
            <v>Midlands and East of England</v>
          </cell>
          <cell r="C76" t="str">
            <v>LUTON AND DUNSTABLE HOSPITAL NHS FOUNDATION TRUST</v>
          </cell>
          <cell r="D76">
            <v>6344</v>
          </cell>
          <cell r="E76">
            <v>6667</v>
          </cell>
          <cell r="F76">
            <v>0.95155242237888105</v>
          </cell>
        </row>
        <row r="77">
          <cell r="A77" t="str">
            <v>RWF</v>
          </cell>
          <cell r="B77" t="str">
            <v>South of England</v>
          </cell>
          <cell r="C77" t="str">
            <v>MAIDSTONE AND TUNBRIDGE WELLS NHS TRUST</v>
          </cell>
          <cell r="D77">
            <v>8964</v>
          </cell>
          <cell r="E77">
            <v>9354</v>
          </cell>
          <cell r="F77">
            <v>0.95830660679922997</v>
          </cell>
        </row>
        <row r="78">
          <cell r="A78" t="str">
            <v>RPA</v>
          </cell>
          <cell r="B78" t="str">
            <v>South of England</v>
          </cell>
          <cell r="C78" t="str">
            <v>MEDWAY NHS FOUNDATION TRUST</v>
          </cell>
          <cell r="D78">
            <v>3159</v>
          </cell>
          <cell r="E78">
            <v>3275</v>
          </cell>
          <cell r="F78">
            <v>0.96458015267175601</v>
          </cell>
        </row>
        <row r="79">
          <cell r="A79" t="str">
            <v>RBT</v>
          </cell>
          <cell r="B79" t="str">
            <v xml:space="preserve">North of England </v>
          </cell>
          <cell r="C79" t="str">
            <v>MID CHESHIRE HOSPITALS NHS FOUNDATION TRUST</v>
          </cell>
          <cell r="D79">
            <v>5014</v>
          </cell>
          <cell r="E79">
            <v>5269</v>
          </cell>
          <cell r="F79">
            <v>0.95160371987094294</v>
          </cell>
        </row>
        <row r="80">
          <cell r="A80" t="str">
            <v>RQ8</v>
          </cell>
          <cell r="B80" t="str">
            <v>Midlands and East of England</v>
          </cell>
          <cell r="C80" t="str">
            <v>MID ESSEX HOSPITAL SERVICES NHS TRUST</v>
          </cell>
          <cell r="D80">
            <v>5811</v>
          </cell>
          <cell r="E80">
            <v>5895</v>
          </cell>
          <cell r="F80">
            <v>0.98575063613231617</v>
          </cell>
        </row>
        <row r="81">
          <cell r="A81" t="str">
            <v>RXF</v>
          </cell>
          <cell r="B81" t="str">
            <v xml:space="preserve">North of England </v>
          </cell>
          <cell r="C81" t="str">
            <v>MID YORKSHIRE HOSPITALS NHS TRUST</v>
          </cell>
          <cell r="D81">
            <v>11260</v>
          </cell>
          <cell r="E81">
            <v>11778</v>
          </cell>
          <cell r="F81">
            <v>0.95601969774155193</v>
          </cell>
        </row>
        <row r="82">
          <cell r="A82" t="str">
            <v>RD8</v>
          </cell>
          <cell r="B82" t="str">
            <v>Midlands and East of England</v>
          </cell>
          <cell r="C82" t="str">
            <v>MILTON KEYNES HOSPITAL NHS FOUNDATION TRUST</v>
          </cell>
          <cell r="D82">
            <v>3715</v>
          </cell>
          <cell r="E82">
            <v>3891</v>
          </cell>
          <cell r="F82">
            <v>0.95476741197635606</v>
          </cell>
        </row>
        <row r="83">
          <cell r="A83" t="str">
            <v>RP6</v>
          </cell>
          <cell r="B83" t="str">
            <v>London</v>
          </cell>
          <cell r="C83" t="str">
            <v>MOORFIELDS EYE HOSPITAL NHS FOUNDATION TRUST</v>
          </cell>
          <cell r="D83">
            <v>2474</v>
          </cell>
          <cell r="E83">
            <v>2508</v>
          </cell>
          <cell r="F83">
            <v>0.98640000000000005</v>
          </cell>
        </row>
        <row r="84">
          <cell r="A84" t="str">
            <v>RM1</v>
          </cell>
          <cell r="B84" t="str">
            <v>Midlands and East of England</v>
          </cell>
          <cell r="C84" t="str">
            <v>NORFOLK AND NORWICH UNIVERSITY HOSPITALS NHS FOUNDATION TRUST</v>
          </cell>
          <cell r="D84">
            <v>15078</v>
          </cell>
          <cell r="E84">
            <v>15377</v>
          </cell>
          <cell r="F84">
            <v>0.98055537491058109</v>
          </cell>
        </row>
        <row r="85">
          <cell r="A85" t="str">
            <v>RY3</v>
          </cell>
          <cell r="B85" t="str">
            <v>Midlands and East of England</v>
          </cell>
          <cell r="C85" t="str">
            <v>NORFOLK COMMUNITY HEALTH AND CARE NHS TRUST</v>
          </cell>
          <cell r="D85">
            <v>303</v>
          </cell>
          <cell r="E85">
            <v>313</v>
          </cell>
          <cell r="F85">
            <v>0.96805111821086298</v>
          </cell>
        </row>
        <row r="86">
          <cell r="A86" t="str">
            <v>RVJ</v>
          </cell>
          <cell r="B86" t="str">
            <v>South of England</v>
          </cell>
          <cell r="C86" t="str">
            <v>NORTH BRISTOL NHS TRUST</v>
          </cell>
          <cell r="D86">
            <v>11969</v>
          </cell>
          <cell r="E86">
            <v>12813</v>
          </cell>
          <cell r="F86">
            <v>0.93412939982829901</v>
          </cell>
        </row>
        <row r="87">
          <cell r="A87" t="str">
            <v>RNL</v>
          </cell>
          <cell r="B87" t="str">
            <v xml:space="preserve">North of England </v>
          </cell>
          <cell r="C87" t="str">
            <v>NORTH CUMBRIA UNIVERSITY HOSPITALS NHS TRUST</v>
          </cell>
          <cell r="D87">
            <v>6575</v>
          </cell>
          <cell r="E87">
            <v>6855</v>
          </cell>
          <cell r="F87">
            <v>0.95915390226112296</v>
          </cell>
        </row>
        <row r="88">
          <cell r="A88" t="str">
            <v>RAP</v>
          </cell>
          <cell r="B88" t="str">
            <v>London</v>
          </cell>
          <cell r="C88" t="str">
            <v>NORTH MIDDLESEX UNIVERSITY HOSPITAL NHS TRUST</v>
          </cell>
          <cell r="D88">
            <v>6345</v>
          </cell>
          <cell r="E88">
            <v>6604</v>
          </cell>
          <cell r="F88">
            <v>0.96078134463961196</v>
          </cell>
        </row>
        <row r="89">
          <cell r="A89" t="str">
            <v>RVW</v>
          </cell>
          <cell r="B89" t="str">
            <v xml:space="preserve">North of England </v>
          </cell>
          <cell r="C89" t="str">
            <v>NORTH TEES AND HARTLEPOOL NHS FOUNDATION TRUST</v>
          </cell>
          <cell r="D89">
            <v>5798</v>
          </cell>
          <cell r="E89">
            <v>6090</v>
          </cell>
          <cell r="F89">
            <v>0.95205254515599302</v>
          </cell>
        </row>
        <row r="90">
          <cell r="A90" t="str">
            <v>RNS</v>
          </cell>
          <cell r="B90" t="str">
            <v>Midlands and East of England</v>
          </cell>
          <cell r="C90" t="str">
            <v>NORTHAMPTON GENERAL HOSPITAL NHS TRUST</v>
          </cell>
          <cell r="D90">
            <v>6384</v>
          </cell>
          <cell r="E90">
            <v>6628</v>
          </cell>
          <cell r="F90">
            <v>0.96318648159324105</v>
          </cell>
        </row>
        <row r="91">
          <cell r="A91" t="str">
            <v>RBZ</v>
          </cell>
          <cell r="B91" t="str">
            <v>South of England</v>
          </cell>
          <cell r="C91" t="str">
            <v>NORTHERN DEVON HEALTHCARE NHS TRUST</v>
          </cell>
          <cell r="D91">
            <v>3453</v>
          </cell>
          <cell r="E91">
            <v>3623</v>
          </cell>
          <cell r="F91">
            <v>0.95307756003312205</v>
          </cell>
        </row>
        <row r="92">
          <cell r="A92" t="str">
            <v>RJL</v>
          </cell>
          <cell r="B92" t="str">
            <v xml:space="preserve">North of England </v>
          </cell>
          <cell r="C92" t="str">
            <v>NORTHERN LINCOLNSHIRE AND GOOLE HOSPITALS NHS FOUNDATION TRUST</v>
          </cell>
          <cell r="D92">
            <v>8847</v>
          </cell>
          <cell r="E92">
            <v>9210</v>
          </cell>
          <cell r="F92">
            <v>0.960586319218241</v>
          </cell>
        </row>
        <row r="93">
          <cell r="A93" t="str">
            <v>RTF</v>
          </cell>
          <cell r="B93" t="str">
            <v xml:space="preserve">North of England </v>
          </cell>
          <cell r="C93" t="str">
            <v>NORTHUMBRIA HEALTHCARE NHS FOUNDATION TRUST</v>
          </cell>
          <cell r="D93">
            <v>8577</v>
          </cell>
          <cell r="E93">
            <v>9125</v>
          </cell>
          <cell r="F93">
            <v>0.93994520547945204</v>
          </cell>
        </row>
        <row r="94">
          <cell r="A94" t="str">
            <v>RX1</v>
          </cell>
          <cell r="B94" t="str">
            <v>Midlands and East of England</v>
          </cell>
          <cell r="C94" t="str">
            <v>NOTTINGHAM UNIVERSITY HOSPITALS NHS TRUST</v>
          </cell>
          <cell r="D94">
            <v>12781</v>
          </cell>
          <cell r="E94">
            <v>13551</v>
          </cell>
          <cell r="F94">
            <v>0.94317762526750804</v>
          </cell>
        </row>
        <row r="95">
          <cell r="A95" t="str">
            <v>RTH</v>
          </cell>
          <cell r="B95" t="str">
            <v>South of England</v>
          </cell>
          <cell r="C95" t="str">
            <v>OXFORD UNIVERSITY HOSPITALS NHS TRUST</v>
          </cell>
          <cell r="D95">
            <v>18090</v>
          </cell>
          <cell r="E95">
            <v>18879</v>
          </cell>
          <cell r="F95">
            <v>0.95820753217861099</v>
          </cell>
        </row>
        <row r="96">
          <cell r="A96" t="str">
            <v>RGM</v>
          </cell>
          <cell r="B96" t="str">
            <v>Midlands and East of England</v>
          </cell>
          <cell r="C96" t="str">
            <v>PAPWORTH HOSPITAL NHS FOUNDATION TRUST</v>
          </cell>
          <cell r="D96">
            <v>1581</v>
          </cell>
          <cell r="E96">
            <v>1603</v>
          </cell>
          <cell r="F96">
            <v>0.98627573300062399</v>
          </cell>
        </row>
        <row r="97">
          <cell r="A97" t="str">
            <v>RW6</v>
          </cell>
          <cell r="B97" t="str">
            <v xml:space="preserve">North of England </v>
          </cell>
          <cell r="C97" t="str">
            <v>PENNINE ACUTE HOSPITALS NHS TRUST</v>
          </cell>
          <cell r="D97">
            <v>13483</v>
          </cell>
          <cell r="E97">
            <v>13995</v>
          </cell>
          <cell r="F97">
            <v>0.96341550553769195</v>
          </cell>
        </row>
        <row r="98">
          <cell r="A98" t="str">
            <v>RGN</v>
          </cell>
          <cell r="B98" t="str">
            <v>Midlands and East of England</v>
          </cell>
          <cell r="C98" t="str">
            <v>PETERBOROUGH AND STAMFORD HOSPITALS NHS FOUNDATION TRUST</v>
          </cell>
          <cell r="D98">
            <v>5636</v>
          </cell>
          <cell r="E98">
            <v>5938</v>
          </cell>
          <cell r="F98">
            <v>0.94914112495789804</v>
          </cell>
        </row>
        <row r="99">
          <cell r="A99" t="str">
            <v>RK9</v>
          </cell>
          <cell r="B99" t="str">
            <v>South of England</v>
          </cell>
          <cell r="C99" t="str">
            <v>PLYMOUTH HOSPITALS NHS TRUST</v>
          </cell>
          <cell r="D99">
            <v>8015</v>
          </cell>
          <cell r="E99">
            <v>8488</v>
          </cell>
          <cell r="F99">
            <v>0.94427426955702209</v>
          </cell>
        </row>
        <row r="100">
          <cell r="A100" t="str">
            <v>RD3</v>
          </cell>
          <cell r="B100" t="str">
            <v>South of England</v>
          </cell>
          <cell r="C100" t="str">
            <v>POOLE HOSPITAL NHS FOUNDATION TRUST</v>
          </cell>
          <cell r="D100">
            <v>2127</v>
          </cell>
          <cell r="E100">
            <v>2165</v>
          </cell>
          <cell r="F100">
            <v>0.98244803695150107</v>
          </cell>
        </row>
        <row r="101">
          <cell r="A101" t="str">
            <v>RHU</v>
          </cell>
          <cell r="B101" t="str">
            <v>South of England</v>
          </cell>
          <cell r="C101" t="str">
            <v>PORTSMOUTH HOSPITALS NHS TRUST</v>
          </cell>
          <cell r="D101">
            <v>10017</v>
          </cell>
          <cell r="E101">
            <v>10299</v>
          </cell>
          <cell r="F101">
            <v>0.972618700844742</v>
          </cell>
        </row>
        <row r="102">
          <cell r="A102" t="str">
            <v>RPC</v>
          </cell>
          <cell r="B102" t="str">
            <v>South of England</v>
          </cell>
          <cell r="C102" t="str">
            <v>QUEEN VICTORIA HOSPITAL NHS FOUNDATION TRUST</v>
          </cell>
          <cell r="D102">
            <v>27</v>
          </cell>
          <cell r="E102">
            <v>27</v>
          </cell>
          <cell r="F102">
            <v>1</v>
          </cell>
        </row>
        <row r="103">
          <cell r="A103" t="str">
            <v>RHW</v>
          </cell>
          <cell r="B103" t="str">
            <v>South of England</v>
          </cell>
          <cell r="C103" t="str">
            <v>ROYAL BERKSHIRE NHS FOUNDATION TRUST</v>
          </cell>
          <cell r="D103">
            <v>11442</v>
          </cell>
          <cell r="E103">
            <v>11941</v>
          </cell>
          <cell r="F103">
            <v>0.9582112050917011</v>
          </cell>
        </row>
        <row r="104">
          <cell r="A104" t="str">
            <v>RT3</v>
          </cell>
          <cell r="B104" t="str">
            <v>London</v>
          </cell>
          <cell r="C104" t="str">
            <v>ROYAL BROMPTON AND HAREFIELD NHS FOUNDATION TRUST</v>
          </cell>
          <cell r="D104">
            <v>2259</v>
          </cell>
          <cell r="E104">
            <v>2355</v>
          </cell>
          <cell r="F104">
            <v>0.95923566878980904</v>
          </cell>
        </row>
        <row r="105">
          <cell r="A105" t="str">
            <v>REF</v>
          </cell>
          <cell r="B105" t="str">
            <v>South of England</v>
          </cell>
          <cell r="C105" t="str">
            <v>ROYAL CORNWALL HOSPITALS NHS TRUST</v>
          </cell>
          <cell r="D105">
            <v>9914</v>
          </cell>
          <cell r="E105">
            <v>10151</v>
          </cell>
          <cell r="F105">
            <v>0.97665254654713796</v>
          </cell>
        </row>
        <row r="106">
          <cell r="A106" t="str">
            <v>RH8</v>
          </cell>
          <cell r="B106" t="str">
            <v>South of England</v>
          </cell>
          <cell r="C106" t="str">
            <v>ROYAL DEVON AND EXETER NHS FOUNDATION TRUST</v>
          </cell>
          <cell r="D106">
            <v>8884</v>
          </cell>
          <cell r="E106">
            <v>9284</v>
          </cell>
          <cell r="F106">
            <v>0.95691512279190005</v>
          </cell>
        </row>
        <row r="107">
          <cell r="A107" t="str">
            <v>RAL</v>
          </cell>
          <cell r="B107" t="str">
            <v>London</v>
          </cell>
          <cell r="C107" t="str">
            <v>ROYAL FREE LONDON NHS FOUNDATION TRUST</v>
          </cell>
          <cell r="D107">
            <v>20871</v>
          </cell>
          <cell r="E107">
            <v>21635</v>
          </cell>
          <cell r="F107">
            <v>0.96468685001155496</v>
          </cell>
        </row>
        <row r="108">
          <cell r="A108" t="str">
            <v>RQ6</v>
          </cell>
          <cell r="B108" t="str">
            <v xml:space="preserve">North of England </v>
          </cell>
          <cell r="C108" t="str">
            <v>ROYAL LIVERPOOL AND BROADGREEN UNIVERSITY HOSPITALS NHS TRUST</v>
          </cell>
          <cell r="D108">
            <v>8989</v>
          </cell>
          <cell r="E108">
            <v>9309</v>
          </cell>
          <cell r="F108">
            <v>0.96562466430336202</v>
          </cell>
        </row>
        <row r="109">
          <cell r="A109" t="str">
            <v>RBB</v>
          </cell>
          <cell r="B109" t="str">
            <v>South of England</v>
          </cell>
          <cell r="C109" t="str">
            <v>ROYAL NATIONAL HOSPITAL FOR RHEUMATIC DISEASES NHS FOUNDATION TRUST</v>
          </cell>
          <cell r="D109">
            <v>209</v>
          </cell>
          <cell r="E109">
            <v>209</v>
          </cell>
          <cell r="F109">
            <v>1</v>
          </cell>
        </row>
        <row r="110">
          <cell r="A110" t="str">
            <v>RAN</v>
          </cell>
          <cell r="B110" t="str">
            <v>London</v>
          </cell>
          <cell r="C110" t="str">
            <v>ROYAL NATIONAL ORTHOPAEDIC HOSPITAL NHS TRUST</v>
          </cell>
          <cell r="D110">
            <v>588</v>
          </cell>
          <cell r="E110">
            <v>591</v>
          </cell>
          <cell r="F110">
            <v>0.99492385786802007</v>
          </cell>
        </row>
        <row r="111">
          <cell r="A111" t="str">
            <v>RA2</v>
          </cell>
          <cell r="B111" t="str">
            <v>South of England</v>
          </cell>
          <cell r="C111" t="str">
            <v>ROYAL SURREY COUNTY HOSPITAL NHS FOUNDATION TRUST</v>
          </cell>
          <cell r="D111">
            <v>5761</v>
          </cell>
          <cell r="E111">
            <v>5993</v>
          </cell>
          <cell r="F111">
            <v>0.96128816953112006</v>
          </cell>
        </row>
        <row r="112">
          <cell r="A112" t="str">
            <v>RD1</v>
          </cell>
          <cell r="B112" t="str">
            <v>South of England</v>
          </cell>
          <cell r="C112" t="str">
            <v>ROYAL UNITED HOSPITAL BATH NHS TRUST</v>
          </cell>
          <cell r="D112">
            <v>5480</v>
          </cell>
          <cell r="E112">
            <v>5644</v>
          </cell>
          <cell r="F112">
            <v>0.97094259390503213</v>
          </cell>
        </row>
        <row r="113">
          <cell r="A113" t="str">
            <v>RM3</v>
          </cell>
          <cell r="B113" t="str">
            <v xml:space="preserve">North of England </v>
          </cell>
          <cell r="C113" t="str">
            <v>SALFORD ROYAL NHS FOUNDATION TRUST</v>
          </cell>
          <cell r="D113">
            <v>11623</v>
          </cell>
          <cell r="E113">
            <v>12110</v>
          </cell>
          <cell r="F113">
            <v>0.95978530140379914</v>
          </cell>
        </row>
        <row r="114">
          <cell r="A114" t="str">
            <v>RNZ</v>
          </cell>
          <cell r="B114" t="str">
            <v>South of England</v>
          </cell>
          <cell r="C114" t="str">
            <v>SALISBURY NHS FOUNDATION TRUST</v>
          </cell>
          <cell r="D114">
            <v>4266</v>
          </cell>
          <cell r="E114">
            <v>4287</v>
          </cell>
          <cell r="F114">
            <v>0.99510146955913192</v>
          </cell>
        </row>
        <row r="115">
          <cell r="A115" t="str">
            <v>RXK</v>
          </cell>
          <cell r="B115" t="str">
            <v>Midlands and East of England</v>
          </cell>
          <cell r="C115" t="str">
            <v>SANDWELL AND WEST BIRMINGHAM HOSPITALS NHS TRUST</v>
          </cell>
          <cell r="D115">
            <v>8167</v>
          </cell>
          <cell r="E115">
            <v>8336</v>
          </cell>
          <cell r="F115">
            <v>0.97972648752399205</v>
          </cell>
        </row>
        <row r="116">
          <cell r="A116" t="str">
            <v>RHQ</v>
          </cell>
          <cell r="B116" t="str">
            <v xml:space="preserve">North of England </v>
          </cell>
          <cell r="C116" t="str">
            <v>SHEFFIELD TEACHING HOSPITALS NHS FOUNDATION TRUST</v>
          </cell>
          <cell r="D116">
            <v>24807</v>
          </cell>
          <cell r="E116">
            <v>26111</v>
          </cell>
          <cell r="F116">
            <v>0.95005936195473206</v>
          </cell>
        </row>
        <row r="117">
          <cell r="A117" t="str">
            <v>RK5</v>
          </cell>
          <cell r="B117" t="str">
            <v>Midlands and East of England</v>
          </cell>
          <cell r="C117" t="str">
            <v>SHERWOOD FOREST HOSPITALS NHS FOUNDATION TRUST</v>
          </cell>
          <cell r="D117">
            <v>5317</v>
          </cell>
          <cell r="E117">
            <v>5594</v>
          </cell>
          <cell r="F117">
            <v>0.95048265999284898</v>
          </cell>
        </row>
        <row r="118">
          <cell r="A118" t="str">
            <v>RXW</v>
          </cell>
          <cell r="B118" t="str">
            <v>Midlands and East of England</v>
          </cell>
          <cell r="C118" t="str">
            <v>SHREWSBURY AND TELFORD HOSPITAL NHS TRUST</v>
          </cell>
          <cell r="D118">
            <v>9928</v>
          </cell>
          <cell r="E118">
            <v>10528</v>
          </cell>
          <cell r="F118">
            <v>0.94300911854103298</v>
          </cell>
        </row>
        <row r="119">
          <cell r="A119" t="str">
            <v>R1D</v>
          </cell>
          <cell r="B119" t="str">
            <v>Midlands and East of England</v>
          </cell>
          <cell r="C119" t="str">
            <v>SHROPSHIRE COMMUNITY HEALTH NHS TRUST</v>
          </cell>
          <cell r="D119">
            <v>154</v>
          </cell>
          <cell r="E119">
            <v>165</v>
          </cell>
          <cell r="F119">
            <v>0.93333333333333302</v>
          </cell>
        </row>
        <row r="120">
          <cell r="A120" t="str">
            <v>RA9</v>
          </cell>
          <cell r="B120" t="str">
            <v>South of England</v>
          </cell>
          <cell r="C120" t="str">
            <v>SOUTH DEVON HEALTHCARE NHS FOUNDATION TRUST</v>
          </cell>
          <cell r="D120">
            <v>4961</v>
          </cell>
          <cell r="E120">
            <v>5501</v>
          </cell>
          <cell r="F120">
            <v>0.90183602981276101</v>
          </cell>
        </row>
        <row r="121">
          <cell r="A121" t="str">
            <v>RWN</v>
          </cell>
          <cell r="B121" t="str">
            <v>Midlands and East of England</v>
          </cell>
          <cell r="C121" t="str">
            <v>SOUTH ESSEX PARTNERSHIP UNIVERSITY NHS FOUNDATION TRUST</v>
          </cell>
          <cell r="D121">
            <v>124</v>
          </cell>
          <cell r="E121">
            <v>124</v>
          </cell>
          <cell r="F121">
            <v>1</v>
          </cell>
        </row>
        <row r="122">
          <cell r="A122" t="str">
            <v>RTR</v>
          </cell>
          <cell r="B122" t="str">
            <v xml:space="preserve">North of England </v>
          </cell>
          <cell r="C122" t="str">
            <v>SOUTH TEES HOSPITALS NHS FOUNDATION TRUST</v>
          </cell>
          <cell r="D122">
            <v>9438</v>
          </cell>
          <cell r="E122">
            <v>9934</v>
          </cell>
          <cell r="F122">
            <v>0.95007046506945803</v>
          </cell>
        </row>
        <row r="123">
          <cell r="A123" t="str">
            <v>RE9</v>
          </cell>
          <cell r="B123" t="str">
            <v xml:space="preserve">North of England </v>
          </cell>
          <cell r="C123" t="str">
            <v>SOUTH TYNESIDE NHS FOUNDATION TRUST</v>
          </cell>
          <cell r="D123">
            <v>2243</v>
          </cell>
          <cell r="E123">
            <v>2348</v>
          </cell>
          <cell r="F123">
            <v>0.95528109028960806</v>
          </cell>
        </row>
        <row r="124">
          <cell r="A124" t="str">
            <v>RJC</v>
          </cell>
          <cell r="B124" t="str">
            <v>Midlands and East of England</v>
          </cell>
          <cell r="C124" t="str">
            <v>SOUTH WARWICKSHIRE NHS FOUNDATION TRUST</v>
          </cell>
          <cell r="D124">
            <v>2548</v>
          </cell>
          <cell r="E124">
            <v>2627</v>
          </cell>
          <cell r="F124">
            <v>0.96992767415302594</v>
          </cell>
        </row>
        <row r="125">
          <cell r="A125" t="str">
            <v>RAJ</v>
          </cell>
          <cell r="B125" t="str">
            <v>Midlands and East of England</v>
          </cell>
          <cell r="C125" t="str">
            <v>SOUTHEND UNIVERSITY HOSPITAL NHS FOUNDATION TRUST</v>
          </cell>
          <cell r="D125">
            <v>6085</v>
          </cell>
          <cell r="E125">
            <v>6375</v>
          </cell>
          <cell r="F125">
            <v>0.95450980392156914</v>
          </cell>
        </row>
        <row r="126">
          <cell r="A126" t="str">
            <v>RW1</v>
          </cell>
          <cell r="B126" t="str">
            <v>South of England</v>
          </cell>
          <cell r="C126" t="str">
            <v>SOUTHERN HEALTH NHS FOUNDATION TRUST</v>
          </cell>
          <cell r="D126">
            <v>442</v>
          </cell>
          <cell r="E126">
            <v>465</v>
          </cell>
          <cell r="F126">
            <v>0.95053763440860206</v>
          </cell>
        </row>
        <row r="127">
          <cell r="A127" t="str">
            <v>RVY</v>
          </cell>
          <cell r="B127" t="str">
            <v xml:space="preserve">North of England </v>
          </cell>
          <cell r="C127" t="str">
            <v>SOUTHPORT AND ORMSKIRK HOSPITAL NHS TRUST</v>
          </cell>
          <cell r="D127">
            <v>3840</v>
          </cell>
          <cell r="E127">
            <v>3994</v>
          </cell>
          <cell r="F127">
            <v>0.96144216324486698</v>
          </cell>
        </row>
        <row r="128">
          <cell r="A128" t="str">
            <v>RJ7</v>
          </cell>
          <cell r="B128" t="str">
            <v>London</v>
          </cell>
          <cell r="C128" t="str">
            <v>ST GEORGE'S HEALTHCARE NHS TRUST</v>
          </cell>
          <cell r="D128">
            <v>9207</v>
          </cell>
          <cell r="E128">
            <v>9847</v>
          </cell>
          <cell r="F128">
            <v>0.93500558545750001</v>
          </cell>
        </row>
        <row r="129">
          <cell r="A129" t="str">
            <v>RBN</v>
          </cell>
          <cell r="B129" t="str">
            <v xml:space="preserve">North of England </v>
          </cell>
          <cell r="C129" t="str">
            <v>ST HELENS AND KNOWSLEY HOSPITALS NHS TRUST</v>
          </cell>
          <cell r="D129">
            <v>7165</v>
          </cell>
          <cell r="E129">
            <v>7536</v>
          </cell>
          <cell r="F129">
            <v>0.95076963906581702</v>
          </cell>
        </row>
        <row r="130">
          <cell r="A130" t="str">
            <v>RWJ</v>
          </cell>
          <cell r="B130" t="str">
            <v xml:space="preserve">North of England </v>
          </cell>
          <cell r="C130" t="str">
            <v>STOCKPORT NHS FOUNDATION TRUST</v>
          </cell>
          <cell r="D130">
            <v>6456</v>
          </cell>
          <cell r="E130">
            <v>6764</v>
          </cell>
          <cell r="F130">
            <v>0.95446481371969205</v>
          </cell>
        </row>
        <row r="131">
          <cell r="A131" t="str">
            <v>RTP</v>
          </cell>
          <cell r="B131" t="str">
            <v>South of England</v>
          </cell>
          <cell r="C131" t="str">
            <v>SURREY AND SUSSEX HEALTHCARE NHS TRUST</v>
          </cell>
          <cell r="D131">
            <v>5482</v>
          </cell>
          <cell r="E131">
            <v>5770</v>
          </cell>
          <cell r="F131">
            <v>0.95008665511265211</v>
          </cell>
        </row>
        <row r="132">
          <cell r="A132" t="str">
            <v>RMP</v>
          </cell>
          <cell r="B132" t="str">
            <v xml:space="preserve">North of England </v>
          </cell>
          <cell r="C132" t="str">
            <v>TAMESIDE HOSPITAL NHS FOUNDATION TRUST</v>
          </cell>
          <cell r="D132">
            <v>3300</v>
          </cell>
          <cell r="E132">
            <v>3418</v>
          </cell>
          <cell r="F132">
            <v>0.96547688706846102</v>
          </cell>
        </row>
        <row r="133">
          <cell r="A133" t="str">
            <v>RBA</v>
          </cell>
          <cell r="B133" t="str">
            <v>South of England</v>
          </cell>
          <cell r="C133" t="str">
            <v>TAUNTON AND SOMERSET NHS FOUNDATION TRUST</v>
          </cell>
          <cell r="D133">
            <v>5433</v>
          </cell>
          <cell r="E133">
            <v>5729</v>
          </cell>
          <cell r="F133">
            <v>0.94833304241577909</v>
          </cell>
        </row>
        <row r="134">
          <cell r="A134" t="str">
            <v>RBV</v>
          </cell>
          <cell r="B134" t="str">
            <v xml:space="preserve">North of England </v>
          </cell>
          <cell r="C134" t="str">
            <v>THE CHRISTIE NHS FOUNDATION TRUST</v>
          </cell>
          <cell r="D134">
            <v>1491</v>
          </cell>
          <cell r="E134">
            <v>1561</v>
          </cell>
          <cell r="F134">
            <v>0.95515695067264605</v>
          </cell>
        </row>
        <row r="135">
          <cell r="A135" t="str">
            <v>REN</v>
          </cell>
          <cell r="B135" t="str">
            <v xml:space="preserve">North of England </v>
          </cell>
          <cell r="C135" t="str">
            <v>THE CLATTERBRIDGE CANCER CENTRE NHS FOUNDATION TRUST</v>
          </cell>
          <cell r="D135">
            <v>272</v>
          </cell>
          <cell r="E135">
            <v>282</v>
          </cell>
          <cell r="F135">
            <v>0.96453900709219909</v>
          </cell>
        </row>
        <row r="136">
          <cell r="A136" t="str">
            <v>RNA</v>
          </cell>
          <cell r="B136" t="str">
            <v>Midlands and East of England</v>
          </cell>
          <cell r="C136" t="str">
            <v>THE DUDLEY GROUP OF HOSPITALS NHS FOUNDATION TRUST</v>
          </cell>
          <cell r="D136">
            <v>9854</v>
          </cell>
          <cell r="E136">
            <v>10405</v>
          </cell>
          <cell r="F136">
            <v>0.94704469005285896</v>
          </cell>
        </row>
        <row r="137">
          <cell r="A137" t="str">
            <v>RAS</v>
          </cell>
          <cell r="B137" t="str">
            <v>London</v>
          </cell>
          <cell r="C137" t="str">
            <v>THE HILLINGDON HOSPITALS NHS FOUNDATION TRUST</v>
          </cell>
          <cell r="D137">
            <v>3927</v>
          </cell>
          <cell r="E137">
            <v>4241</v>
          </cell>
          <cell r="F137">
            <v>0.92596085828814012</v>
          </cell>
        </row>
        <row r="138">
          <cell r="A138" t="str">
            <v>RTD</v>
          </cell>
          <cell r="B138" t="str">
            <v xml:space="preserve">North of England </v>
          </cell>
          <cell r="C138" t="str">
            <v>THE NEWCASTLE UPON TYNE HOSPITALS NHS FOUNDATION TRUST</v>
          </cell>
          <cell r="D138">
            <v>10482</v>
          </cell>
          <cell r="E138">
            <v>10981</v>
          </cell>
          <cell r="F138">
            <v>0.95455787268919001</v>
          </cell>
        </row>
        <row r="139">
          <cell r="A139" t="str">
            <v>RQW</v>
          </cell>
          <cell r="B139" t="str">
            <v>Midlands and East of England</v>
          </cell>
          <cell r="C139" t="str">
            <v>THE PRINCESS ALEXANDRA HOSPITAL NHS TRUST</v>
          </cell>
          <cell r="D139">
            <v>3844</v>
          </cell>
          <cell r="E139">
            <v>3908</v>
          </cell>
          <cell r="F139">
            <v>0.98362333674513802</v>
          </cell>
        </row>
        <row r="140">
          <cell r="A140" t="str">
            <v>RCX</v>
          </cell>
          <cell r="B140" t="str">
            <v>Midlands and East of England</v>
          </cell>
          <cell r="C140" t="str">
            <v>THE QUEEN ELIZABETH HOSPITAL, KING'S LYNN. NHS FOUNDATION TRUST</v>
          </cell>
          <cell r="D140">
            <v>5461</v>
          </cell>
          <cell r="E140">
            <v>5609</v>
          </cell>
          <cell r="F140">
            <v>0.97361383490818298</v>
          </cell>
        </row>
        <row r="141">
          <cell r="A141" t="str">
            <v>RL1</v>
          </cell>
          <cell r="B141" t="str">
            <v>Midlands and East of England</v>
          </cell>
          <cell r="C141" t="str">
            <v>THE ROBERT JONES AND AGNES HUNT ORTHOPAEDIC HOSPITAL NHS FOUNDATION TRUST</v>
          </cell>
          <cell r="D141">
            <v>1020</v>
          </cell>
          <cell r="E141">
            <v>1021</v>
          </cell>
          <cell r="F141">
            <v>0.99902056807051909</v>
          </cell>
        </row>
        <row r="142">
          <cell r="A142" t="str">
            <v>RFR</v>
          </cell>
          <cell r="B142" t="str">
            <v xml:space="preserve">North of England </v>
          </cell>
          <cell r="C142" t="str">
            <v>THE ROTHERHAM NHS FOUNDATION TRUST</v>
          </cell>
          <cell r="D142">
            <v>3462</v>
          </cell>
          <cell r="E142">
            <v>3514</v>
          </cell>
          <cell r="F142">
            <v>0.98520204894706898</v>
          </cell>
        </row>
        <row r="143">
          <cell r="A143" t="str">
            <v>RDZ</v>
          </cell>
          <cell r="B143" t="str">
            <v>South of England</v>
          </cell>
          <cell r="C143" t="str">
            <v>THE ROYAL BOURNEMOUTH AND CHRISTCHURCH HOSPITALS NHS FOUNDATION TRUST</v>
          </cell>
          <cell r="D143">
            <v>8457</v>
          </cell>
          <cell r="E143">
            <v>8902</v>
          </cell>
          <cell r="F143">
            <v>0.95001123343069005</v>
          </cell>
        </row>
        <row r="144">
          <cell r="A144" t="str">
            <v>RPY</v>
          </cell>
          <cell r="B144" t="str">
            <v>London</v>
          </cell>
          <cell r="C144" t="str">
            <v>THE ROYAL MARSDEN NHS FOUNDATION TRUST</v>
          </cell>
          <cell r="D144">
            <v>1294</v>
          </cell>
          <cell r="E144">
            <v>1323</v>
          </cell>
          <cell r="F144">
            <v>0.97808012093726404</v>
          </cell>
        </row>
        <row r="145">
          <cell r="A145" t="str">
            <v>RRJ</v>
          </cell>
          <cell r="B145" t="str">
            <v>Midlands and East of England</v>
          </cell>
          <cell r="C145" t="str">
            <v>THE ROYAL ORTHOPAEDIC HOSPITAL NHS FOUNDATION TRUST</v>
          </cell>
          <cell r="D145">
            <v>1010</v>
          </cell>
          <cell r="E145">
            <v>1016</v>
          </cell>
          <cell r="F145">
            <v>0.99409448818897594</v>
          </cell>
        </row>
        <row r="146">
          <cell r="A146" t="str">
            <v>RL4</v>
          </cell>
          <cell r="B146" t="str">
            <v>Midlands and East of England</v>
          </cell>
          <cell r="C146" t="str">
            <v>THE ROYAL WOLVERHAMPTON HOSPITALS NHS TRUST</v>
          </cell>
          <cell r="D146">
            <v>9960</v>
          </cell>
          <cell r="E146">
            <v>10284</v>
          </cell>
          <cell r="F146">
            <v>0.968494749124854</v>
          </cell>
        </row>
        <row r="147">
          <cell r="A147" t="str">
            <v>RET</v>
          </cell>
          <cell r="B147" t="str">
            <v xml:space="preserve">North of England </v>
          </cell>
          <cell r="C147" t="str">
            <v>THE WALTON CENTRE NHS FOUNDATION TRUST</v>
          </cell>
          <cell r="D147">
            <v>419</v>
          </cell>
          <cell r="E147">
            <v>420</v>
          </cell>
          <cell r="F147">
            <v>0.99761904761904807</v>
          </cell>
        </row>
        <row r="148">
          <cell r="A148" t="str">
            <v>RKE</v>
          </cell>
          <cell r="B148" t="str">
            <v>London</v>
          </cell>
          <cell r="C148" t="str">
            <v>THE WHITTINGTON HOSPITAL NHS TRUST</v>
          </cell>
          <cell r="D148">
            <v>3557</v>
          </cell>
          <cell r="E148">
            <v>3729</v>
          </cell>
          <cell r="F148">
            <v>0.95387503352105107</v>
          </cell>
        </row>
        <row r="149">
          <cell r="A149" t="str">
            <v>RWD</v>
          </cell>
          <cell r="B149" t="str">
            <v>Midlands and East of England</v>
          </cell>
          <cell r="C149" t="str">
            <v>UNITED LINCOLNSHIRE HOSPITALS NHS TRUST</v>
          </cell>
          <cell r="D149" t="str">
            <v>No Data</v>
          </cell>
          <cell r="E149" t="str">
            <v>No Data</v>
          </cell>
          <cell r="F149" t="str">
            <v>No Data</v>
          </cell>
        </row>
        <row r="150">
          <cell r="A150" t="str">
            <v>RRV</v>
          </cell>
          <cell r="B150" t="str">
            <v>London</v>
          </cell>
          <cell r="C150" t="str">
            <v>UNIVERSITY COLLEGE LONDON HOSPITALS NHS FOUNDATION TRUST</v>
          </cell>
          <cell r="D150">
            <v>10934</v>
          </cell>
          <cell r="E150">
            <v>11533</v>
          </cell>
          <cell r="F150">
            <v>0.94806208271915404</v>
          </cell>
        </row>
        <row r="151">
          <cell r="A151" t="str">
            <v>RJE</v>
          </cell>
          <cell r="B151" t="str">
            <v>Midlands and East of England</v>
          </cell>
          <cell r="C151" t="str">
            <v>UNIVERSITY HOSPITAL OF NORTH MIDLANDS NHS TRUST</v>
          </cell>
          <cell r="D151">
            <v>14668</v>
          </cell>
          <cell r="E151">
            <v>15142</v>
          </cell>
          <cell r="F151">
            <v>0.96869634130233806</v>
          </cell>
        </row>
        <row r="152">
          <cell r="A152" t="str">
            <v>RM2</v>
          </cell>
          <cell r="B152" t="str">
            <v xml:space="preserve">North of England </v>
          </cell>
          <cell r="C152" t="str">
            <v>UNIVERSITY HOSPITAL OF SOUTH MANCHESTER NHS FOUNDATION TRUST</v>
          </cell>
          <cell r="D152">
            <v>6642</v>
          </cell>
          <cell r="E152">
            <v>6931</v>
          </cell>
          <cell r="F152">
            <v>0.95830327514067204</v>
          </cell>
        </row>
        <row r="153">
          <cell r="A153" t="str">
            <v>RHM</v>
          </cell>
          <cell r="B153" t="str">
            <v>South of England</v>
          </cell>
          <cell r="C153" t="str">
            <v>UNIVERSITY HOSPITAL SOUTHAMPTON NHS FOUNDATION TRUST</v>
          </cell>
          <cell r="D153">
            <v>9148</v>
          </cell>
          <cell r="E153">
            <v>9622</v>
          </cell>
          <cell r="F153">
            <v>0.95073789233007699</v>
          </cell>
        </row>
        <row r="154">
          <cell r="A154" t="str">
            <v>RRK</v>
          </cell>
          <cell r="B154" t="str">
            <v>Midlands and East of England</v>
          </cell>
          <cell r="C154" t="str">
            <v>UNIVERSITY HOSPITALS BIRMINGHAM NHS FOUNDATION TRUST</v>
          </cell>
          <cell r="D154">
            <v>8522</v>
          </cell>
          <cell r="E154">
            <v>8581</v>
          </cell>
          <cell r="F154">
            <v>0.99312434448199505</v>
          </cell>
        </row>
        <row r="155">
          <cell r="A155" t="str">
            <v>RA7</v>
          </cell>
          <cell r="B155" t="str">
            <v>South of England</v>
          </cell>
          <cell r="C155" t="str">
            <v>UNIVERSITY HOSPITALS BRISTOL NHS FOUNDATION TRUST</v>
          </cell>
          <cell r="D155">
            <v>8539</v>
          </cell>
          <cell r="E155">
            <v>8623</v>
          </cell>
          <cell r="F155">
            <v>0.99025861069233401</v>
          </cell>
        </row>
        <row r="156">
          <cell r="A156" t="str">
            <v>RKB</v>
          </cell>
          <cell r="B156" t="str">
            <v>Midlands and East of England</v>
          </cell>
          <cell r="C156" t="str">
            <v>UNIVERSITY HOSPITALS COVENTRY AND WARWICKSHIRE NHS TRUST</v>
          </cell>
          <cell r="D156">
            <v>10512</v>
          </cell>
          <cell r="E156">
            <v>10899</v>
          </cell>
          <cell r="F156">
            <v>0.96449215524359999</v>
          </cell>
        </row>
        <row r="157">
          <cell r="A157" t="str">
            <v>RWE</v>
          </cell>
          <cell r="B157" t="str">
            <v>Midlands and East of England</v>
          </cell>
          <cell r="C157" t="str">
            <v>UNIVERSITY HOSPITALS OF LEICESTER NHS TRUST</v>
          </cell>
          <cell r="D157">
            <v>26946</v>
          </cell>
          <cell r="E157">
            <v>28351</v>
          </cell>
          <cell r="F157">
            <v>0.95044266516172304</v>
          </cell>
        </row>
        <row r="158">
          <cell r="A158" t="str">
            <v>RTX</v>
          </cell>
          <cell r="B158" t="str">
            <v xml:space="preserve">North of England </v>
          </cell>
          <cell r="C158" t="str">
            <v>UNIVERSITY HOSPITALS OF MORECAMBE BAY NHS FOUNDATION TRUST</v>
          </cell>
          <cell r="D158">
            <v>6791</v>
          </cell>
          <cell r="E158">
            <v>7077</v>
          </cell>
          <cell r="F158">
            <v>0.95958739578917607</v>
          </cell>
        </row>
        <row r="159">
          <cell r="A159" t="str">
            <v>RBK</v>
          </cell>
          <cell r="B159" t="str">
            <v>Midlands and East of England</v>
          </cell>
          <cell r="C159" t="str">
            <v>WALSALL HEALTHCARE NHS TRUST</v>
          </cell>
          <cell r="D159">
            <v>4611</v>
          </cell>
          <cell r="E159">
            <v>4761</v>
          </cell>
          <cell r="F159">
            <v>0.96849401386263401</v>
          </cell>
        </row>
        <row r="160">
          <cell r="A160" t="str">
            <v>RWW</v>
          </cell>
          <cell r="B160" t="str">
            <v xml:space="preserve">North of England </v>
          </cell>
          <cell r="C160" t="str">
            <v>WARRINGTON AND HALTON HOSPITALS NHS FOUNDATION TRUST</v>
          </cell>
          <cell r="D160">
            <v>5409</v>
          </cell>
          <cell r="E160">
            <v>5649</v>
          </cell>
          <cell r="F160">
            <v>0.957514604354753</v>
          </cell>
        </row>
        <row r="161">
          <cell r="A161" t="str">
            <v>RWG</v>
          </cell>
          <cell r="B161" t="str">
            <v>Midlands and East of England</v>
          </cell>
          <cell r="C161" t="str">
            <v>WEST HERTFORDSHIRE HOSPITALS NHS TRUST</v>
          </cell>
          <cell r="D161">
            <v>6096</v>
          </cell>
          <cell r="E161">
            <v>6434</v>
          </cell>
          <cell r="F161">
            <v>0.94746658377370208</v>
          </cell>
        </row>
        <row r="162">
          <cell r="A162" t="str">
            <v>RFW</v>
          </cell>
          <cell r="B162" t="str">
            <v>London</v>
          </cell>
          <cell r="C162" t="str">
            <v>WEST MIDDLESEX UNIVERSITY HOSPITAL NHS TRUST</v>
          </cell>
          <cell r="D162">
            <v>3318</v>
          </cell>
          <cell r="E162">
            <v>3506</v>
          </cell>
          <cell r="F162">
            <v>0.94637763833428401</v>
          </cell>
        </row>
        <row r="163">
          <cell r="A163" t="str">
            <v>RGR</v>
          </cell>
          <cell r="B163" t="str">
            <v>Midlands and East of England</v>
          </cell>
          <cell r="C163" t="str">
            <v>WEST SUFFOLK NHS FOUNDATION TRUST</v>
          </cell>
          <cell r="D163">
            <v>4257</v>
          </cell>
          <cell r="E163">
            <v>4302</v>
          </cell>
          <cell r="F163">
            <v>0.98953974895397501</v>
          </cell>
        </row>
        <row r="164">
          <cell r="A164" t="str">
            <v>RYR</v>
          </cell>
          <cell r="B164" t="str">
            <v>South of England</v>
          </cell>
          <cell r="C164" t="str">
            <v>WESTERN SUSSEX HOSPITALS NHS TRUST</v>
          </cell>
          <cell r="D164">
            <v>9033</v>
          </cell>
          <cell r="E164">
            <v>9475</v>
          </cell>
          <cell r="F164">
            <v>0.95335092348285</v>
          </cell>
        </row>
        <row r="165">
          <cell r="A165" t="str">
            <v>RA3</v>
          </cell>
          <cell r="B165" t="str">
            <v>South of England</v>
          </cell>
          <cell r="C165" t="str">
            <v>WESTON AREA HEALTH NHS TRUST</v>
          </cell>
          <cell r="D165">
            <v>2288</v>
          </cell>
          <cell r="E165">
            <v>2315</v>
          </cell>
          <cell r="F165">
            <v>0.98833693304535597</v>
          </cell>
        </row>
        <row r="166">
          <cell r="A166" t="str">
            <v>RBL</v>
          </cell>
          <cell r="B166" t="str">
            <v xml:space="preserve">North of England </v>
          </cell>
          <cell r="C166" t="str">
            <v>WIRRAL UNIVERSITY TEACHING HOSPITAL NHS FOUNDATION TRUST</v>
          </cell>
          <cell r="D166">
            <v>8799</v>
          </cell>
          <cell r="E166">
            <v>9528</v>
          </cell>
          <cell r="F166">
            <v>0.92348866498740612</v>
          </cell>
        </row>
        <row r="167">
          <cell r="A167" t="str">
            <v>RWP</v>
          </cell>
          <cell r="B167" t="str">
            <v>Midlands and East of England</v>
          </cell>
          <cell r="C167" t="str">
            <v>WORCESTERSHIRE ACUTE HOSPITALS NHS TRUST</v>
          </cell>
          <cell r="D167">
            <v>9555</v>
          </cell>
          <cell r="E167">
            <v>10112</v>
          </cell>
          <cell r="F167">
            <v>0.944916930379747</v>
          </cell>
        </row>
        <row r="168">
          <cell r="A168" t="str">
            <v>RRF</v>
          </cell>
          <cell r="B168" t="str">
            <v xml:space="preserve">North of England </v>
          </cell>
          <cell r="C168" t="str">
            <v>WRIGHTINGTON, WIGAN AND LEIGH NHS FOUNDATION TRUST</v>
          </cell>
          <cell r="D168">
            <v>5456</v>
          </cell>
          <cell r="E168">
            <v>5729</v>
          </cell>
          <cell r="F168">
            <v>0.95234770466049901</v>
          </cell>
        </row>
        <row r="169">
          <cell r="A169" t="str">
            <v>RLQ</v>
          </cell>
          <cell r="B169" t="str">
            <v>Midlands and East of England</v>
          </cell>
          <cell r="C169" t="str">
            <v>WYE VALLEY NHS TRUST</v>
          </cell>
          <cell r="D169">
            <v>2453</v>
          </cell>
          <cell r="E169">
            <v>2581</v>
          </cell>
          <cell r="F169">
            <v>0.950406819062379</v>
          </cell>
        </row>
        <row r="170">
          <cell r="A170" t="str">
            <v>RA4</v>
          </cell>
          <cell r="B170" t="str">
            <v>South of England</v>
          </cell>
          <cell r="C170" t="str">
            <v>YEOVIL DISTRICT HOSPITAL NHS FOUNDATION TRUST</v>
          </cell>
          <cell r="D170">
            <v>2981</v>
          </cell>
          <cell r="E170">
            <v>3100</v>
          </cell>
          <cell r="F170">
            <v>0.96161290322580595</v>
          </cell>
        </row>
        <row r="171">
          <cell r="A171" t="str">
            <v>RCB</v>
          </cell>
          <cell r="B171" t="str">
            <v xml:space="preserve">North of England </v>
          </cell>
          <cell r="C171" t="str">
            <v>YORK TEACHING HOSPITAL NHS FOUNDATION TRUST</v>
          </cell>
          <cell r="D171">
            <v>10046</v>
          </cell>
          <cell r="E171">
            <v>10369</v>
          </cell>
          <cell r="F171">
            <v>0.96884945510656806</v>
          </cell>
        </row>
        <row r="172">
          <cell r="C172" t="str">
            <v>TOTAL</v>
          </cell>
          <cell r="D172">
            <v>1086549</v>
          </cell>
          <cell r="E172">
            <v>1135588</v>
          </cell>
          <cell r="F172">
            <v>0.956816204468522</v>
          </cell>
        </row>
        <row r="173">
          <cell r="B173">
            <v>160</v>
          </cell>
          <cell r="D173">
            <v>1082203</v>
          </cell>
          <cell r="E173">
            <v>1131537</v>
          </cell>
          <cell r="F173">
            <v>0.95640089541923945</v>
          </cell>
        </row>
        <row r="176">
          <cell r="A176" t="str">
            <v>Independent Providers</v>
          </cell>
          <cell r="D176" t="str">
            <v>December 2014</v>
          </cell>
        </row>
        <row r="177">
          <cell r="A177" t="str">
            <v>Organisation Code</v>
          </cell>
          <cell r="B177" t="str">
            <v>Region</v>
          </cell>
          <cell r="C177" t="str">
            <v>Organisation Name</v>
          </cell>
          <cell r="D177" t="str">
            <v xml:space="preserve"> VTE Risk Assessed Admissions </v>
          </cell>
          <cell r="E177" t="str">
            <v xml:space="preserve"> Total Admissions </v>
          </cell>
          <cell r="F177" t="str">
            <v>Percentage of admitted patients risk-assessed for VTE</v>
          </cell>
        </row>
        <row r="178">
          <cell r="A178" t="str">
            <v>NTF01</v>
          </cell>
          <cell r="B178" t="str">
            <v xml:space="preserve">North of England </v>
          </cell>
          <cell r="C178" t="str">
            <v>ABBEY GISBURNE PARK HOSPITAL</v>
          </cell>
          <cell r="D178" t="str">
            <v>No Data</v>
          </cell>
          <cell r="E178" t="str">
            <v>No Data</v>
          </cell>
          <cell r="F178" t="str">
            <v>No Data</v>
          </cell>
        </row>
        <row r="179">
          <cell r="A179" t="str">
            <v>NT9</v>
          </cell>
          <cell r="B179" t="str">
            <v>Midlands and East of England</v>
          </cell>
          <cell r="C179" t="str">
            <v>ALLIANCE MEDICAL</v>
          </cell>
          <cell r="D179" t="str">
            <v>No Data</v>
          </cell>
          <cell r="E179" t="str">
            <v>No Data</v>
          </cell>
          <cell r="F179" t="str">
            <v>No Data</v>
          </cell>
        </row>
        <row r="180">
          <cell r="A180" t="str">
            <v>NQ1</v>
          </cell>
          <cell r="B180" t="str">
            <v>Midlands and East of England</v>
          </cell>
          <cell r="C180" t="str">
            <v>ANGLIAN COMMUNITY ENTERPRISE COMMUNITY INTEREST COMPANY (ACE CIC)</v>
          </cell>
          <cell r="D180">
            <v>95</v>
          </cell>
          <cell r="E180">
            <v>95</v>
          </cell>
          <cell r="F180">
            <v>1</v>
          </cell>
        </row>
        <row r="181">
          <cell r="A181" t="str">
            <v>NVC01</v>
          </cell>
          <cell r="B181" t="str">
            <v>South of England</v>
          </cell>
          <cell r="C181" t="str">
            <v>ASHTEAD HOSPITAL</v>
          </cell>
          <cell r="D181">
            <v>292</v>
          </cell>
          <cell r="E181">
            <v>307</v>
          </cell>
          <cell r="F181">
            <v>0.95114006514658012</v>
          </cell>
        </row>
        <row r="182">
          <cell r="A182" t="str">
            <v>NYW01</v>
          </cell>
          <cell r="B182" t="str">
            <v>Midlands and East of England</v>
          </cell>
          <cell r="C182" t="str">
            <v>ASPEN - HOLLY HOUSE HOSPITAL</v>
          </cell>
          <cell r="D182">
            <v>343</v>
          </cell>
          <cell r="E182">
            <v>343</v>
          </cell>
          <cell r="F182">
            <v>1</v>
          </cell>
        </row>
        <row r="183">
          <cell r="A183" t="str">
            <v>NTT01</v>
          </cell>
          <cell r="B183" t="str">
            <v xml:space="preserve">North of England </v>
          </cell>
          <cell r="C183" t="str">
            <v>ASPEN HOUSE</v>
          </cell>
          <cell r="D183" t="str">
            <v>No Data</v>
          </cell>
          <cell r="E183" t="str">
            <v>No Data</v>
          </cell>
          <cell r="F183" t="str">
            <v>No Data</v>
          </cell>
        </row>
        <row r="184">
          <cell r="A184" t="str">
            <v>NTT02</v>
          </cell>
          <cell r="B184" t="str">
            <v xml:space="preserve">North of England </v>
          </cell>
          <cell r="C184" t="str">
            <v>ASPEN LODGE</v>
          </cell>
          <cell r="D184" t="str">
            <v>No Data</v>
          </cell>
          <cell r="E184" t="str">
            <v>No Data</v>
          </cell>
          <cell r="F184" t="str">
            <v>No Data</v>
          </cell>
        </row>
        <row r="185">
          <cell r="A185" t="str">
            <v>NTYG9</v>
          </cell>
          <cell r="B185" t="str">
            <v>South of England</v>
          </cell>
          <cell r="C185" t="str">
            <v>ASSURA HAMPSHIRE HEATH LLP</v>
          </cell>
          <cell r="D185" t="str">
            <v>No Data</v>
          </cell>
          <cell r="E185" t="str">
            <v>No Data</v>
          </cell>
          <cell r="F185" t="str">
            <v>No Data</v>
          </cell>
        </row>
        <row r="186">
          <cell r="A186" t="str">
            <v>NWH02</v>
          </cell>
          <cell r="B186" t="str">
            <v xml:space="preserve">North of England </v>
          </cell>
          <cell r="C186" t="str">
            <v>ASSURA LEEDS LLP - WIRA HOUSE</v>
          </cell>
          <cell r="D186" t="str">
            <v>No Data</v>
          </cell>
          <cell r="E186" t="str">
            <v>No Data</v>
          </cell>
          <cell r="F186" t="str">
            <v>No Data</v>
          </cell>
        </row>
        <row r="187">
          <cell r="A187" t="str">
            <v>NPN</v>
          </cell>
          <cell r="B187" t="str">
            <v xml:space="preserve">North of England </v>
          </cell>
          <cell r="C187" t="str">
            <v>ASSURA LIVERPOOL LLP</v>
          </cell>
          <cell r="D187" t="str">
            <v>No Data</v>
          </cell>
          <cell r="E187" t="str">
            <v>No Data</v>
          </cell>
          <cell r="F187" t="str">
            <v>No Data</v>
          </cell>
        </row>
        <row r="188">
          <cell r="A188" t="str">
            <v>NTYG7</v>
          </cell>
          <cell r="B188" t="str">
            <v xml:space="preserve">North of England </v>
          </cell>
          <cell r="C188" t="str">
            <v>ASSURA MACCLESFIELD LLP</v>
          </cell>
          <cell r="D188" t="str">
            <v>No Data</v>
          </cell>
          <cell r="E188" t="str">
            <v>No Data</v>
          </cell>
          <cell r="F188" t="str">
            <v>No Data</v>
          </cell>
        </row>
        <row r="189">
          <cell r="A189" t="str">
            <v>NTYH1</v>
          </cell>
          <cell r="B189" t="str">
            <v>South of England</v>
          </cell>
          <cell r="C189" t="str">
            <v>ASSURA MINERVA LLP</v>
          </cell>
          <cell r="D189" t="str">
            <v>No Data</v>
          </cell>
          <cell r="E189" t="str">
            <v>No Data</v>
          </cell>
          <cell r="F189" t="str">
            <v>No Data</v>
          </cell>
        </row>
        <row r="190">
          <cell r="A190" t="str">
            <v>NTYH3</v>
          </cell>
          <cell r="B190" t="str">
            <v>Midlands and East of England</v>
          </cell>
          <cell r="C190" t="str">
            <v>ASSURA VERTIS LLP</v>
          </cell>
          <cell r="D190" t="str">
            <v>No Data</v>
          </cell>
          <cell r="E190" t="str">
            <v>No Data</v>
          </cell>
          <cell r="F190" t="str">
            <v>No Data</v>
          </cell>
        </row>
        <row r="191">
          <cell r="A191" t="str">
            <v>NXC</v>
          </cell>
          <cell r="B191" t="str">
            <v>South of England</v>
          </cell>
          <cell r="C191" t="str">
            <v>ASSURA WANDLE LLP</v>
          </cell>
          <cell r="D191" t="str">
            <v>No Data</v>
          </cell>
          <cell r="E191" t="str">
            <v>No Data</v>
          </cell>
          <cell r="F191" t="str">
            <v>No Data</v>
          </cell>
        </row>
        <row r="192">
          <cell r="A192" t="str">
            <v>NTJ</v>
          </cell>
          <cell r="B192" t="str">
            <v>London</v>
          </cell>
          <cell r="C192" t="str">
            <v>ATOS HEALTHCARE</v>
          </cell>
          <cell r="D192" t="str">
            <v>No Data</v>
          </cell>
          <cell r="E192" t="str">
            <v>No Data</v>
          </cell>
          <cell r="F192" t="str">
            <v>No Data</v>
          </cell>
        </row>
        <row r="193">
          <cell r="A193" t="str">
            <v>NTP13</v>
          </cell>
          <cell r="B193" t="str">
            <v>Midlands and East of England</v>
          </cell>
          <cell r="C193" t="str">
            <v>BARLBOROUGH NHS TREATMENT CENTRE</v>
          </cell>
          <cell r="D193">
            <v>202</v>
          </cell>
          <cell r="E193">
            <v>207</v>
          </cell>
          <cell r="F193">
            <v>0.97584541062801899</v>
          </cell>
        </row>
        <row r="194">
          <cell r="A194" t="str">
            <v>NWF01</v>
          </cell>
          <cell r="B194" t="str">
            <v>South of England</v>
          </cell>
          <cell r="C194" t="str">
            <v>BENENDEN HOSPITAL</v>
          </cell>
          <cell r="D194">
            <v>418</v>
          </cell>
          <cell r="E194">
            <v>442</v>
          </cell>
          <cell r="F194">
            <v>0.94570135746606299</v>
          </cell>
        </row>
        <row r="195">
          <cell r="A195" t="str">
            <v>NTY57</v>
          </cell>
          <cell r="B195" t="str">
            <v>South of England</v>
          </cell>
          <cell r="C195" t="str">
            <v>BENENDEN HOSPITAL</v>
          </cell>
          <cell r="D195" t="str">
            <v>No Data</v>
          </cell>
          <cell r="E195" t="str">
            <v>No Data</v>
          </cell>
          <cell r="F195" t="str">
            <v>No Data</v>
          </cell>
        </row>
        <row r="196">
          <cell r="A196" t="str">
            <v>NTY83</v>
          </cell>
          <cell r="B196" t="str">
            <v>South of England</v>
          </cell>
          <cell r="C196" t="str">
            <v>BERKSHIRE INDEPENDENT HOSPITAL</v>
          </cell>
          <cell r="D196" t="str">
            <v>No Data</v>
          </cell>
          <cell r="E196" t="str">
            <v>No Data</v>
          </cell>
          <cell r="F196" t="str">
            <v>No Data</v>
          </cell>
        </row>
        <row r="197">
          <cell r="A197" t="str">
            <v>NVC31</v>
          </cell>
          <cell r="B197" t="str">
            <v>South of England</v>
          </cell>
          <cell r="C197" t="str">
            <v>BLAKELANDS HOSPITAL</v>
          </cell>
          <cell r="D197">
            <v>280</v>
          </cell>
          <cell r="E197">
            <v>280</v>
          </cell>
          <cell r="F197">
            <v>1</v>
          </cell>
        </row>
        <row r="198">
          <cell r="A198" t="str">
            <v>NT402</v>
          </cell>
          <cell r="B198" t="str">
            <v>South of England</v>
          </cell>
          <cell r="C198" t="str">
            <v>BMI - BATH CLINIC</v>
          </cell>
          <cell r="D198">
            <v>191</v>
          </cell>
          <cell r="E198">
            <v>191</v>
          </cell>
          <cell r="F198">
            <v>1</v>
          </cell>
        </row>
        <row r="199">
          <cell r="A199" t="str">
            <v>NT405</v>
          </cell>
          <cell r="B199" t="str">
            <v>London</v>
          </cell>
          <cell r="C199" t="str">
            <v>BMI - BISHOPS WOOD</v>
          </cell>
          <cell r="D199">
            <v>161</v>
          </cell>
          <cell r="E199">
            <v>161</v>
          </cell>
          <cell r="F199">
            <v>1</v>
          </cell>
        </row>
        <row r="200">
          <cell r="A200" t="str">
            <v>NT407</v>
          </cell>
          <cell r="B200" t="str">
            <v>Midlands and East of England</v>
          </cell>
          <cell r="C200" t="str">
            <v>BMI - CHATSWORTH SUITE</v>
          </cell>
          <cell r="D200" t="str">
            <v>No Data</v>
          </cell>
          <cell r="E200" t="str">
            <v>No Data</v>
          </cell>
          <cell r="F200" t="str">
            <v>No Data</v>
          </cell>
        </row>
        <row r="201">
          <cell r="A201" t="str">
            <v>NT409</v>
          </cell>
          <cell r="B201" t="str">
            <v>South of England</v>
          </cell>
          <cell r="C201" t="str">
            <v>BMI - CHELSFIELD PARK HOSPITAL</v>
          </cell>
          <cell r="D201">
            <v>13</v>
          </cell>
          <cell r="E201">
            <v>13</v>
          </cell>
          <cell r="F201">
            <v>1</v>
          </cell>
        </row>
        <row r="202">
          <cell r="A202" t="str">
            <v>NT414</v>
          </cell>
          <cell r="B202" t="str">
            <v>South of England</v>
          </cell>
          <cell r="C202" t="str">
            <v>BMI - FAWKHAM MANOR HOSPITAL</v>
          </cell>
          <cell r="D202">
            <v>95</v>
          </cell>
          <cell r="E202">
            <v>95</v>
          </cell>
          <cell r="F202">
            <v>1</v>
          </cell>
        </row>
        <row r="203">
          <cell r="A203" t="str">
            <v>NT495</v>
          </cell>
          <cell r="B203" t="str">
            <v>London</v>
          </cell>
          <cell r="C203" t="str">
            <v>BMI - FITZROY SQUARE</v>
          </cell>
          <cell r="D203" t="str">
            <v>No Data</v>
          </cell>
          <cell r="E203" t="str">
            <v>No Data</v>
          </cell>
          <cell r="F203" t="str">
            <v>No Data</v>
          </cell>
        </row>
        <row r="204">
          <cell r="A204" t="str">
            <v>NT453</v>
          </cell>
          <cell r="B204" t="str">
            <v>South of England</v>
          </cell>
          <cell r="C204" t="str">
            <v>BMI - GERRARDS CROSS</v>
          </cell>
          <cell r="D204" t="str">
            <v>No Data</v>
          </cell>
          <cell r="E204" t="str">
            <v>No Data</v>
          </cell>
          <cell r="F204" t="str">
            <v>No Data</v>
          </cell>
        </row>
        <row r="205">
          <cell r="A205" t="str">
            <v>NT497</v>
          </cell>
          <cell r="B205" t="str">
            <v xml:space="preserve">North of England </v>
          </cell>
          <cell r="C205" t="str">
            <v>BMI - GISBURNE PARK HOSPITAL</v>
          </cell>
          <cell r="D205">
            <v>180</v>
          </cell>
          <cell r="E205">
            <v>180</v>
          </cell>
          <cell r="F205">
            <v>1</v>
          </cell>
        </row>
        <row r="206">
          <cell r="A206" t="str">
            <v>NT417</v>
          </cell>
          <cell r="B206" t="str">
            <v>South of England</v>
          </cell>
          <cell r="C206" t="str">
            <v>BMI - GORING HALL HOSPITAL</v>
          </cell>
          <cell r="D206">
            <v>67</v>
          </cell>
          <cell r="E206">
            <v>67</v>
          </cell>
          <cell r="F206">
            <v>1</v>
          </cell>
        </row>
        <row r="207">
          <cell r="A207" t="str">
            <v>NT4</v>
          </cell>
          <cell r="B207" t="str">
            <v>London</v>
          </cell>
          <cell r="C207" t="str">
            <v>BMI - HEALTHCARE</v>
          </cell>
          <cell r="D207" t="str">
            <v>No Data</v>
          </cell>
          <cell r="E207" t="str">
            <v>No Data</v>
          </cell>
          <cell r="F207" t="str">
            <v>No Data</v>
          </cell>
        </row>
        <row r="208">
          <cell r="A208" t="str">
            <v>NT416</v>
          </cell>
          <cell r="B208" t="str">
            <v>London</v>
          </cell>
          <cell r="C208" t="str">
            <v>BMI - HENDON HOSPITAL (FORMERLY BMI GARDEN HOSPITAL)</v>
          </cell>
          <cell r="D208">
            <v>21</v>
          </cell>
          <cell r="E208">
            <v>21</v>
          </cell>
          <cell r="F208">
            <v>1</v>
          </cell>
        </row>
        <row r="209">
          <cell r="A209" t="str">
            <v>NT455</v>
          </cell>
          <cell r="B209" t="str">
            <v>South of England</v>
          </cell>
          <cell r="C209" t="str">
            <v>BMI - MOUNT  ALVERNIA HOSPITAL</v>
          </cell>
          <cell r="D209">
            <v>14</v>
          </cell>
          <cell r="E209">
            <v>14</v>
          </cell>
          <cell r="F209">
            <v>1</v>
          </cell>
        </row>
        <row r="210">
          <cell r="A210" t="str">
            <v>NT452</v>
          </cell>
          <cell r="B210" t="str">
            <v>Midlands and East of England</v>
          </cell>
          <cell r="C210" t="str">
            <v>BMI - NOTTINGHAM</v>
          </cell>
          <cell r="D210" t="str">
            <v>No Data</v>
          </cell>
          <cell r="E210" t="str">
            <v>No Data</v>
          </cell>
          <cell r="F210" t="str">
            <v>No Data</v>
          </cell>
        </row>
        <row r="211">
          <cell r="A211" t="str">
            <v>NT433</v>
          </cell>
          <cell r="B211" t="str">
            <v>South of England</v>
          </cell>
          <cell r="C211" t="str">
            <v>BMI - SARUM ROAD HOSPITAL</v>
          </cell>
          <cell r="D211">
            <v>45</v>
          </cell>
          <cell r="E211">
            <v>45</v>
          </cell>
          <cell r="F211">
            <v>1</v>
          </cell>
        </row>
        <row r="212">
          <cell r="A212" t="str">
            <v>NT4A4</v>
          </cell>
          <cell r="B212" t="str">
            <v>London</v>
          </cell>
          <cell r="C212" t="str">
            <v>BMI - SEFTON HOSPITAL</v>
          </cell>
          <cell r="D212" t="str">
            <v>No Data</v>
          </cell>
          <cell r="E212" t="str">
            <v>No Data</v>
          </cell>
          <cell r="F212" t="str">
            <v>No Data</v>
          </cell>
        </row>
        <row r="213">
          <cell r="A213" t="str">
            <v>NT436</v>
          </cell>
          <cell r="B213" t="str">
            <v>London</v>
          </cell>
          <cell r="C213" t="str">
            <v>BMI - SHIRLEY OAKS HOSPITAL</v>
          </cell>
          <cell r="D213">
            <v>171</v>
          </cell>
          <cell r="E213">
            <v>171</v>
          </cell>
          <cell r="F213">
            <v>1</v>
          </cell>
        </row>
        <row r="214">
          <cell r="A214" t="str">
            <v>NT490</v>
          </cell>
          <cell r="B214" t="str">
            <v>Midlands and East of England</v>
          </cell>
          <cell r="C214" t="str">
            <v xml:space="preserve">BMI - SOUTHEND PRIVATE HOSPITAL </v>
          </cell>
          <cell r="D214">
            <v>67</v>
          </cell>
          <cell r="E214">
            <v>67</v>
          </cell>
          <cell r="F214">
            <v>1</v>
          </cell>
        </row>
        <row r="215">
          <cell r="A215" t="str">
            <v>NT446</v>
          </cell>
          <cell r="B215" t="str">
            <v>Midlands and East of England</v>
          </cell>
          <cell r="C215" t="str">
            <v>BMI - ST EDMUNDS HOSPITAL</v>
          </cell>
          <cell r="D215">
            <v>42</v>
          </cell>
          <cell r="E215">
            <v>42</v>
          </cell>
          <cell r="F215">
            <v>1</v>
          </cell>
        </row>
        <row r="216">
          <cell r="A216" t="str">
            <v>NT401</v>
          </cell>
          <cell r="B216" t="str">
            <v xml:space="preserve">North of England </v>
          </cell>
          <cell r="C216" t="str">
            <v>BMI - THE ALEXANDRA HOSPITAL</v>
          </cell>
          <cell r="D216">
            <v>223</v>
          </cell>
          <cell r="E216">
            <v>223</v>
          </cell>
          <cell r="F216">
            <v>1</v>
          </cell>
        </row>
        <row r="217">
          <cell r="A217" t="str">
            <v>NT403</v>
          </cell>
          <cell r="B217" t="str">
            <v xml:space="preserve">North of England </v>
          </cell>
          <cell r="C217" t="str">
            <v>BMI - THE BEARDWOOD HOSPITAL</v>
          </cell>
          <cell r="D217">
            <v>280</v>
          </cell>
          <cell r="E217">
            <v>280</v>
          </cell>
          <cell r="F217">
            <v>1</v>
          </cell>
        </row>
        <row r="218">
          <cell r="A218" t="str">
            <v>NT404</v>
          </cell>
          <cell r="B218" t="str">
            <v xml:space="preserve">North of England </v>
          </cell>
          <cell r="C218" t="str">
            <v>BMI - THE BEAUMONT HOSPITAL</v>
          </cell>
          <cell r="D218">
            <v>212</v>
          </cell>
          <cell r="E218">
            <v>236</v>
          </cell>
          <cell r="F218">
            <v>0.89830508474576298</v>
          </cell>
        </row>
        <row r="219">
          <cell r="A219" t="str">
            <v>NT406</v>
          </cell>
          <cell r="B219" t="str">
            <v>London</v>
          </cell>
          <cell r="C219" t="str">
            <v>BMI - THE BLACKHEATH HOSPITAL</v>
          </cell>
          <cell r="D219">
            <v>50</v>
          </cell>
          <cell r="E219">
            <v>50</v>
          </cell>
          <cell r="F219">
            <v>1</v>
          </cell>
        </row>
        <row r="220">
          <cell r="A220" t="str">
            <v>NT451</v>
          </cell>
          <cell r="B220" t="str">
            <v>London</v>
          </cell>
          <cell r="C220" t="str">
            <v>BMI - THE CAVELL HOSPITAL</v>
          </cell>
          <cell r="D220">
            <v>74</v>
          </cell>
          <cell r="E220">
            <v>74</v>
          </cell>
          <cell r="F220">
            <v>1</v>
          </cell>
        </row>
        <row r="221">
          <cell r="A221" t="str">
            <v>NT408</v>
          </cell>
          <cell r="B221" t="str">
            <v>South of England</v>
          </cell>
          <cell r="C221" t="str">
            <v>BMI - THE CHAUCER HOSPITAL</v>
          </cell>
          <cell r="D221">
            <v>75</v>
          </cell>
          <cell r="E221">
            <v>75</v>
          </cell>
          <cell r="F221">
            <v>1</v>
          </cell>
        </row>
        <row r="222">
          <cell r="A222" t="str">
            <v>NT410</v>
          </cell>
          <cell r="B222" t="str">
            <v>South of England</v>
          </cell>
          <cell r="C222" t="str">
            <v>BMI - THE CHILTERN HOSPITAL</v>
          </cell>
          <cell r="D222">
            <v>102</v>
          </cell>
          <cell r="E222">
            <v>102</v>
          </cell>
          <cell r="F222">
            <v>1</v>
          </cell>
        </row>
        <row r="223">
          <cell r="A223" t="str">
            <v>NT411</v>
          </cell>
          <cell r="B223" t="str">
            <v>London</v>
          </cell>
          <cell r="C223" t="str">
            <v>BMI - THE CLEMENTINE CHURCHILL HOSPITAL</v>
          </cell>
          <cell r="D223">
            <v>98</v>
          </cell>
          <cell r="E223">
            <v>98</v>
          </cell>
          <cell r="F223">
            <v>1</v>
          </cell>
        </row>
        <row r="224">
          <cell r="A224" t="str">
            <v>NT412</v>
          </cell>
          <cell r="B224" t="str">
            <v>Midlands and East of England</v>
          </cell>
          <cell r="C224" t="str">
            <v>BMI - THE DROITWICH SPA HOSPITAL</v>
          </cell>
          <cell r="D224">
            <v>138</v>
          </cell>
          <cell r="E224">
            <v>138</v>
          </cell>
          <cell r="F224">
            <v>1</v>
          </cell>
        </row>
        <row r="225">
          <cell r="A225" t="str">
            <v>NT447</v>
          </cell>
          <cell r="B225" t="str">
            <v xml:space="preserve">North of England </v>
          </cell>
          <cell r="C225" t="str">
            <v>BMI - THE DUCHY HOSPITAL</v>
          </cell>
          <cell r="D225">
            <v>27</v>
          </cell>
          <cell r="E225">
            <v>27</v>
          </cell>
          <cell r="F225">
            <v>1</v>
          </cell>
        </row>
        <row r="226">
          <cell r="A226" t="str">
            <v>NT445</v>
          </cell>
          <cell r="B226" t="str">
            <v>Midlands and East of England</v>
          </cell>
          <cell r="C226" t="str">
            <v>BMI - THE EDGBASTON HOSPITAL</v>
          </cell>
          <cell r="D226">
            <v>96</v>
          </cell>
          <cell r="E226">
            <v>96</v>
          </cell>
          <cell r="F226">
            <v>1</v>
          </cell>
        </row>
        <row r="227">
          <cell r="A227" t="str">
            <v>NT413</v>
          </cell>
          <cell r="B227" t="str">
            <v>South of England</v>
          </cell>
          <cell r="C227" t="str">
            <v>BMI - THE ESPERANCE HOSPITAL</v>
          </cell>
          <cell r="D227">
            <v>112</v>
          </cell>
          <cell r="E227">
            <v>112</v>
          </cell>
          <cell r="F227">
            <v>1</v>
          </cell>
        </row>
        <row r="228">
          <cell r="A228" t="str">
            <v>NT418</v>
          </cell>
          <cell r="B228" t="str">
            <v>South of England</v>
          </cell>
          <cell r="C228" t="str">
            <v>BMI - THE HAMPSHIRE CLINIC</v>
          </cell>
          <cell r="D228">
            <v>154</v>
          </cell>
          <cell r="E228">
            <v>154</v>
          </cell>
          <cell r="F228">
            <v>1</v>
          </cell>
        </row>
        <row r="229">
          <cell r="A229" t="str">
            <v>NT419</v>
          </cell>
          <cell r="B229" t="str">
            <v>South of England</v>
          </cell>
          <cell r="C229" t="str">
            <v>BMI - THE HARBOUR HOSPITAL</v>
          </cell>
          <cell r="D229">
            <v>82</v>
          </cell>
          <cell r="E229">
            <v>82</v>
          </cell>
          <cell r="F229">
            <v>1</v>
          </cell>
        </row>
        <row r="230">
          <cell r="A230" t="str">
            <v>NT420</v>
          </cell>
          <cell r="B230" t="str">
            <v xml:space="preserve">North of England </v>
          </cell>
          <cell r="C230" t="str">
            <v>BMI - THE HIGHFIELD HOSPITAL</v>
          </cell>
          <cell r="D230">
            <v>131</v>
          </cell>
          <cell r="E230">
            <v>131</v>
          </cell>
          <cell r="F230">
            <v>1</v>
          </cell>
        </row>
        <row r="231">
          <cell r="A231" t="str">
            <v>NT448</v>
          </cell>
          <cell r="B231" t="str">
            <v xml:space="preserve">North of England </v>
          </cell>
          <cell r="C231" t="str">
            <v>BMI - THE HUDDERSFIELD HOSPITAL</v>
          </cell>
          <cell r="D231">
            <v>141</v>
          </cell>
          <cell r="E231">
            <v>141</v>
          </cell>
          <cell r="F231">
            <v>1</v>
          </cell>
        </row>
        <row r="232">
          <cell r="A232" t="str">
            <v>NT421</v>
          </cell>
          <cell r="B232" t="str">
            <v>London</v>
          </cell>
          <cell r="C232" t="str">
            <v>BMI - THE KINGS OAK HOSPITAL</v>
          </cell>
          <cell r="D232">
            <v>65</v>
          </cell>
          <cell r="E232">
            <v>65</v>
          </cell>
          <cell r="F232">
            <v>1</v>
          </cell>
        </row>
        <row r="233">
          <cell r="A233" t="str">
            <v>NT449</v>
          </cell>
          <cell r="B233" t="str">
            <v xml:space="preserve">North of England </v>
          </cell>
          <cell r="C233" t="str">
            <v>BMI - THE LANCASTER HOSPITAL</v>
          </cell>
          <cell r="D233">
            <v>68</v>
          </cell>
          <cell r="E233">
            <v>68</v>
          </cell>
          <cell r="F233">
            <v>1</v>
          </cell>
        </row>
        <row r="234">
          <cell r="A234" t="str">
            <v>NT450</v>
          </cell>
          <cell r="B234" t="str">
            <v>Midlands and East of England</v>
          </cell>
          <cell r="C234" t="str">
            <v>BMI - THE LINCOLN HOSPITAL</v>
          </cell>
          <cell r="D234">
            <v>46</v>
          </cell>
          <cell r="E234">
            <v>46</v>
          </cell>
          <cell r="F234">
            <v>1</v>
          </cell>
        </row>
        <row r="235">
          <cell r="A235" t="str">
            <v>NT422</v>
          </cell>
          <cell r="B235" t="str">
            <v>London</v>
          </cell>
          <cell r="C235" t="str">
            <v>BMI - THE LONDON INDEPENDENT HOSPITAL</v>
          </cell>
          <cell r="D235">
            <v>126</v>
          </cell>
          <cell r="E235">
            <v>126</v>
          </cell>
          <cell r="F235">
            <v>1</v>
          </cell>
        </row>
        <row r="236">
          <cell r="A236" t="str">
            <v>NT444</v>
          </cell>
          <cell r="B236" t="str">
            <v xml:space="preserve">North of England </v>
          </cell>
          <cell r="C236" t="str">
            <v>BMI - THE MANCHESTER LIFESTYLE HOSPITAL</v>
          </cell>
          <cell r="D236" t="str">
            <v>No Data</v>
          </cell>
          <cell r="E236" t="str">
            <v>No Data</v>
          </cell>
          <cell r="F236" t="str">
            <v>No Data</v>
          </cell>
        </row>
        <row r="237">
          <cell r="A237" t="str">
            <v>NT423</v>
          </cell>
          <cell r="B237" t="str">
            <v>Midlands and East of England</v>
          </cell>
          <cell r="C237" t="str">
            <v>BMI - THE MANOR HOSPITAL</v>
          </cell>
          <cell r="D237">
            <v>16</v>
          </cell>
          <cell r="E237">
            <v>16</v>
          </cell>
          <cell r="F237">
            <v>1</v>
          </cell>
        </row>
        <row r="238">
          <cell r="A238" t="str">
            <v>NT424</v>
          </cell>
          <cell r="B238" t="str">
            <v>Midlands and East of England</v>
          </cell>
          <cell r="C238" t="str">
            <v>BMI - THE MERIDEN HOSPITAL</v>
          </cell>
          <cell r="D238">
            <v>120</v>
          </cell>
          <cell r="E238">
            <v>120</v>
          </cell>
          <cell r="F238">
            <v>1</v>
          </cell>
        </row>
        <row r="239">
          <cell r="A239" t="str">
            <v>NT425</v>
          </cell>
          <cell r="B239" t="str">
            <v>Midlands and East of England</v>
          </cell>
          <cell r="C239" t="str">
            <v>BMI - THE NUNEATON PRIVATE HOSPITAL</v>
          </cell>
          <cell r="D239" t="str">
            <v>No Data</v>
          </cell>
          <cell r="E239" t="str">
            <v>No Data</v>
          </cell>
          <cell r="F239" t="str">
            <v>No Data</v>
          </cell>
        </row>
        <row r="240">
          <cell r="A240" t="str">
            <v>NT426</v>
          </cell>
          <cell r="B240" t="str">
            <v>South of England</v>
          </cell>
          <cell r="C240" t="str">
            <v>BMI - THE PADDOCKS HOSPITAL</v>
          </cell>
          <cell r="D240" t="str">
            <v>No Data</v>
          </cell>
          <cell r="E240" t="str">
            <v>No Data</v>
          </cell>
          <cell r="F240" t="str">
            <v>No Data</v>
          </cell>
        </row>
        <row r="241">
          <cell r="A241" t="str">
            <v>NT427</v>
          </cell>
          <cell r="B241" t="str">
            <v>Midlands and East of England</v>
          </cell>
          <cell r="C241" t="str">
            <v>BMI - THE PARK HOSPITAL</v>
          </cell>
          <cell r="D241">
            <v>112</v>
          </cell>
          <cell r="E241">
            <v>112</v>
          </cell>
          <cell r="F241">
            <v>1</v>
          </cell>
        </row>
        <row r="242">
          <cell r="A242" t="str">
            <v>NT428</v>
          </cell>
          <cell r="B242" t="str">
            <v>South of England</v>
          </cell>
          <cell r="C242" t="str">
            <v>BMI - THE PRINCESS MARGARET HOSPITAL</v>
          </cell>
          <cell r="D242">
            <v>53</v>
          </cell>
          <cell r="E242">
            <v>54</v>
          </cell>
          <cell r="F242">
            <v>0.98148148148148096</v>
          </cell>
        </row>
        <row r="243">
          <cell r="A243" t="str">
            <v>NT429</v>
          </cell>
          <cell r="B243" t="str">
            <v>Midlands and East of England</v>
          </cell>
          <cell r="C243" t="str">
            <v>BMI - THE PRIORY HOSPITAL</v>
          </cell>
          <cell r="D243">
            <v>16</v>
          </cell>
          <cell r="E243">
            <v>16</v>
          </cell>
          <cell r="F243">
            <v>1</v>
          </cell>
        </row>
        <row r="244">
          <cell r="A244" t="str">
            <v>NT430</v>
          </cell>
          <cell r="B244" t="str">
            <v>South of England</v>
          </cell>
          <cell r="C244" t="str">
            <v>BMI - THE RIDGEWAY HOSPITAL</v>
          </cell>
          <cell r="D244">
            <v>134</v>
          </cell>
          <cell r="E244">
            <v>134</v>
          </cell>
          <cell r="F244">
            <v>1</v>
          </cell>
        </row>
        <row r="245">
          <cell r="A245" t="str">
            <v>NT431</v>
          </cell>
          <cell r="B245" t="str">
            <v>South of England</v>
          </cell>
          <cell r="C245" t="str">
            <v>BMI - THE RUNNYMEDE HOSPITAL</v>
          </cell>
          <cell r="D245">
            <v>49</v>
          </cell>
          <cell r="E245">
            <v>49</v>
          </cell>
          <cell r="F245">
            <v>1</v>
          </cell>
        </row>
        <row r="246">
          <cell r="A246" t="str">
            <v>NT432</v>
          </cell>
          <cell r="B246" t="str">
            <v>Midlands and East of England</v>
          </cell>
          <cell r="C246" t="str">
            <v>BMI - THE SANDRINGHAM HOSPITAL</v>
          </cell>
          <cell r="D246">
            <v>98</v>
          </cell>
          <cell r="E246">
            <v>98</v>
          </cell>
          <cell r="F246">
            <v>1</v>
          </cell>
        </row>
        <row r="247">
          <cell r="A247" t="str">
            <v>NT434</v>
          </cell>
          <cell r="B247" t="str">
            <v>Midlands and East of England</v>
          </cell>
          <cell r="C247" t="str">
            <v>BMI - THE SAXON CLINIC</v>
          </cell>
          <cell r="D247">
            <v>70</v>
          </cell>
          <cell r="E247">
            <v>70</v>
          </cell>
          <cell r="F247">
            <v>1</v>
          </cell>
        </row>
        <row r="248">
          <cell r="A248" t="str">
            <v>NT435</v>
          </cell>
          <cell r="B248" t="str">
            <v>South of England</v>
          </cell>
          <cell r="C248" t="str">
            <v>BMI - THE SHELBURNE HOSPITAL</v>
          </cell>
          <cell r="D248">
            <v>45</v>
          </cell>
          <cell r="E248">
            <v>45</v>
          </cell>
          <cell r="F248">
            <v>1</v>
          </cell>
        </row>
        <row r="249">
          <cell r="A249" t="str">
            <v>NT437</v>
          </cell>
          <cell r="B249" t="str">
            <v>London</v>
          </cell>
          <cell r="C249" t="str">
            <v>BMI - THE SLOANE HOSPITAL</v>
          </cell>
          <cell r="D249">
            <v>5</v>
          </cell>
          <cell r="E249">
            <v>5</v>
          </cell>
          <cell r="F249">
            <v>1</v>
          </cell>
        </row>
        <row r="250">
          <cell r="A250" t="str">
            <v>NT438</v>
          </cell>
          <cell r="B250" t="str">
            <v>South of England</v>
          </cell>
          <cell r="C250" t="str">
            <v>BMI - THE SOMERFIELD HOSPITAL</v>
          </cell>
          <cell r="D250">
            <v>81</v>
          </cell>
          <cell r="E250">
            <v>81</v>
          </cell>
          <cell r="F250">
            <v>1</v>
          </cell>
        </row>
        <row r="251">
          <cell r="A251" t="str">
            <v>NT439</v>
          </cell>
          <cell r="B251" t="str">
            <v xml:space="preserve">North of England </v>
          </cell>
          <cell r="C251" t="str">
            <v>BMI - THE SOUTH CHESHIRE PRIVATE HOSPITAL</v>
          </cell>
          <cell r="D251">
            <v>115</v>
          </cell>
          <cell r="E251">
            <v>115</v>
          </cell>
          <cell r="F251">
            <v>1</v>
          </cell>
        </row>
        <row r="252">
          <cell r="A252" t="str">
            <v>NT443</v>
          </cell>
          <cell r="B252" t="str">
            <v>South of England</v>
          </cell>
          <cell r="C252" t="str">
            <v>BMI - THE WINTERBOURNE HOSPITAL</v>
          </cell>
          <cell r="D252">
            <v>109</v>
          </cell>
          <cell r="E252">
            <v>109</v>
          </cell>
          <cell r="F252">
            <v>1</v>
          </cell>
        </row>
        <row r="253">
          <cell r="A253" t="str">
            <v>NT440</v>
          </cell>
          <cell r="B253" t="str">
            <v xml:space="preserve">North of England </v>
          </cell>
          <cell r="C253" t="str">
            <v>BMI - THORNBURY HOSPITAL</v>
          </cell>
          <cell r="D253">
            <v>77</v>
          </cell>
          <cell r="E253">
            <v>77</v>
          </cell>
          <cell r="F253">
            <v>1</v>
          </cell>
        </row>
        <row r="254">
          <cell r="A254" t="str">
            <v>NT441</v>
          </cell>
          <cell r="B254" t="str">
            <v>Midlands and East of England</v>
          </cell>
          <cell r="C254" t="str">
            <v>BMI - THREE SHIRES HOSPITAL</v>
          </cell>
          <cell r="D254">
            <v>93</v>
          </cell>
          <cell r="E254">
            <v>93</v>
          </cell>
          <cell r="F254">
            <v>1</v>
          </cell>
        </row>
        <row r="255">
          <cell r="A255" t="str">
            <v>NT457</v>
          </cell>
          <cell r="B255" t="str">
            <v xml:space="preserve">North of England </v>
          </cell>
          <cell r="C255" t="str">
            <v>BMI - WOODLANDS HOSPITAL</v>
          </cell>
          <cell r="D255">
            <v>188</v>
          </cell>
          <cell r="E255">
            <v>188</v>
          </cell>
          <cell r="F255">
            <v>1</v>
          </cell>
        </row>
        <row r="256">
          <cell r="A256" t="str">
            <v>NVC24</v>
          </cell>
          <cell r="B256" t="str">
            <v>South of England</v>
          </cell>
          <cell r="C256" t="str">
            <v>BODMIN NHS TREATMENT CENTRE</v>
          </cell>
          <cell r="D256">
            <v>299</v>
          </cell>
          <cell r="E256">
            <v>304</v>
          </cell>
          <cell r="F256">
            <v>0.98355263157894701</v>
          </cell>
        </row>
        <row r="257">
          <cell r="A257" t="str">
            <v>NVC27</v>
          </cell>
          <cell r="B257" t="str">
            <v>Midlands and East of England</v>
          </cell>
          <cell r="C257" t="str">
            <v>BOSTON WEST HOSPITAL</v>
          </cell>
          <cell r="D257">
            <v>270</v>
          </cell>
          <cell r="E257">
            <v>270</v>
          </cell>
          <cell r="F257">
            <v>1</v>
          </cell>
        </row>
        <row r="258">
          <cell r="A258" t="str">
            <v>NT8</v>
          </cell>
          <cell r="B258" t="str">
            <v>Midlands and East of England</v>
          </cell>
          <cell r="C258" t="str">
            <v>CAPIO UK</v>
          </cell>
          <cell r="D258" t="str">
            <v>No Data</v>
          </cell>
          <cell r="E258" t="str">
            <v>No Data</v>
          </cell>
          <cell r="F258" t="str">
            <v>No Data</v>
          </cell>
        </row>
        <row r="259">
          <cell r="A259" t="str">
            <v>NTP</v>
          </cell>
          <cell r="B259" t="str">
            <v>South of England</v>
          </cell>
          <cell r="C259" t="str">
            <v>CARE UK</v>
          </cell>
          <cell r="D259" t="str">
            <v>No Data</v>
          </cell>
          <cell r="E259" t="str">
            <v>No Data</v>
          </cell>
          <cell r="F259" t="str">
            <v>No Data</v>
          </cell>
        </row>
        <row r="260">
          <cell r="A260" t="str">
            <v>NT6</v>
          </cell>
          <cell r="B260" t="str">
            <v>South of England</v>
          </cell>
          <cell r="C260" t="str">
            <v>CARE UK CLINICAL SERVICES SE</v>
          </cell>
          <cell r="D260" t="str">
            <v>No Data</v>
          </cell>
          <cell r="E260" t="str">
            <v>No Data</v>
          </cell>
          <cell r="F260" t="str">
            <v>No Data</v>
          </cell>
        </row>
        <row r="261">
          <cell r="A261" t="str">
            <v>NTPC3</v>
          </cell>
          <cell r="B261" t="str">
            <v xml:space="preserve">North of England </v>
          </cell>
          <cell r="C261" t="str">
            <v>CARE UK REGIONAL OFFICE - MANCHESTER</v>
          </cell>
          <cell r="D261" t="str">
            <v>No Data</v>
          </cell>
          <cell r="E261" t="str">
            <v>No Data</v>
          </cell>
          <cell r="F261" t="str">
            <v>No Data</v>
          </cell>
        </row>
        <row r="262">
          <cell r="A262" t="str">
            <v>NV3</v>
          </cell>
          <cell r="B262" t="str">
            <v>London</v>
          </cell>
          <cell r="C262" t="str">
            <v>CIRCLE</v>
          </cell>
          <cell r="D262" t="str">
            <v>No Data</v>
          </cell>
          <cell r="E262" t="str">
            <v>No Data</v>
          </cell>
          <cell r="F262" t="str">
            <v>No Data</v>
          </cell>
        </row>
        <row r="263">
          <cell r="A263" t="str">
            <v>NV313</v>
          </cell>
          <cell r="B263" t="str">
            <v>Midlands and East of England</v>
          </cell>
          <cell r="C263" t="str">
            <v>CIRCLE - NOTTINGHAM NHS TREATMENT CENTRE</v>
          </cell>
          <cell r="D263">
            <v>513</v>
          </cell>
          <cell r="E263">
            <v>520</v>
          </cell>
          <cell r="F263">
            <v>0.98653846153846203</v>
          </cell>
        </row>
        <row r="264">
          <cell r="A264" t="str">
            <v>NV302</v>
          </cell>
          <cell r="B264" t="str">
            <v>South of England</v>
          </cell>
          <cell r="C264" t="str">
            <v>CIRCLE BATH HOSPITAL</v>
          </cell>
          <cell r="D264">
            <v>188</v>
          </cell>
          <cell r="E264">
            <v>193</v>
          </cell>
          <cell r="F264">
            <v>0.97409326424870513</v>
          </cell>
        </row>
        <row r="265">
          <cell r="A265" t="str">
            <v>NV323</v>
          </cell>
          <cell r="B265" t="str">
            <v>South of England</v>
          </cell>
          <cell r="C265" t="str">
            <v>CIRCLE READING HOSPITAL</v>
          </cell>
          <cell r="D265">
            <v>190</v>
          </cell>
          <cell r="E265">
            <v>190</v>
          </cell>
          <cell r="F265">
            <v>1</v>
          </cell>
        </row>
        <row r="266">
          <cell r="A266" t="str">
            <v>NTPH4</v>
          </cell>
          <cell r="B266" t="str">
            <v>South of England</v>
          </cell>
          <cell r="C266" t="str">
            <v>CIRENCESTER NHS TREATMENT CENTRE</v>
          </cell>
          <cell r="D266">
            <v>86</v>
          </cell>
          <cell r="E266">
            <v>86</v>
          </cell>
          <cell r="F266">
            <v>1</v>
          </cell>
        </row>
        <row r="267">
          <cell r="A267" t="str">
            <v>NTH</v>
          </cell>
          <cell r="B267" t="str">
            <v>London</v>
          </cell>
          <cell r="C267" t="str">
            <v>CLASSIC HOSPITALS LTD</v>
          </cell>
          <cell r="D267" t="str">
            <v>No Data</v>
          </cell>
          <cell r="E267" t="str">
            <v>No Data</v>
          </cell>
          <cell r="F267" t="str">
            <v>No Data</v>
          </cell>
        </row>
        <row r="268">
          <cell r="A268" t="str">
            <v>NVC28</v>
          </cell>
          <cell r="B268" t="str">
            <v xml:space="preserve">North of England </v>
          </cell>
          <cell r="C268" t="str">
            <v>CLIFTON PARK HOSPITAL</v>
          </cell>
          <cell r="D268">
            <v>226</v>
          </cell>
          <cell r="E268">
            <v>231</v>
          </cell>
          <cell r="F268">
            <v>0.97835497835497798</v>
          </cell>
        </row>
        <row r="269">
          <cell r="A269" t="str">
            <v>NW9</v>
          </cell>
          <cell r="B269" t="str">
            <v>Midlands and East of England</v>
          </cell>
          <cell r="C269" t="str">
            <v>CLINICENTA LIMITED</v>
          </cell>
          <cell r="D269" t="str">
            <v>No Data</v>
          </cell>
          <cell r="E269" t="str">
            <v>No Data</v>
          </cell>
          <cell r="F269" t="str">
            <v>No Data</v>
          </cell>
        </row>
        <row r="270">
          <cell r="A270" t="str">
            <v>NVC29</v>
          </cell>
          <cell r="B270" t="str">
            <v xml:space="preserve">North of England </v>
          </cell>
          <cell r="C270" t="str">
            <v>COBALT HOSPITAL</v>
          </cell>
          <cell r="D270">
            <v>314</v>
          </cell>
          <cell r="E270">
            <v>314</v>
          </cell>
          <cell r="F270">
            <v>1</v>
          </cell>
        </row>
        <row r="271">
          <cell r="A271" t="str">
            <v>NMG</v>
          </cell>
          <cell r="B271" t="str">
            <v xml:space="preserve">North of England </v>
          </cell>
          <cell r="C271" t="str">
            <v>CONNECT PHYSICAL HEALTH</v>
          </cell>
          <cell r="D271" t="str">
            <v>No Data</v>
          </cell>
          <cell r="E271" t="str">
            <v>No Data</v>
          </cell>
          <cell r="F271" t="str">
            <v>No Data</v>
          </cell>
        </row>
        <row r="272">
          <cell r="A272" t="str">
            <v>NTPH3</v>
          </cell>
          <cell r="B272" t="str">
            <v>South of England</v>
          </cell>
          <cell r="C272" t="str">
            <v>DEVIZES NHS TREATMENT CENTRE</v>
          </cell>
          <cell r="D272">
            <v>120</v>
          </cell>
          <cell r="E272">
            <v>120</v>
          </cell>
          <cell r="F272">
            <v>1</v>
          </cell>
        </row>
        <row r="273">
          <cell r="A273" t="str">
            <v>NVC04</v>
          </cell>
          <cell r="B273" t="str">
            <v>South of England</v>
          </cell>
          <cell r="C273" t="str">
            <v>DUCHY HOSPITAL</v>
          </cell>
          <cell r="D273">
            <v>401</v>
          </cell>
          <cell r="E273">
            <v>402</v>
          </cell>
          <cell r="F273">
            <v>0.99751243781094501</v>
          </cell>
        </row>
        <row r="274">
          <cell r="A274" t="str">
            <v>NAX</v>
          </cell>
          <cell r="B274" t="str">
            <v>Midlands and East of England</v>
          </cell>
          <cell r="C274" t="str">
            <v>EAST COAST COMMUNITY HEALTHCARE C.I.C</v>
          </cell>
          <cell r="D274" t="str">
            <v>No Data</v>
          </cell>
          <cell r="E274" t="str">
            <v>No Data</v>
          </cell>
          <cell r="F274" t="str">
            <v>No Data</v>
          </cell>
        </row>
        <row r="275">
          <cell r="A275" t="str">
            <v>NTP23</v>
          </cell>
          <cell r="B275" t="str">
            <v xml:space="preserve">North of England </v>
          </cell>
          <cell r="C275" t="str">
            <v>ECCLESHILL NHS TREATMENT CENTRE</v>
          </cell>
          <cell r="D275" t="str">
            <v>No Data</v>
          </cell>
          <cell r="E275" t="str">
            <v>No Data</v>
          </cell>
          <cell r="F275" t="str">
            <v>No Data</v>
          </cell>
        </row>
        <row r="276">
          <cell r="A276" t="str">
            <v>NTPH2</v>
          </cell>
          <cell r="B276" t="str">
            <v>South of England</v>
          </cell>
          <cell r="C276" t="str">
            <v>EMERSONS GREEN NHS TREATMENT CENTRE</v>
          </cell>
          <cell r="D276">
            <v>365</v>
          </cell>
          <cell r="E276">
            <v>366</v>
          </cell>
          <cell r="F276">
            <v>0.99726775956284208</v>
          </cell>
        </row>
        <row r="277">
          <cell r="A277" t="str">
            <v>NVC05</v>
          </cell>
          <cell r="B277" t="str">
            <v xml:space="preserve">North of England </v>
          </cell>
          <cell r="C277" t="str">
            <v>EUXTON HALL HOSPITAL</v>
          </cell>
          <cell r="D277">
            <v>349</v>
          </cell>
          <cell r="E277">
            <v>351</v>
          </cell>
          <cell r="F277">
            <v>0.99430199430199395</v>
          </cell>
        </row>
        <row r="278">
          <cell r="A278" t="str">
            <v>NVG01</v>
          </cell>
          <cell r="B278" t="str">
            <v xml:space="preserve">North of England </v>
          </cell>
          <cell r="C278" t="str">
            <v>FAIRFIELD HOSPITAL</v>
          </cell>
          <cell r="D278">
            <v>271</v>
          </cell>
          <cell r="E278">
            <v>273</v>
          </cell>
          <cell r="F278">
            <v>0.99267399267399303</v>
          </cell>
        </row>
        <row r="279">
          <cell r="A279" t="str">
            <v>NVC06</v>
          </cell>
          <cell r="B279" t="str">
            <v>Midlands and East of England</v>
          </cell>
          <cell r="C279" t="str">
            <v>FITZWILLIAM HOSPITAL</v>
          </cell>
          <cell r="D279">
            <v>497</v>
          </cell>
          <cell r="E279">
            <v>507</v>
          </cell>
          <cell r="F279">
            <v>0.98027613412228809</v>
          </cell>
        </row>
        <row r="280">
          <cell r="A280" t="str">
            <v>AHH</v>
          </cell>
          <cell r="B280" t="str">
            <v>South of England</v>
          </cell>
          <cell r="C280" t="str">
            <v>FOSCOTE COURT (BANBURY) TRUST LTD</v>
          </cell>
          <cell r="D280">
            <v>20</v>
          </cell>
          <cell r="E280">
            <v>20</v>
          </cell>
          <cell r="F280">
            <v>1</v>
          </cell>
        </row>
        <row r="281">
          <cell r="A281" t="str">
            <v>NTM</v>
          </cell>
          <cell r="B281" t="str">
            <v>Midlands and East of England</v>
          </cell>
          <cell r="C281" t="str">
            <v>FRESENIUS MEDICAL CARE (UK) LTD</v>
          </cell>
          <cell r="D281" t="str">
            <v>No Data</v>
          </cell>
          <cell r="E281" t="str">
            <v>No Data</v>
          </cell>
          <cell r="F281" t="str">
            <v>No Data</v>
          </cell>
        </row>
        <row r="282">
          <cell r="A282" t="str">
            <v>NVC07</v>
          </cell>
          <cell r="B282" t="str">
            <v xml:space="preserve">North of England </v>
          </cell>
          <cell r="C282" t="str">
            <v>FULWOOD HALL HOSPITAL</v>
          </cell>
          <cell r="D282">
            <v>428</v>
          </cell>
          <cell r="E282">
            <v>430</v>
          </cell>
          <cell r="F282">
            <v>0.99534883720930201</v>
          </cell>
        </row>
        <row r="283">
          <cell r="A283" t="str">
            <v>NVC33</v>
          </cell>
          <cell r="B283" t="str">
            <v xml:space="preserve">North of England </v>
          </cell>
          <cell r="C283" t="str">
            <v>GISBURNE PARK NHS TREATMENT CENTRE</v>
          </cell>
          <cell r="D283" t="str">
            <v>No Data</v>
          </cell>
          <cell r="E283" t="str">
            <v>No Data</v>
          </cell>
          <cell r="F283" t="str">
            <v>No Data</v>
          </cell>
        </row>
        <row r="284">
          <cell r="A284" t="str">
            <v>NT714</v>
          </cell>
          <cell r="B284" t="str">
            <v xml:space="preserve">North of England </v>
          </cell>
          <cell r="C284" t="str">
            <v>GREATER MANCHESTER SURGICAL CENTRE</v>
          </cell>
          <cell r="D284" t="str">
            <v>No Data</v>
          </cell>
          <cell r="E284" t="str">
            <v>No Data</v>
          </cell>
          <cell r="F284" t="str">
            <v>No Data</v>
          </cell>
        </row>
        <row r="285">
          <cell r="A285" t="str">
            <v>NT487</v>
          </cell>
          <cell r="B285" t="str">
            <v>South of England</v>
          </cell>
          <cell r="C285" t="str">
            <v>HAND TO ELBOW CLINIC</v>
          </cell>
          <cell r="D285" t="str">
            <v>No Data</v>
          </cell>
          <cell r="E285" t="str">
            <v>No Data</v>
          </cell>
          <cell r="F285" t="str">
            <v>No Data</v>
          </cell>
        </row>
        <row r="286">
          <cell r="A286" t="str">
            <v>NW401</v>
          </cell>
          <cell r="B286" t="str">
            <v>Midlands and East of England</v>
          </cell>
          <cell r="C286" t="str">
            <v>HERTS COMMUNITY GYNAE - ST ALBANS &amp; HARPENDEN</v>
          </cell>
          <cell r="D286" t="str">
            <v>No Data</v>
          </cell>
          <cell r="E286" t="str">
            <v>No Data</v>
          </cell>
          <cell r="F286" t="str">
            <v>No Data</v>
          </cell>
        </row>
        <row r="287">
          <cell r="A287" t="str">
            <v>NW201</v>
          </cell>
          <cell r="B287" t="str">
            <v>Midlands and East of England</v>
          </cell>
          <cell r="C287" t="str">
            <v>HERTS HEALTH LTD - CATS</v>
          </cell>
          <cell r="D287" t="str">
            <v>No Data</v>
          </cell>
          <cell r="E287" t="str">
            <v>No Data</v>
          </cell>
          <cell r="F287" t="str">
            <v>No Data</v>
          </cell>
        </row>
        <row r="288">
          <cell r="A288" t="str">
            <v>NW301</v>
          </cell>
          <cell r="B288" t="str">
            <v>Midlands and East of England</v>
          </cell>
          <cell r="C288" t="str">
            <v>HERTS HEALTH RESPIRATORY - CATS</v>
          </cell>
          <cell r="D288" t="str">
            <v>No Data</v>
          </cell>
          <cell r="E288" t="str">
            <v>No Data</v>
          </cell>
          <cell r="F288" t="str">
            <v>No Data</v>
          </cell>
        </row>
        <row r="289">
          <cell r="A289" t="str">
            <v>NVC25</v>
          </cell>
          <cell r="B289" t="str">
            <v>South of England</v>
          </cell>
          <cell r="C289" t="str">
            <v>HORTON NHS TREATMENT CENTRE</v>
          </cell>
          <cell r="D289">
            <v>180</v>
          </cell>
          <cell r="E289">
            <v>182</v>
          </cell>
          <cell r="F289">
            <v>0.98901098901098894</v>
          </cell>
        </row>
        <row r="290">
          <cell r="A290" t="str">
            <v>NV1</v>
          </cell>
          <cell r="B290" t="str">
            <v>South of England</v>
          </cell>
          <cell r="C290" t="str">
            <v>INHEALTH LIMITED</v>
          </cell>
          <cell r="D290" t="str">
            <v>No Data</v>
          </cell>
          <cell r="E290" t="str">
            <v>No Data</v>
          </cell>
          <cell r="F290" t="str">
            <v>No Data</v>
          </cell>
        </row>
        <row r="291">
          <cell r="A291" t="str">
            <v>NVC39</v>
          </cell>
          <cell r="B291" t="str">
            <v xml:space="preserve">North of England </v>
          </cell>
          <cell r="C291" t="str">
            <v>KENDAL NHS TREATMENT CENTRE</v>
          </cell>
          <cell r="D291" t="str">
            <v>No Data</v>
          </cell>
          <cell r="E291" t="str">
            <v>No Data</v>
          </cell>
          <cell r="F291" t="str">
            <v>No Data</v>
          </cell>
        </row>
        <row r="292">
          <cell r="A292" t="str">
            <v>NT454</v>
          </cell>
          <cell r="B292" t="str">
            <v>South of England</v>
          </cell>
          <cell r="C292" t="str">
            <v>MCINDOE SURGICAL CENTRE</v>
          </cell>
          <cell r="D292" t="str">
            <v>No Data</v>
          </cell>
          <cell r="E292" t="str">
            <v>No Data</v>
          </cell>
          <cell r="F292" t="str">
            <v>No Data</v>
          </cell>
        </row>
        <row r="293">
          <cell r="A293" t="str">
            <v>NTP14</v>
          </cell>
          <cell r="B293" t="str">
            <v>South of England</v>
          </cell>
          <cell r="C293" t="str">
            <v>MID KENT NHS TREATMENT CENTRE</v>
          </cell>
          <cell r="D293" t="str">
            <v>No Data</v>
          </cell>
          <cell r="E293" t="str">
            <v>No Data</v>
          </cell>
          <cell r="F293" t="str">
            <v>No Data</v>
          </cell>
        </row>
        <row r="294">
          <cell r="A294" t="str">
            <v>NV5</v>
          </cell>
          <cell r="B294" t="str">
            <v>South of England</v>
          </cell>
          <cell r="C294" t="str">
            <v>MOLECULAR IMAGING SOLUTIONS LTD (MIS)</v>
          </cell>
          <cell r="D294" t="str">
            <v>No Data</v>
          </cell>
          <cell r="E294" t="str">
            <v>No Data</v>
          </cell>
          <cell r="F294" t="str">
            <v>No Data</v>
          </cell>
        </row>
        <row r="295">
          <cell r="A295" t="str">
            <v>NVC08</v>
          </cell>
          <cell r="B295" t="str">
            <v>South of England</v>
          </cell>
          <cell r="C295" t="str">
            <v>MOUNT STUART HOSPITAL</v>
          </cell>
          <cell r="D295">
            <v>263</v>
          </cell>
          <cell r="E295">
            <v>263</v>
          </cell>
          <cell r="F295">
            <v>1</v>
          </cell>
        </row>
        <row r="296">
          <cell r="A296" t="str">
            <v>NTA02</v>
          </cell>
          <cell r="B296" t="str">
            <v>Midlands and East of England</v>
          </cell>
          <cell r="C296" t="str">
            <v>NATIONS HEALTHCARE (NORTHAMPTON) LTD</v>
          </cell>
          <cell r="D296" t="str">
            <v>No Data</v>
          </cell>
          <cell r="E296" t="str">
            <v>No Data</v>
          </cell>
          <cell r="F296" t="str">
            <v>No Data</v>
          </cell>
        </row>
        <row r="297">
          <cell r="A297" t="str">
            <v>NT7</v>
          </cell>
          <cell r="B297" t="str">
            <v>London</v>
          </cell>
          <cell r="C297" t="str">
            <v>NETCARE HEALTHCARE UK</v>
          </cell>
          <cell r="D297" t="str">
            <v>No Data</v>
          </cell>
          <cell r="E297" t="str">
            <v>No Data</v>
          </cell>
          <cell r="F297" t="str">
            <v>No Data</v>
          </cell>
        </row>
        <row r="298">
          <cell r="A298" t="str">
            <v>NVC09</v>
          </cell>
          <cell r="B298" t="str">
            <v>South of England</v>
          </cell>
          <cell r="C298" t="str">
            <v>NEW HALL HOSPITAL</v>
          </cell>
          <cell r="D298">
            <v>355</v>
          </cell>
          <cell r="E298">
            <v>356</v>
          </cell>
          <cell r="F298">
            <v>0.99719101123595499</v>
          </cell>
        </row>
        <row r="299">
          <cell r="A299" t="str">
            <v>NVC11</v>
          </cell>
          <cell r="B299" t="str">
            <v>South of England</v>
          </cell>
          <cell r="C299" t="str">
            <v>NORTH DOWNS HOSPITAL</v>
          </cell>
          <cell r="D299">
            <v>180</v>
          </cell>
          <cell r="E299">
            <v>189</v>
          </cell>
          <cell r="F299">
            <v>0.952380952380952</v>
          </cell>
        </row>
        <row r="300">
          <cell r="A300" t="str">
            <v>NTP15</v>
          </cell>
          <cell r="B300" t="str">
            <v>London</v>
          </cell>
          <cell r="C300" t="str">
            <v>NORTH EAST LONDON TREATMENT CENTRE CARE UK</v>
          </cell>
          <cell r="D300">
            <v>449</v>
          </cell>
          <cell r="E300">
            <v>502</v>
          </cell>
          <cell r="F300">
            <v>0.89442231075697209</v>
          </cell>
        </row>
        <row r="301">
          <cell r="A301" t="str">
            <v>NMH01</v>
          </cell>
          <cell r="B301" t="str">
            <v>Midlands and East of England</v>
          </cell>
          <cell r="C301" t="str">
            <v>NORWICH PRACTICES LTD (CASTLE MALL)</v>
          </cell>
          <cell r="D301" t="str">
            <v>No Data</v>
          </cell>
          <cell r="E301" t="str">
            <v>No Data</v>
          </cell>
          <cell r="F301" t="str">
            <v>No Data</v>
          </cell>
        </row>
        <row r="302">
          <cell r="A302" t="str">
            <v>NTA04</v>
          </cell>
          <cell r="B302" t="str">
            <v>Midlands and East of England</v>
          </cell>
          <cell r="C302" t="str">
            <v>NOTTINGHAM NHS TREATMENT CENTRE (NATIONS HEALTHCARE)</v>
          </cell>
          <cell r="D302" t="str">
            <v>No Data</v>
          </cell>
          <cell r="E302" t="str">
            <v>No Data</v>
          </cell>
          <cell r="F302" t="str">
            <v>No Data</v>
          </cell>
        </row>
        <row r="303">
          <cell r="A303" t="str">
            <v>NVC40</v>
          </cell>
          <cell r="B303" t="str">
            <v>Midlands and East of England</v>
          </cell>
          <cell r="C303" t="str">
            <v>NOTTINGHAM WOODTHORPE HOSPITAL</v>
          </cell>
          <cell r="D303">
            <v>260</v>
          </cell>
          <cell r="E303">
            <v>260</v>
          </cell>
          <cell r="F303">
            <v>1</v>
          </cell>
        </row>
        <row r="304">
          <cell r="A304" t="str">
            <v>NT2</v>
          </cell>
          <cell r="B304" t="str">
            <v>South of England</v>
          </cell>
          <cell r="C304" t="str">
            <v>NUFFIELD HEALTH</v>
          </cell>
          <cell r="D304" t="str">
            <v>No Data</v>
          </cell>
          <cell r="E304" t="str">
            <v>No Data</v>
          </cell>
          <cell r="F304" t="str">
            <v>No Data</v>
          </cell>
        </row>
        <row r="305">
          <cell r="A305" t="str">
            <v>NT202</v>
          </cell>
          <cell r="B305" t="str">
            <v>South of England</v>
          </cell>
          <cell r="C305" t="str">
            <v>NUFFIELD HEALTH, BOURNEMOUTH HOSPITAL</v>
          </cell>
          <cell r="D305" t="str">
            <v>No Data</v>
          </cell>
          <cell r="E305" t="str">
            <v>No Data</v>
          </cell>
          <cell r="F305" t="str">
            <v>No Data</v>
          </cell>
        </row>
        <row r="306">
          <cell r="A306" t="str">
            <v>NT204</v>
          </cell>
          <cell r="B306" t="str">
            <v>Midlands and East of England</v>
          </cell>
          <cell r="C306" t="str">
            <v>NUFFIELD HEALTH, BRENTWOOD HOSPITAL</v>
          </cell>
          <cell r="D306" t="str">
            <v>No Data</v>
          </cell>
          <cell r="E306" t="str">
            <v>No Data</v>
          </cell>
          <cell r="F306" t="str">
            <v>No Data</v>
          </cell>
        </row>
        <row r="307">
          <cell r="A307" t="str">
            <v>NT205</v>
          </cell>
          <cell r="B307" t="str">
            <v>South of England</v>
          </cell>
          <cell r="C307" t="str">
            <v>NUFFIELD HEALTH, BRIGHTON HOSPITAL</v>
          </cell>
          <cell r="D307">
            <v>24</v>
          </cell>
          <cell r="E307">
            <v>26</v>
          </cell>
          <cell r="F307">
            <v>0.92307692307692302</v>
          </cell>
        </row>
        <row r="308">
          <cell r="A308" t="str">
            <v>NT206</v>
          </cell>
          <cell r="B308" t="str">
            <v>South of England</v>
          </cell>
          <cell r="C308" t="str">
            <v>NUFFIELD HEALTH, BRISTOL HOSPITAL (CHESTERFIELD)</v>
          </cell>
          <cell r="D308" t="str">
            <v>No Data</v>
          </cell>
          <cell r="E308" t="str">
            <v>No Data</v>
          </cell>
          <cell r="F308" t="str">
            <v>No Data</v>
          </cell>
        </row>
        <row r="309">
          <cell r="A309" t="str">
            <v>NT207</v>
          </cell>
          <cell r="B309" t="str">
            <v>South of England</v>
          </cell>
          <cell r="C309" t="str">
            <v>NUFFIELD HEALTH, BRISTOL HOSPITAL (ST MARY'S)</v>
          </cell>
          <cell r="D309" t="str">
            <v>No Data</v>
          </cell>
          <cell r="E309" t="str">
            <v>No Data</v>
          </cell>
          <cell r="F309" t="str">
            <v>No Data</v>
          </cell>
        </row>
        <row r="310">
          <cell r="A310" t="str">
            <v>NT209</v>
          </cell>
          <cell r="B310" t="str">
            <v>Midlands and East of England</v>
          </cell>
          <cell r="C310" t="str">
            <v>NUFFIELD HEALTH, CAMBRIDGE HOSPITAL</v>
          </cell>
          <cell r="D310">
            <v>40</v>
          </cell>
          <cell r="E310">
            <v>43</v>
          </cell>
          <cell r="F310">
            <v>0.93023255813953509</v>
          </cell>
        </row>
        <row r="311">
          <cell r="A311" t="str">
            <v>NT211</v>
          </cell>
          <cell r="B311" t="str">
            <v>South of England</v>
          </cell>
          <cell r="C311" t="str">
            <v>NUFFIELD HEALTH, CHELTENHAM HOSPITAL</v>
          </cell>
          <cell r="D311">
            <v>6</v>
          </cell>
          <cell r="E311">
            <v>6</v>
          </cell>
          <cell r="F311">
            <v>1</v>
          </cell>
        </row>
        <row r="312">
          <cell r="A312" t="str">
            <v>NT212</v>
          </cell>
          <cell r="B312" t="str">
            <v>South of England</v>
          </cell>
          <cell r="C312" t="str">
            <v>NUFFIELD HEALTH, CHICHESTER HOSPITAL</v>
          </cell>
          <cell r="D312">
            <v>81</v>
          </cell>
          <cell r="E312">
            <v>81</v>
          </cell>
          <cell r="F312">
            <v>1</v>
          </cell>
        </row>
        <row r="313">
          <cell r="A313" t="str">
            <v>NT213</v>
          </cell>
          <cell r="B313" t="str">
            <v>Midlands and East of England</v>
          </cell>
          <cell r="C313" t="str">
            <v>NUFFIELD HEALTH, DERBY HOSPITAL</v>
          </cell>
          <cell r="D313" t="str">
            <v>No Data</v>
          </cell>
          <cell r="E313" t="str">
            <v>No Data</v>
          </cell>
          <cell r="F313" t="str">
            <v>No Data</v>
          </cell>
        </row>
        <row r="314">
          <cell r="A314" t="str">
            <v>NT215</v>
          </cell>
          <cell r="B314" t="str">
            <v>South of England</v>
          </cell>
          <cell r="C314" t="str">
            <v>NUFFIELD HEALTH, EXETER HOSPITAL</v>
          </cell>
          <cell r="D314">
            <v>99</v>
          </cell>
          <cell r="E314">
            <v>99</v>
          </cell>
          <cell r="F314">
            <v>1</v>
          </cell>
        </row>
        <row r="315">
          <cell r="A315" t="str">
            <v>NT216</v>
          </cell>
          <cell r="B315" t="str">
            <v>South of England</v>
          </cell>
          <cell r="C315" t="str">
            <v>NUFFIELD HEALTH, GUILDFORD HOSPITAL</v>
          </cell>
          <cell r="D315" t="str">
            <v>No Data</v>
          </cell>
          <cell r="E315" t="str">
            <v>No Data</v>
          </cell>
          <cell r="F315" t="str">
            <v>No Data</v>
          </cell>
        </row>
        <row r="316">
          <cell r="A316" t="str">
            <v>NT218</v>
          </cell>
          <cell r="B316" t="str">
            <v>South of England</v>
          </cell>
          <cell r="C316" t="str">
            <v>NUFFIELD HEALTH, HAYWARDS HEATH HOSPITAL</v>
          </cell>
          <cell r="D316">
            <v>38</v>
          </cell>
          <cell r="E316">
            <v>38</v>
          </cell>
          <cell r="F316">
            <v>1</v>
          </cell>
        </row>
        <row r="317">
          <cell r="A317" t="str">
            <v>NT219</v>
          </cell>
          <cell r="B317" t="str">
            <v>Midlands and East of England</v>
          </cell>
          <cell r="C317" t="str">
            <v>NUFFIELD HEALTH, HEREFORD HOSPITAL</v>
          </cell>
          <cell r="D317">
            <v>99</v>
          </cell>
          <cell r="E317">
            <v>99</v>
          </cell>
          <cell r="F317">
            <v>1</v>
          </cell>
        </row>
        <row r="318">
          <cell r="A318" t="str">
            <v>NT222</v>
          </cell>
          <cell r="B318" t="str">
            <v>Midlands and East of England</v>
          </cell>
          <cell r="C318" t="str">
            <v>NUFFIELD HEALTH, IPSWICH HOSPITAL</v>
          </cell>
          <cell r="D318" t="str">
            <v>No Data</v>
          </cell>
          <cell r="E318" t="str">
            <v>No Data</v>
          </cell>
          <cell r="F318" t="str">
            <v>No Data</v>
          </cell>
        </row>
        <row r="319">
          <cell r="A319" t="str">
            <v>NT225</v>
          </cell>
          <cell r="B319" t="str">
            <v xml:space="preserve">North of England </v>
          </cell>
          <cell r="C319" t="str">
            <v>NUFFIELD HEALTH, LEEDS HOSPITAL</v>
          </cell>
          <cell r="D319">
            <v>258</v>
          </cell>
          <cell r="E319">
            <v>258</v>
          </cell>
          <cell r="F319">
            <v>1</v>
          </cell>
        </row>
        <row r="320">
          <cell r="A320" t="str">
            <v>NT226</v>
          </cell>
          <cell r="B320" t="str">
            <v>Midlands and East of England</v>
          </cell>
          <cell r="C320" t="str">
            <v>NUFFIELD HEALTH, LEICESTER HOSPITAL</v>
          </cell>
          <cell r="D320">
            <v>188</v>
          </cell>
          <cell r="E320">
            <v>188</v>
          </cell>
          <cell r="F320">
            <v>1</v>
          </cell>
        </row>
        <row r="321">
          <cell r="A321" t="str">
            <v>NT229</v>
          </cell>
          <cell r="B321" t="str">
            <v xml:space="preserve">North of England </v>
          </cell>
          <cell r="C321" t="str">
            <v>NUFFIELD HEALTH, NEWCASTLE UPON TYNE HOSPITAL</v>
          </cell>
          <cell r="D321" t="str">
            <v>No Data</v>
          </cell>
          <cell r="E321" t="str">
            <v>No Data</v>
          </cell>
          <cell r="F321" t="str">
            <v>No Data</v>
          </cell>
        </row>
        <row r="322">
          <cell r="A322" t="str">
            <v>NT230</v>
          </cell>
          <cell r="B322" t="str">
            <v>Midlands and East of England</v>
          </cell>
          <cell r="C322" t="str">
            <v>NUFFIELD HEALTH, NORTH STAFFORDSHIRE HOSPITAL</v>
          </cell>
          <cell r="D322">
            <v>160</v>
          </cell>
          <cell r="E322">
            <v>161</v>
          </cell>
          <cell r="F322">
            <v>0.99378881987577594</v>
          </cell>
        </row>
        <row r="323">
          <cell r="A323" t="str">
            <v>NT233</v>
          </cell>
          <cell r="B323" t="str">
            <v>South of England</v>
          </cell>
          <cell r="C323" t="str">
            <v>NUFFIELD HEALTH, PLYMOUTH HOSPITAL</v>
          </cell>
          <cell r="D323">
            <v>137</v>
          </cell>
          <cell r="E323">
            <v>137</v>
          </cell>
          <cell r="F323">
            <v>1</v>
          </cell>
        </row>
        <row r="324">
          <cell r="A324" t="str">
            <v>NT235</v>
          </cell>
          <cell r="B324" t="str">
            <v>Midlands and East of England</v>
          </cell>
          <cell r="C324" t="str">
            <v>NUFFIELD HEALTH, SHREWSBURY HOSPITAL</v>
          </cell>
          <cell r="D324">
            <v>108</v>
          </cell>
          <cell r="E324">
            <v>108</v>
          </cell>
          <cell r="F324">
            <v>1</v>
          </cell>
        </row>
        <row r="325">
          <cell r="A325" t="str">
            <v>NT238</v>
          </cell>
          <cell r="B325" t="str">
            <v>South of England</v>
          </cell>
          <cell r="C325" t="str">
            <v>NUFFIELD HEALTH, TAUNTON HOSPITAL</v>
          </cell>
          <cell r="D325">
            <v>161</v>
          </cell>
          <cell r="E325">
            <v>161</v>
          </cell>
          <cell r="F325">
            <v>1</v>
          </cell>
        </row>
        <row r="326">
          <cell r="A326" t="str">
            <v>NT237</v>
          </cell>
          <cell r="B326" t="str">
            <v xml:space="preserve">North of England </v>
          </cell>
          <cell r="C326" t="str">
            <v>NUFFIELD HEALTH, TEES HOSPITAL</v>
          </cell>
          <cell r="D326">
            <v>155</v>
          </cell>
          <cell r="E326">
            <v>158</v>
          </cell>
          <cell r="F326">
            <v>0.981012658227848</v>
          </cell>
        </row>
        <row r="327">
          <cell r="A327" t="str">
            <v>NT210</v>
          </cell>
          <cell r="B327" t="str">
            <v xml:space="preserve">North of England </v>
          </cell>
          <cell r="C327" t="str">
            <v>NUFFIELD HEALTH, THE GROSVENOR HOSPITAL, CHESTER</v>
          </cell>
          <cell r="D327">
            <v>41</v>
          </cell>
          <cell r="E327">
            <v>41</v>
          </cell>
          <cell r="F327">
            <v>1</v>
          </cell>
        </row>
        <row r="328">
          <cell r="A328" t="str">
            <v>NT239</v>
          </cell>
          <cell r="B328" t="str">
            <v>South of England</v>
          </cell>
          <cell r="C328" t="str">
            <v>NUFFIELD HEALTH, TUNBRIDGE WELLS HOSPITAL</v>
          </cell>
          <cell r="D328" t="str">
            <v>No Data</v>
          </cell>
          <cell r="E328" t="str">
            <v>No Data</v>
          </cell>
          <cell r="F328" t="str">
            <v>No Data</v>
          </cell>
        </row>
        <row r="329">
          <cell r="A329" t="str">
            <v>NT224</v>
          </cell>
          <cell r="B329" t="str">
            <v>Midlands and East of England</v>
          </cell>
          <cell r="C329" t="str">
            <v>NUFFIELD HEALTH, WARWICKSHIRE HOSPITAL</v>
          </cell>
          <cell r="D329">
            <v>25</v>
          </cell>
          <cell r="E329">
            <v>25</v>
          </cell>
          <cell r="F329">
            <v>1</v>
          </cell>
        </row>
        <row r="330">
          <cell r="A330" t="str">
            <v>NT214</v>
          </cell>
          <cell r="B330" t="str">
            <v>South of England</v>
          </cell>
          <cell r="C330" t="str">
            <v>NUFFIELD HEALTH, WESSEX HOSPITAL</v>
          </cell>
          <cell r="D330" t="str">
            <v>No Data</v>
          </cell>
          <cell r="E330" t="str">
            <v>No Data</v>
          </cell>
          <cell r="F330" t="str">
            <v>No Data</v>
          </cell>
        </row>
        <row r="331">
          <cell r="A331" t="str">
            <v>NT241</v>
          </cell>
          <cell r="B331" t="str">
            <v>South of England</v>
          </cell>
          <cell r="C331" t="str">
            <v>NUFFIELD HEALTH, WOKING HOSPITAL</v>
          </cell>
          <cell r="D331" t="str">
            <v>No Data</v>
          </cell>
          <cell r="E331" t="str">
            <v>No Data</v>
          </cell>
          <cell r="F331" t="str">
            <v>No Data</v>
          </cell>
        </row>
        <row r="332">
          <cell r="A332" t="str">
            <v>NT242</v>
          </cell>
          <cell r="B332" t="str">
            <v>Midlands and East of England</v>
          </cell>
          <cell r="C332" t="str">
            <v>NUFFIELD HEALTH, WOLVERHAMPTON HOSPITAL</v>
          </cell>
          <cell r="D332">
            <v>169</v>
          </cell>
          <cell r="E332">
            <v>169</v>
          </cell>
          <cell r="F332">
            <v>1</v>
          </cell>
        </row>
        <row r="333">
          <cell r="A333" t="str">
            <v>NT245</v>
          </cell>
          <cell r="B333" t="str">
            <v xml:space="preserve">North of England </v>
          </cell>
          <cell r="C333" t="str">
            <v>NUFFIELD HEALTH, YORK HOSPITAL</v>
          </cell>
          <cell r="D333">
            <v>90</v>
          </cell>
          <cell r="E333">
            <v>90</v>
          </cell>
          <cell r="F333">
            <v>1</v>
          </cell>
        </row>
        <row r="334">
          <cell r="A334" t="str">
            <v>NT244</v>
          </cell>
          <cell r="B334" t="str">
            <v>South of England</v>
          </cell>
          <cell r="C334" t="str">
            <v>NUFFIELD HOSPITAL OXFORD (THE MANOR)</v>
          </cell>
          <cell r="D334">
            <v>8</v>
          </cell>
          <cell r="E334">
            <v>8</v>
          </cell>
          <cell r="F334">
            <v>1</v>
          </cell>
        </row>
        <row r="335">
          <cell r="A335" t="str">
            <v>NVC12</v>
          </cell>
          <cell r="B335" t="str">
            <v xml:space="preserve">North of England </v>
          </cell>
          <cell r="C335" t="str">
            <v>OAKLANDS HOSPITAL</v>
          </cell>
          <cell r="D335">
            <v>275</v>
          </cell>
          <cell r="E335">
            <v>275</v>
          </cell>
          <cell r="F335">
            <v>1</v>
          </cell>
        </row>
        <row r="336">
          <cell r="A336" t="str">
            <v>NVC13</v>
          </cell>
          <cell r="B336" t="str">
            <v>Midlands and East of England</v>
          </cell>
          <cell r="C336" t="str">
            <v>OAKS HOSPITAL</v>
          </cell>
          <cell r="D336">
            <v>427</v>
          </cell>
          <cell r="E336">
            <v>438</v>
          </cell>
          <cell r="F336">
            <v>0.97488584474885798</v>
          </cell>
        </row>
        <row r="337">
          <cell r="A337" t="str">
            <v>NQM01</v>
          </cell>
          <cell r="B337" t="str">
            <v>Midlands and East of England</v>
          </cell>
          <cell r="C337" t="str">
            <v>ORTHOPAEDICS &amp; SPINE SPECIALIST HOSPITAL SITE</v>
          </cell>
          <cell r="D337">
            <v>31</v>
          </cell>
          <cell r="E337">
            <v>31</v>
          </cell>
          <cell r="F337">
            <v>1</v>
          </cell>
        </row>
        <row r="338">
          <cell r="A338" t="str">
            <v>NVC14</v>
          </cell>
          <cell r="B338" t="str">
            <v xml:space="preserve">North of England </v>
          </cell>
          <cell r="C338" t="str">
            <v>PARK HILL HOSPITAL</v>
          </cell>
          <cell r="D338">
            <v>172</v>
          </cell>
          <cell r="E338">
            <v>174</v>
          </cell>
          <cell r="F338">
            <v>0.98850574712643702</v>
          </cell>
        </row>
        <row r="339">
          <cell r="A339" t="str">
            <v>NTYH4</v>
          </cell>
          <cell r="B339" t="str">
            <v xml:space="preserve">North of England </v>
          </cell>
          <cell r="C339" t="str">
            <v>PENINSULA HEALTH LLP</v>
          </cell>
          <cell r="D339" t="str">
            <v>No Data</v>
          </cell>
          <cell r="E339" t="str">
            <v>No Data</v>
          </cell>
          <cell r="F339" t="str">
            <v>No Data</v>
          </cell>
        </row>
        <row r="340">
          <cell r="A340" t="str">
            <v>NTPH5</v>
          </cell>
          <cell r="B340" t="str">
            <v>South of England</v>
          </cell>
          <cell r="C340" t="str">
            <v>PENINSULA NHS TREATMENT CENTRE</v>
          </cell>
          <cell r="D340">
            <v>199</v>
          </cell>
          <cell r="E340">
            <v>204</v>
          </cell>
          <cell r="F340">
            <v>0.97549019607843102</v>
          </cell>
        </row>
        <row r="341">
          <cell r="A341" t="str">
            <v>NT501</v>
          </cell>
          <cell r="B341" t="e">
            <v>#N/A</v>
          </cell>
          <cell r="C341" t="str">
            <v>PENINSULA NHS TREATMENT CENTRE</v>
          </cell>
          <cell r="D341" t="str">
            <v>No Data</v>
          </cell>
          <cell r="E341" t="str">
            <v>No Data</v>
          </cell>
          <cell r="F341" t="str">
            <v>No Data</v>
          </cell>
        </row>
        <row r="342">
          <cell r="A342" t="str">
            <v>NVC15</v>
          </cell>
          <cell r="B342" t="str">
            <v>Midlands and East of England</v>
          </cell>
          <cell r="C342" t="str">
            <v>PINEHILL HOSPITAL</v>
          </cell>
          <cell r="D342">
            <v>254</v>
          </cell>
          <cell r="E342">
            <v>256</v>
          </cell>
          <cell r="F342">
            <v>0.9921875</v>
          </cell>
        </row>
        <row r="343">
          <cell r="A343" t="str">
            <v>NEY</v>
          </cell>
          <cell r="B343" t="str">
            <v xml:space="preserve">North of England </v>
          </cell>
          <cell r="C343" t="str">
            <v>PIONEER HEALTHCARE LIMITED</v>
          </cell>
          <cell r="D343">
            <v>12</v>
          </cell>
          <cell r="E343">
            <v>12</v>
          </cell>
          <cell r="F343">
            <v>1</v>
          </cell>
        </row>
        <row r="344">
          <cell r="A344" t="str">
            <v>NQA</v>
          </cell>
          <cell r="B344" t="str">
            <v>Midlands and East of England</v>
          </cell>
          <cell r="C344" t="str">
            <v>PROVIDE</v>
          </cell>
          <cell r="D344">
            <v>59</v>
          </cell>
          <cell r="E344">
            <v>59</v>
          </cell>
          <cell r="F344">
            <v>1</v>
          </cell>
        </row>
        <row r="345">
          <cell r="A345" t="str">
            <v>NQA01</v>
          </cell>
          <cell r="B345" t="str">
            <v>Midlands and East of England</v>
          </cell>
          <cell r="C345" t="str">
            <v>PROVIDE (MALDON)</v>
          </cell>
          <cell r="D345" t="str">
            <v>No Data</v>
          </cell>
          <cell r="E345" t="str">
            <v>No Data</v>
          </cell>
          <cell r="F345" t="str">
            <v>No Data</v>
          </cell>
        </row>
        <row r="346">
          <cell r="A346" t="str">
            <v>NVC</v>
          </cell>
          <cell r="B346" t="str">
            <v>Midlands and East of England</v>
          </cell>
          <cell r="C346" t="str">
            <v>RAMSAY HEALTHCARE UK OPERATIONS LIMITED</v>
          </cell>
          <cell r="D346" t="str">
            <v>No Data</v>
          </cell>
          <cell r="E346" t="str">
            <v>No Data</v>
          </cell>
          <cell r="F346" t="str">
            <v>No Data</v>
          </cell>
        </row>
        <row r="347">
          <cell r="A347" t="str">
            <v>NVC16</v>
          </cell>
          <cell r="B347" t="str">
            <v xml:space="preserve">North of England </v>
          </cell>
          <cell r="C347" t="str">
            <v>RENACRES HOSPITAL</v>
          </cell>
          <cell r="D347">
            <v>307</v>
          </cell>
          <cell r="E347">
            <v>312</v>
          </cell>
          <cell r="F347">
            <v>0.98397435897435903</v>
          </cell>
        </row>
        <row r="348">
          <cell r="A348" t="str">
            <v>NVC19</v>
          </cell>
          <cell r="B348" t="str">
            <v>Midlands and East of England</v>
          </cell>
          <cell r="C348" t="str">
            <v>RIVERS HOSPITAL</v>
          </cell>
          <cell r="D348">
            <v>559</v>
          </cell>
          <cell r="E348">
            <v>564</v>
          </cell>
          <cell r="F348">
            <v>0.9911347517730501</v>
          </cell>
        </row>
        <row r="349">
          <cell r="A349" t="str">
            <v>NVC17</v>
          </cell>
          <cell r="B349" t="str">
            <v>Midlands and East of England</v>
          </cell>
          <cell r="C349" t="str">
            <v>ROWLEY HALL HOSPITAL</v>
          </cell>
          <cell r="D349">
            <v>298</v>
          </cell>
          <cell r="E349">
            <v>299</v>
          </cell>
          <cell r="F349">
            <v>0.99665551839464894</v>
          </cell>
        </row>
        <row r="350">
          <cell r="A350" t="str">
            <v>NTT03</v>
          </cell>
          <cell r="B350" t="str">
            <v>Midlands and East of England</v>
          </cell>
          <cell r="C350" t="str">
            <v>SEDGLEY HOUSE</v>
          </cell>
          <cell r="D350" t="str">
            <v>No Data</v>
          </cell>
          <cell r="E350" t="str">
            <v>No Data</v>
          </cell>
          <cell r="F350" t="str">
            <v>No Data</v>
          </cell>
        </row>
        <row r="351">
          <cell r="A351" t="str">
            <v>NTT05</v>
          </cell>
          <cell r="B351" t="str">
            <v>Midlands and East of England</v>
          </cell>
          <cell r="C351" t="str">
            <v>SEDGLEY LODGE</v>
          </cell>
          <cell r="D351" t="str">
            <v>No Data</v>
          </cell>
          <cell r="E351" t="str">
            <v>No Data</v>
          </cell>
          <cell r="F351" t="str">
            <v>No Data</v>
          </cell>
        </row>
        <row r="352">
          <cell r="A352" t="str">
            <v>NTPH1</v>
          </cell>
          <cell r="B352" t="str">
            <v>South of England</v>
          </cell>
          <cell r="C352" t="str">
            <v>SHEPTON MALLET NHS TREATMENT CENTRE</v>
          </cell>
          <cell r="D352">
            <v>230</v>
          </cell>
          <cell r="E352">
            <v>235</v>
          </cell>
          <cell r="F352">
            <v>0.97872340425531901</v>
          </cell>
        </row>
        <row r="353">
          <cell r="A353" t="str">
            <v>NTT04</v>
          </cell>
          <cell r="B353" t="str">
            <v>Midlands and East of England</v>
          </cell>
          <cell r="C353" t="str">
            <v>SHERWOOD HOUSE</v>
          </cell>
          <cell r="D353" t="str">
            <v>No Data</v>
          </cell>
          <cell r="E353" t="str">
            <v>No Data</v>
          </cell>
          <cell r="F353" t="str">
            <v>No Data</v>
          </cell>
        </row>
        <row r="354">
          <cell r="A354" t="str">
            <v>NFH</v>
          </cell>
          <cell r="B354" t="str">
            <v>South of England</v>
          </cell>
          <cell r="C354" t="str">
            <v>SOMERSET SURGICAL SERVICES HQ</v>
          </cell>
          <cell r="D354">
            <v>74</v>
          </cell>
          <cell r="E354">
            <v>74</v>
          </cell>
          <cell r="F354">
            <v>1</v>
          </cell>
        </row>
        <row r="355">
          <cell r="A355" t="str">
            <v>NTP11</v>
          </cell>
          <cell r="B355" t="str">
            <v>South of England</v>
          </cell>
          <cell r="C355" t="str">
            <v>SOUTHAMPTON NHS TREATMENT CENTRE</v>
          </cell>
          <cell r="D355">
            <v>1207</v>
          </cell>
          <cell r="E355">
            <v>1207</v>
          </cell>
          <cell r="F355">
            <v>1</v>
          </cell>
        </row>
        <row r="356">
          <cell r="A356" t="str">
            <v>NT312</v>
          </cell>
          <cell r="B356" t="str">
            <v>South of England</v>
          </cell>
          <cell r="C356" t="str">
            <v>SPIRE ALEXANDRA HOSPITAL</v>
          </cell>
          <cell r="D356">
            <v>92</v>
          </cell>
          <cell r="E356">
            <v>92</v>
          </cell>
          <cell r="F356">
            <v>1</v>
          </cell>
        </row>
        <row r="357">
          <cell r="A357" t="str">
            <v>NT302</v>
          </cell>
          <cell r="B357" t="str">
            <v>South of England</v>
          </cell>
          <cell r="C357" t="str">
            <v>SPIRE BRISTOL HOSPITAL</v>
          </cell>
          <cell r="D357">
            <v>114</v>
          </cell>
          <cell r="E357">
            <v>114</v>
          </cell>
          <cell r="F357">
            <v>1</v>
          </cell>
        </row>
        <row r="358">
          <cell r="A358" t="str">
            <v>NT315</v>
          </cell>
          <cell r="B358" t="str">
            <v>Midlands and East of England</v>
          </cell>
          <cell r="C358" t="str">
            <v>SPIRE BUSHEY HOSPITAL</v>
          </cell>
          <cell r="D358">
            <v>48</v>
          </cell>
          <cell r="E358">
            <v>48</v>
          </cell>
          <cell r="F358">
            <v>1</v>
          </cell>
        </row>
        <row r="359">
          <cell r="A359" t="str">
            <v>NT317</v>
          </cell>
          <cell r="B359" t="str">
            <v>Midlands and East of England</v>
          </cell>
          <cell r="C359" t="str">
            <v>SPIRE CAMBRIDGE LEA HOSPITAL</v>
          </cell>
          <cell r="D359">
            <v>64</v>
          </cell>
          <cell r="E359">
            <v>64</v>
          </cell>
          <cell r="F359">
            <v>1</v>
          </cell>
        </row>
        <row r="360">
          <cell r="A360" t="str">
            <v>NT324</v>
          </cell>
          <cell r="B360" t="str">
            <v xml:space="preserve">North of England </v>
          </cell>
          <cell r="C360" t="str">
            <v>SPIRE CHESHIRE HOSPITAL</v>
          </cell>
          <cell r="D360">
            <v>202</v>
          </cell>
          <cell r="E360">
            <v>202</v>
          </cell>
          <cell r="F360">
            <v>1</v>
          </cell>
        </row>
        <row r="361">
          <cell r="A361" t="str">
            <v>NT345</v>
          </cell>
          <cell r="B361" t="str">
            <v>South of England</v>
          </cell>
          <cell r="C361" t="str">
            <v>SPIRE CLARE PARK HOSPITAL</v>
          </cell>
          <cell r="D361">
            <v>71</v>
          </cell>
          <cell r="E361">
            <v>71</v>
          </cell>
          <cell r="F361">
            <v>1</v>
          </cell>
        </row>
        <row r="362">
          <cell r="A362" t="str">
            <v>NT344</v>
          </cell>
          <cell r="B362" t="str">
            <v>South of England</v>
          </cell>
          <cell r="C362" t="str">
            <v>SPIRE DUNEDIN HOSPITAL</v>
          </cell>
          <cell r="D362">
            <v>83</v>
          </cell>
          <cell r="E362">
            <v>83</v>
          </cell>
          <cell r="F362">
            <v>1</v>
          </cell>
        </row>
        <row r="363">
          <cell r="A363" t="str">
            <v>NT348</v>
          </cell>
          <cell r="B363" t="str">
            <v xml:space="preserve">North of England </v>
          </cell>
          <cell r="C363" t="str">
            <v>SPIRE ELLAND HOSPITAL</v>
          </cell>
          <cell r="D363">
            <v>278</v>
          </cell>
          <cell r="E363">
            <v>278</v>
          </cell>
          <cell r="F363">
            <v>1</v>
          </cell>
        </row>
        <row r="364">
          <cell r="A364" t="str">
            <v>NT347</v>
          </cell>
          <cell r="B364" t="str">
            <v xml:space="preserve">North of England </v>
          </cell>
          <cell r="C364" t="str">
            <v>SPIRE FYLDE COAST HOSPITAL</v>
          </cell>
          <cell r="D364">
            <v>327</v>
          </cell>
          <cell r="E364">
            <v>327</v>
          </cell>
          <cell r="F364">
            <v>1</v>
          </cell>
        </row>
        <row r="365">
          <cell r="A365" t="str">
            <v>NT308</v>
          </cell>
          <cell r="B365" t="str">
            <v>South of England</v>
          </cell>
          <cell r="C365" t="str">
            <v>SPIRE GATWICK PARK HOSPITAL</v>
          </cell>
          <cell r="D365">
            <v>87</v>
          </cell>
          <cell r="E365">
            <v>92</v>
          </cell>
          <cell r="F365">
            <v>0.94565217391304301</v>
          </cell>
        </row>
        <row r="366">
          <cell r="A366" t="str">
            <v>NT316</v>
          </cell>
          <cell r="B366" t="str">
            <v>Midlands and East of England</v>
          </cell>
          <cell r="C366" t="str">
            <v>SPIRE HARPENDEN HOSPITAL</v>
          </cell>
          <cell r="D366">
            <v>126</v>
          </cell>
          <cell r="E366">
            <v>140</v>
          </cell>
          <cell r="F366">
            <v>0.9</v>
          </cell>
        </row>
        <row r="367">
          <cell r="A367" t="str">
            <v>NT319</v>
          </cell>
          <cell r="B367" t="str">
            <v>Midlands and East of England</v>
          </cell>
          <cell r="C367" t="str">
            <v>SPIRE HARTSWOOD HOSPITAL</v>
          </cell>
          <cell r="D367">
            <v>116</v>
          </cell>
          <cell r="E367">
            <v>122</v>
          </cell>
          <cell r="F367">
            <v>0.95081967213114804</v>
          </cell>
        </row>
        <row r="368">
          <cell r="A368" t="str">
            <v>NT3</v>
          </cell>
          <cell r="B368" t="str">
            <v>London</v>
          </cell>
          <cell r="C368" t="str">
            <v>SPIRE HEALTHCARE</v>
          </cell>
          <cell r="D368" t="str">
            <v>No Data</v>
          </cell>
          <cell r="E368" t="str">
            <v>No Data</v>
          </cell>
          <cell r="F368" t="str">
            <v>No Data</v>
          </cell>
        </row>
        <row r="369">
          <cell r="A369" t="str">
            <v>NT351</v>
          </cell>
          <cell r="B369" t="str">
            <v xml:space="preserve">North of England </v>
          </cell>
          <cell r="C369" t="str">
            <v>SPIRE HULL AND EAST RIDING HOSPITAL</v>
          </cell>
          <cell r="D369">
            <v>516</v>
          </cell>
          <cell r="E369">
            <v>516</v>
          </cell>
          <cell r="F369">
            <v>1</v>
          </cell>
        </row>
        <row r="370">
          <cell r="A370" t="str">
            <v>NT332</v>
          </cell>
          <cell r="B370" t="str">
            <v xml:space="preserve">North of England </v>
          </cell>
          <cell r="C370" t="str">
            <v>SPIRE LEEDS HOSPITAL</v>
          </cell>
          <cell r="D370">
            <v>253</v>
          </cell>
          <cell r="E370">
            <v>266</v>
          </cell>
          <cell r="F370">
            <v>0.95112781954887204</v>
          </cell>
        </row>
        <row r="371">
          <cell r="A371" t="str">
            <v>NT322</v>
          </cell>
          <cell r="B371" t="str">
            <v>Midlands and East of England</v>
          </cell>
          <cell r="C371" t="str">
            <v>SPIRE LEICESTER HOSPITAL</v>
          </cell>
          <cell r="D371">
            <v>116</v>
          </cell>
          <cell r="E371">
            <v>136</v>
          </cell>
          <cell r="F371">
            <v>0.85294117647058798</v>
          </cell>
        </row>
        <row r="372">
          <cell r="A372" t="str">
            <v>NT321</v>
          </cell>
          <cell r="B372" t="str">
            <v>Midlands and East of England</v>
          </cell>
          <cell r="C372" t="str">
            <v>SPIRE LITTLE ASTON HOSPITAL</v>
          </cell>
          <cell r="D372">
            <v>179</v>
          </cell>
          <cell r="E372">
            <v>179</v>
          </cell>
          <cell r="F372">
            <v>1</v>
          </cell>
        </row>
        <row r="373">
          <cell r="A373" t="str">
            <v>NT337</v>
          </cell>
          <cell r="B373" t="str">
            <v xml:space="preserve">North of England </v>
          </cell>
          <cell r="C373" t="str">
            <v>SPIRE LIVERPOOL HOSPITAL</v>
          </cell>
          <cell r="D373">
            <v>576</v>
          </cell>
          <cell r="E373">
            <v>576</v>
          </cell>
          <cell r="F373">
            <v>1</v>
          </cell>
        </row>
        <row r="374">
          <cell r="A374" t="str">
            <v>NT349</v>
          </cell>
          <cell r="B374" t="str">
            <v xml:space="preserve">North of England </v>
          </cell>
          <cell r="C374" t="str">
            <v>SPIRE LONGLANDS CONSULTING ROOMS</v>
          </cell>
          <cell r="D374" t="str">
            <v>No Data</v>
          </cell>
          <cell r="E374" t="str">
            <v>No Data</v>
          </cell>
          <cell r="F374" t="str">
            <v>No Data</v>
          </cell>
        </row>
        <row r="375">
          <cell r="A375" t="str">
            <v>NT327</v>
          </cell>
          <cell r="B375" t="str">
            <v xml:space="preserve">North of England </v>
          </cell>
          <cell r="C375" t="str">
            <v>SPIRE MANCHESTER HOSPITAL</v>
          </cell>
          <cell r="D375">
            <v>104</v>
          </cell>
          <cell r="E375">
            <v>109</v>
          </cell>
          <cell r="F375">
            <v>0.95412844036697197</v>
          </cell>
        </row>
        <row r="376">
          <cell r="A376" t="str">
            <v>NT350</v>
          </cell>
          <cell r="B376" t="str">
            <v xml:space="preserve">North of England </v>
          </cell>
          <cell r="C376" t="str">
            <v>SPIRE METHLEY PARK HOSPITAL</v>
          </cell>
          <cell r="D376">
            <v>290</v>
          </cell>
          <cell r="E376">
            <v>290</v>
          </cell>
          <cell r="F376">
            <v>1</v>
          </cell>
        </row>
        <row r="377">
          <cell r="A377" t="str">
            <v>NT364</v>
          </cell>
          <cell r="B377" t="str">
            <v>South of England</v>
          </cell>
          <cell r="C377" t="str">
            <v>SPIRE MONTEFIORE HOSPITAL</v>
          </cell>
          <cell r="D377">
            <v>72</v>
          </cell>
          <cell r="E377">
            <v>80</v>
          </cell>
          <cell r="F377">
            <v>0.9</v>
          </cell>
        </row>
        <row r="378">
          <cell r="A378" t="str">
            <v>NT325</v>
          </cell>
          <cell r="B378" t="str">
            <v xml:space="preserve">North of England </v>
          </cell>
          <cell r="C378" t="str">
            <v>SPIRE MURRAYFIELD HOSPITAL</v>
          </cell>
          <cell r="D378">
            <v>195</v>
          </cell>
          <cell r="E378">
            <v>205</v>
          </cell>
          <cell r="F378">
            <v>0.95121951219512202</v>
          </cell>
        </row>
        <row r="379">
          <cell r="A379" t="str">
            <v>NT318</v>
          </cell>
          <cell r="B379" t="str">
            <v>Midlands and East of England</v>
          </cell>
          <cell r="C379" t="str">
            <v>SPIRE NORWICH HOSPITAL</v>
          </cell>
          <cell r="D379">
            <v>82</v>
          </cell>
          <cell r="E379">
            <v>91</v>
          </cell>
          <cell r="F379">
            <v>0.90109890109890101</v>
          </cell>
        </row>
        <row r="380">
          <cell r="A380" t="str">
            <v>NT320</v>
          </cell>
          <cell r="B380" t="str">
            <v>Midlands and East of England</v>
          </cell>
          <cell r="C380" t="str">
            <v>SPIRE PARKWAY HOSPITAL</v>
          </cell>
          <cell r="D380">
            <v>110</v>
          </cell>
          <cell r="E380">
            <v>110</v>
          </cell>
          <cell r="F380">
            <v>1</v>
          </cell>
        </row>
        <row r="381">
          <cell r="A381" t="str">
            <v>NT305</v>
          </cell>
          <cell r="B381" t="str">
            <v>South of England</v>
          </cell>
          <cell r="C381" t="str">
            <v>SPIRE PORTSMOUTH HOSPITAL</v>
          </cell>
          <cell r="D381">
            <v>50</v>
          </cell>
          <cell r="E381">
            <v>53</v>
          </cell>
          <cell r="F381">
            <v>0.94339622641509402</v>
          </cell>
        </row>
        <row r="382">
          <cell r="A382" t="str">
            <v>NT339</v>
          </cell>
          <cell r="B382" t="str">
            <v xml:space="preserve">North of England </v>
          </cell>
          <cell r="C382" t="str">
            <v>SPIRE REGENCY HOSPITAL</v>
          </cell>
          <cell r="D382">
            <v>178</v>
          </cell>
          <cell r="E382">
            <v>178</v>
          </cell>
          <cell r="F382">
            <v>1</v>
          </cell>
        </row>
        <row r="383">
          <cell r="A383" t="str">
            <v>NT314</v>
          </cell>
          <cell r="B383" t="str">
            <v>London</v>
          </cell>
          <cell r="C383" t="str">
            <v>SPIRE RODING HOSPITAL</v>
          </cell>
          <cell r="D383">
            <v>209</v>
          </cell>
          <cell r="E383">
            <v>209</v>
          </cell>
          <cell r="F383">
            <v>1</v>
          </cell>
        </row>
        <row r="384">
          <cell r="A384" t="str">
            <v>NT301</v>
          </cell>
          <cell r="B384" t="str">
            <v>Midlands and East of England</v>
          </cell>
          <cell r="C384" t="str">
            <v>SPIRE SOUTH BANK HOSPITAL</v>
          </cell>
          <cell r="D384">
            <v>147</v>
          </cell>
          <cell r="E384">
            <v>155</v>
          </cell>
          <cell r="F384">
            <v>0.94838709677419408</v>
          </cell>
        </row>
        <row r="385">
          <cell r="A385" t="str">
            <v>NT304</v>
          </cell>
          <cell r="B385" t="str">
            <v>South of England</v>
          </cell>
          <cell r="C385" t="str">
            <v>SPIRE SOUTHAMPTON HOSPITAL</v>
          </cell>
          <cell r="D385">
            <v>117</v>
          </cell>
          <cell r="E385">
            <v>123</v>
          </cell>
          <cell r="F385">
            <v>0.95121951219512202</v>
          </cell>
        </row>
        <row r="386">
          <cell r="A386" t="str">
            <v>NT346</v>
          </cell>
          <cell r="B386" t="str">
            <v>South of England</v>
          </cell>
          <cell r="C386" t="str">
            <v>SPIRE ST SAVIOURS HOSPITAL</v>
          </cell>
          <cell r="D386">
            <v>91</v>
          </cell>
          <cell r="E386">
            <v>91</v>
          </cell>
          <cell r="F386">
            <v>1</v>
          </cell>
        </row>
        <row r="387">
          <cell r="A387" t="str">
            <v>NT309</v>
          </cell>
          <cell r="B387" t="str">
            <v>South of England</v>
          </cell>
          <cell r="C387" t="str">
            <v>SPIRE SUSSEX HOSPITAL</v>
          </cell>
          <cell r="D387">
            <v>52</v>
          </cell>
          <cell r="E387">
            <v>52</v>
          </cell>
          <cell r="F387">
            <v>1</v>
          </cell>
        </row>
        <row r="388">
          <cell r="A388" t="str">
            <v>NT343</v>
          </cell>
          <cell r="B388" t="str">
            <v>South of England</v>
          </cell>
          <cell r="C388" t="str">
            <v>SPIRE THAMES VALLEY HOSPITAL</v>
          </cell>
          <cell r="D388">
            <v>20</v>
          </cell>
          <cell r="E388">
            <v>20</v>
          </cell>
          <cell r="F388">
            <v>1</v>
          </cell>
        </row>
        <row r="389">
          <cell r="A389" t="str">
            <v>NT310</v>
          </cell>
          <cell r="B389" t="str">
            <v>South of England</v>
          </cell>
          <cell r="C389" t="str">
            <v>SPIRE TUNBRIDGE WELLS HOSPITAL</v>
          </cell>
          <cell r="D389">
            <v>41</v>
          </cell>
          <cell r="E389">
            <v>41</v>
          </cell>
          <cell r="F389">
            <v>1</v>
          </cell>
        </row>
        <row r="390">
          <cell r="A390" t="str">
            <v>NT333</v>
          </cell>
          <cell r="B390" t="str">
            <v xml:space="preserve">North of England </v>
          </cell>
          <cell r="C390" t="str">
            <v>SPIRE WASHINGTON HOSPITAL</v>
          </cell>
          <cell r="D390">
            <v>317</v>
          </cell>
          <cell r="E390">
            <v>317</v>
          </cell>
          <cell r="F390">
            <v>1</v>
          </cell>
        </row>
        <row r="391">
          <cell r="A391" t="str">
            <v>NT313</v>
          </cell>
          <cell r="B391" t="str">
            <v>Midlands and East of England</v>
          </cell>
          <cell r="C391" t="str">
            <v>SPIRE WELLESLEY HOSPITAL</v>
          </cell>
          <cell r="D391">
            <v>181</v>
          </cell>
          <cell r="E391">
            <v>190</v>
          </cell>
          <cell r="F391">
            <v>0.95263157894736794</v>
          </cell>
        </row>
        <row r="392">
          <cell r="A392" t="str">
            <v>NVC18</v>
          </cell>
          <cell r="B392" t="str">
            <v>Midlands and East of England</v>
          </cell>
          <cell r="C392" t="str">
            <v>SPRINGFIELD HOSPITAL</v>
          </cell>
          <cell r="D392">
            <v>438</v>
          </cell>
          <cell r="E392">
            <v>449</v>
          </cell>
          <cell r="F392">
            <v>0.97550111358574609</v>
          </cell>
        </row>
        <row r="393">
          <cell r="A393" t="str">
            <v>NX601</v>
          </cell>
          <cell r="B393" t="str">
            <v>Midlands and East of England</v>
          </cell>
          <cell r="C393" t="str">
            <v>ST ALBANS &amp; HARPENDEN MUSCULOSKELETAL CATS</v>
          </cell>
          <cell r="D393" t="str">
            <v>No Data</v>
          </cell>
          <cell r="E393" t="str">
            <v>No Data</v>
          </cell>
          <cell r="F393" t="str">
            <v>No Data</v>
          </cell>
        </row>
        <row r="394">
          <cell r="A394" t="str">
            <v>NTE02</v>
          </cell>
          <cell r="B394" t="str">
            <v xml:space="preserve">North of England </v>
          </cell>
          <cell r="C394" t="str">
            <v>ST HUGH'S HOSPITAL</v>
          </cell>
          <cell r="D394" t="str">
            <v>No Data</v>
          </cell>
          <cell r="E394" t="str">
            <v>No Data</v>
          </cell>
          <cell r="F394" t="str">
            <v>No Data</v>
          </cell>
        </row>
        <row r="395">
          <cell r="A395" t="str">
            <v>NTPAD</v>
          </cell>
          <cell r="B395" t="str">
            <v>South of England</v>
          </cell>
          <cell r="C395" t="str">
            <v>ST MARY'S NHS TREATMENT CENTRE</v>
          </cell>
          <cell r="D395">
            <v>523</v>
          </cell>
          <cell r="E395">
            <v>523</v>
          </cell>
          <cell r="F395">
            <v>1</v>
          </cell>
        </row>
        <row r="396">
          <cell r="A396" t="str">
            <v>NTT06</v>
          </cell>
          <cell r="B396" t="str">
            <v>Midlands and East of England</v>
          </cell>
          <cell r="C396" t="str">
            <v>STORTHFIELD HOUSE</v>
          </cell>
          <cell r="D396" t="str">
            <v>No Data</v>
          </cell>
          <cell r="E396" t="str">
            <v>No Data</v>
          </cell>
          <cell r="F396" t="str">
            <v>No Data</v>
          </cell>
        </row>
        <row r="397">
          <cell r="A397" t="str">
            <v>NHM</v>
          </cell>
          <cell r="B397" t="str">
            <v>Midlands and East of England</v>
          </cell>
          <cell r="C397" t="str">
            <v>SUFFOLK COMMUNITY HEALTHCARE</v>
          </cell>
          <cell r="D397">
            <v>88</v>
          </cell>
          <cell r="E397">
            <v>89</v>
          </cell>
          <cell r="F397">
            <v>0.98876404494382009</v>
          </cell>
        </row>
        <row r="398">
          <cell r="A398" t="str">
            <v>NYG</v>
          </cell>
          <cell r="B398" t="str">
            <v>South of England</v>
          </cell>
          <cell r="C398" t="str">
            <v>SUSSEX COMMUNITY DERMATOLOGY SERVICE</v>
          </cell>
          <cell r="D398" t="str">
            <v>No Data</v>
          </cell>
          <cell r="E398" t="str">
            <v>No Data</v>
          </cell>
          <cell r="F398" t="str">
            <v>No Data</v>
          </cell>
        </row>
        <row r="399">
          <cell r="A399" t="str">
            <v>NTP17</v>
          </cell>
          <cell r="B399" t="str">
            <v>South of England</v>
          </cell>
          <cell r="C399" t="str">
            <v>SUSSEX ORTHOPAEDIC NHS TREATMENT CENTRE</v>
          </cell>
          <cell r="D399" t="str">
            <v>No Data</v>
          </cell>
          <cell r="E399" t="str">
            <v>No Data</v>
          </cell>
          <cell r="F399" t="str">
            <v>No Data</v>
          </cell>
        </row>
        <row r="400">
          <cell r="A400" t="str">
            <v>NVC35</v>
          </cell>
          <cell r="B400" t="str">
            <v xml:space="preserve">North of England </v>
          </cell>
          <cell r="C400" t="str">
            <v>TEES VALLEY TREATMENT CENTRE</v>
          </cell>
          <cell r="D400">
            <v>484</v>
          </cell>
          <cell r="E400">
            <v>484</v>
          </cell>
          <cell r="F400">
            <v>1</v>
          </cell>
        </row>
        <row r="401">
          <cell r="A401" t="str">
            <v>NVC02</v>
          </cell>
          <cell r="B401" t="str">
            <v>South of England</v>
          </cell>
          <cell r="C401" t="str">
            <v>THE BERKSHIRE INDEPENDENT HOSPITAL</v>
          </cell>
          <cell r="D401">
            <v>166</v>
          </cell>
          <cell r="E401">
            <v>166</v>
          </cell>
          <cell r="F401">
            <v>1</v>
          </cell>
        </row>
        <row r="402">
          <cell r="A402" t="str">
            <v>NTD02</v>
          </cell>
          <cell r="B402" t="str">
            <v xml:space="preserve">North of England </v>
          </cell>
          <cell r="C402" t="str">
            <v>THE CHESHIRE &amp; MERSEYSIDE NHS TREATMENT CENTRE</v>
          </cell>
          <cell r="D402" t="str">
            <v>No Data</v>
          </cell>
          <cell r="E402" t="str">
            <v>No Data</v>
          </cell>
          <cell r="F402" t="str">
            <v>No Data</v>
          </cell>
        </row>
        <row r="403">
          <cell r="A403" t="str">
            <v>NW501</v>
          </cell>
          <cell r="B403" t="str">
            <v>Midlands and East of England</v>
          </cell>
          <cell r="C403" t="str">
            <v>THE ELMS MEDICAL PRACTICE - CATS</v>
          </cell>
          <cell r="D403" t="str">
            <v>No Data</v>
          </cell>
          <cell r="E403" t="str">
            <v>No Data</v>
          </cell>
          <cell r="F403" t="str">
            <v>No Data</v>
          </cell>
        </row>
        <row r="404">
          <cell r="A404" t="str">
            <v>NTT07</v>
          </cell>
          <cell r="B404" t="str">
            <v xml:space="preserve">North of England </v>
          </cell>
          <cell r="C404" t="str">
            <v>THE FOUNTAINS</v>
          </cell>
          <cell r="D404" t="str">
            <v>No Data</v>
          </cell>
          <cell r="E404" t="str">
            <v>No Data</v>
          </cell>
          <cell r="F404" t="str">
            <v>No Data</v>
          </cell>
        </row>
        <row r="405">
          <cell r="A405" t="str">
            <v>NW4</v>
          </cell>
          <cell r="B405" t="str">
            <v>South of England</v>
          </cell>
          <cell r="C405" t="str">
            <v>THE GYNAECOLOGY PARTNERSHIP LTD.</v>
          </cell>
          <cell r="D405" t="str">
            <v>No Data</v>
          </cell>
          <cell r="E405" t="str">
            <v>No Data</v>
          </cell>
          <cell r="F405" t="str">
            <v>No Data</v>
          </cell>
        </row>
        <row r="406">
          <cell r="A406" t="str">
            <v>NXM01</v>
          </cell>
          <cell r="B406" t="str">
            <v>South of England</v>
          </cell>
          <cell r="C406" t="str">
            <v>THE HORDER CENTRE - ST JOHNS ROAD</v>
          </cell>
          <cell r="D406">
            <v>359</v>
          </cell>
          <cell r="E406">
            <v>360</v>
          </cell>
          <cell r="F406">
            <v>0.99722222222222201</v>
          </cell>
        </row>
        <row r="407">
          <cell r="A407" t="str">
            <v>NTT08</v>
          </cell>
          <cell r="B407" t="str">
            <v>Midlands and East of England</v>
          </cell>
          <cell r="C407" t="str">
            <v>THE LIMES</v>
          </cell>
          <cell r="D407" t="str">
            <v>No Data</v>
          </cell>
          <cell r="E407" t="str">
            <v>No Data</v>
          </cell>
          <cell r="F407" t="str">
            <v>No Data</v>
          </cell>
        </row>
        <row r="408">
          <cell r="A408" t="str">
            <v>NTA03</v>
          </cell>
          <cell r="B408" t="str">
            <v>Midlands and East of England</v>
          </cell>
          <cell r="C408" t="str">
            <v>THE MIDLANDS NHS TREATMENT CENTRE</v>
          </cell>
          <cell r="D408" t="str">
            <v>No Data</v>
          </cell>
          <cell r="E408" t="str">
            <v>No Data</v>
          </cell>
          <cell r="F408" t="str">
            <v>No Data</v>
          </cell>
        </row>
        <row r="409">
          <cell r="A409" t="str">
            <v>NW101</v>
          </cell>
          <cell r="B409" t="str">
            <v>South of England</v>
          </cell>
          <cell r="C409" t="str">
            <v>THE PRACTICE PLC - CATS</v>
          </cell>
          <cell r="D409" t="str">
            <v>No Data</v>
          </cell>
          <cell r="E409" t="str">
            <v>No Data</v>
          </cell>
          <cell r="F409" t="str">
            <v>No Data</v>
          </cell>
        </row>
        <row r="410">
          <cell r="A410" t="str">
            <v>NVC44</v>
          </cell>
          <cell r="B410" t="str">
            <v>Midlands and East of England</v>
          </cell>
          <cell r="C410" t="str">
            <v>THE WESTBOURNE CENTRE</v>
          </cell>
          <cell r="D410">
            <v>33</v>
          </cell>
          <cell r="E410">
            <v>33</v>
          </cell>
          <cell r="F410">
            <v>1</v>
          </cell>
        </row>
        <row r="411">
          <cell r="A411" t="str">
            <v>NVC20</v>
          </cell>
          <cell r="B411" t="str">
            <v xml:space="preserve">North of England </v>
          </cell>
          <cell r="C411" t="str">
            <v>THE YORKSHIRE CLINIC</v>
          </cell>
          <cell r="D411">
            <v>836</v>
          </cell>
          <cell r="E411">
            <v>841</v>
          </cell>
          <cell r="F411">
            <v>0.99405469678953595</v>
          </cell>
        </row>
        <row r="412">
          <cell r="A412" t="str">
            <v>NTC</v>
          </cell>
          <cell r="B412" t="str">
            <v>London</v>
          </cell>
          <cell r="C412" t="str">
            <v>UK SPECIALIST HOSPITALS LTD</v>
          </cell>
          <cell r="D412" t="str">
            <v>No Data</v>
          </cell>
          <cell r="E412" t="str">
            <v>No Data</v>
          </cell>
          <cell r="F412" t="str">
            <v>No Data</v>
          </cell>
        </row>
        <row r="413">
          <cell r="A413" t="str">
            <v>NVC21</v>
          </cell>
          <cell r="B413" t="str">
            <v>Midlands and East of England</v>
          </cell>
          <cell r="C413" t="str">
            <v>WEST MIDLANDS HOSPITAL</v>
          </cell>
          <cell r="D413">
            <v>308</v>
          </cell>
          <cell r="E413">
            <v>315</v>
          </cell>
          <cell r="F413">
            <v>0.97777777777777808</v>
          </cell>
        </row>
        <row r="414">
          <cell r="A414" t="str">
            <v>NTP16</v>
          </cell>
          <cell r="B414" t="str">
            <v>South of England</v>
          </cell>
          <cell r="C414" t="str">
            <v>WILL ADAMS NHS TREATMENT CENTRE</v>
          </cell>
          <cell r="D414">
            <v>328</v>
          </cell>
          <cell r="E414">
            <v>328</v>
          </cell>
          <cell r="F414">
            <v>1</v>
          </cell>
        </row>
        <row r="415">
          <cell r="A415" t="str">
            <v>NVC22</v>
          </cell>
          <cell r="B415" t="str">
            <v>South of England</v>
          </cell>
          <cell r="C415" t="str">
            <v>WINFIELD HOSPITAL</v>
          </cell>
          <cell r="D415">
            <v>249</v>
          </cell>
          <cell r="E415">
            <v>249</v>
          </cell>
          <cell r="F415">
            <v>1</v>
          </cell>
        </row>
        <row r="416">
          <cell r="A416" t="str">
            <v>NVC23</v>
          </cell>
          <cell r="B416" t="str">
            <v>Midlands and East of England</v>
          </cell>
          <cell r="C416" t="str">
            <v>WOODLAND HOSPITAL</v>
          </cell>
          <cell r="D416">
            <v>437</v>
          </cell>
          <cell r="E416">
            <v>438</v>
          </cell>
          <cell r="F416">
            <v>0.99771689497716898</v>
          </cell>
        </row>
        <row r="417">
          <cell r="C417" t="str">
            <v xml:space="preserve">TOTAL </v>
          </cell>
          <cell r="D417">
            <v>28346</v>
          </cell>
          <cell r="E417">
            <v>28707</v>
          </cell>
          <cell r="F417">
            <v>0.98742466994112932</v>
          </cell>
        </row>
        <row r="418">
          <cell r="D418">
            <v>28346</v>
          </cell>
          <cell r="E418">
            <v>28707</v>
          </cell>
          <cell r="F418">
            <v>0.98742466994112932</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ectionDetail"/>
      <sheetName val="CHECK"/>
      <sheetName val="CHECK 2"/>
      <sheetName val="Template, with notes"/>
      <sheetName val="Template, new"/>
      <sheetName val="Sheet3"/>
      <sheetName val="Sheet1"/>
      <sheetName val="reg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NTF01</v>
          </cell>
          <cell r="B2" t="str">
            <v xml:space="preserve">North of England </v>
          </cell>
        </row>
        <row r="3">
          <cell r="A3" t="str">
            <v>NT9</v>
          </cell>
          <cell r="B3" t="str">
            <v>Midlands and East of England</v>
          </cell>
        </row>
        <row r="4">
          <cell r="A4" t="str">
            <v>NQ1</v>
          </cell>
          <cell r="B4" t="str">
            <v>Midlands and East of England</v>
          </cell>
        </row>
        <row r="5">
          <cell r="A5" t="str">
            <v>NVC01</v>
          </cell>
          <cell r="B5" t="str">
            <v>South of England</v>
          </cell>
        </row>
        <row r="6">
          <cell r="A6" t="str">
            <v>NYW01</v>
          </cell>
          <cell r="B6" t="str">
            <v>Midlands and East of England</v>
          </cell>
        </row>
        <row r="7">
          <cell r="A7" t="str">
            <v>NTT01</v>
          </cell>
          <cell r="B7" t="str">
            <v xml:space="preserve">North of England </v>
          </cell>
        </row>
        <row r="8">
          <cell r="A8" t="str">
            <v>NTT02</v>
          </cell>
          <cell r="B8" t="str">
            <v xml:space="preserve">North of England </v>
          </cell>
        </row>
        <row r="9">
          <cell r="A9" t="str">
            <v>NTYG9</v>
          </cell>
          <cell r="B9" t="str">
            <v>South of England</v>
          </cell>
        </row>
        <row r="10">
          <cell r="A10" t="str">
            <v>NWH02</v>
          </cell>
          <cell r="B10" t="str">
            <v xml:space="preserve">North of England </v>
          </cell>
        </row>
        <row r="11">
          <cell r="A11" t="str">
            <v>NPN</v>
          </cell>
          <cell r="B11" t="str">
            <v xml:space="preserve">North of England </v>
          </cell>
        </row>
        <row r="12">
          <cell r="A12" t="str">
            <v>NTYG7</v>
          </cell>
          <cell r="B12" t="str">
            <v xml:space="preserve">North of England </v>
          </cell>
        </row>
        <row r="13">
          <cell r="A13" t="str">
            <v>NTYH1</v>
          </cell>
          <cell r="B13" t="str">
            <v>South of England</v>
          </cell>
        </row>
        <row r="14">
          <cell r="A14" t="str">
            <v>NTYH3</v>
          </cell>
          <cell r="B14" t="str">
            <v>Midlands and East of England</v>
          </cell>
        </row>
        <row r="15">
          <cell r="A15" t="str">
            <v>NXC</v>
          </cell>
          <cell r="B15" t="str">
            <v>South of England</v>
          </cell>
        </row>
        <row r="16">
          <cell r="A16" t="str">
            <v>NTJ</v>
          </cell>
          <cell r="B16" t="str">
            <v>London</v>
          </cell>
        </row>
        <row r="17">
          <cell r="A17" t="str">
            <v>NTP13</v>
          </cell>
          <cell r="B17" t="str">
            <v>Midlands and East of England</v>
          </cell>
        </row>
        <row r="18">
          <cell r="A18" t="str">
            <v>NWF01</v>
          </cell>
          <cell r="B18" t="str">
            <v>South of England</v>
          </cell>
        </row>
        <row r="19">
          <cell r="A19" t="str">
            <v>NVC31</v>
          </cell>
          <cell r="B19" t="str">
            <v>South of England</v>
          </cell>
        </row>
        <row r="20">
          <cell r="A20" t="str">
            <v>NT402</v>
          </cell>
          <cell r="B20" t="str">
            <v>South of England</v>
          </cell>
        </row>
        <row r="21">
          <cell r="A21" t="str">
            <v>NT405</v>
          </cell>
          <cell r="B21" t="str">
            <v>London</v>
          </cell>
        </row>
        <row r="22">
          <cell r="A22" t="str">
            <v>NT407</v>
          </cell>
          <cell r="B22" t="str">
            <v>Midlands and East of England</v>
          </cell>
        </row>
        <row r="23">
          <cell r="A23" t="str">
            <v>NT409</v>
          </cell>
          <cell r="B23" t="str">
            <v>South of England</v>
          </cell>
        </row>
        <row r="24">
          <cell r="A24" t="str">
            <v>NT414</v>
          </cell>
          <cell r="B24" t="str">
            <v>South of England</v>
          </cell>
        </row>
        <row r="25">
          <cell r="A25" t="str">
            <v>NT417</v>
          </cell>
          <cell r="B25" t="str">
            <v>South of England</v>
          </cell>
        </row>
        <row r="26">
          <cell r="A26" t="str">
            <v>NT433</v>
          </cell>
          <cell r="B26" t="str">
            <v>South of England</v>
          </cell>
        </row>
        <row r="27">
          <cell r="A27" t="str">
            <v>NT436</v>
          </cell>
          <cell r="B27" t="str">
            <v>London</v>
          </cell>
        </row>
        <row r="28">
          <cell r="A28" t="str">
            <v>NT401</v>
          </cell>
          <cell r="B28" t="str">
            <v xml:space="preserve">North of England </v>
          </cell>
        </row>
        <row r="29">
          <cell r="A29" t="str">
            <v>NT403</v>
          </cell>
          <cell r="B29" t="str">
            <v xml:space="preserve">North of England </v>
          </cell>
        </row>
        <row r="30">
          <cell r="A30" t="str">
            <v>NT404</v>
          </cell>
          <cell r="B30" t="str">
            <v xml:space="preserve">North of England </v>
          </cell>
        </row>
        <row r="31">
          <cell r="A31" t="str">
            <v>NT406</v>
          </cell>
          <cell r="B31" t="str">
            <v>London</v>
          </cell>
        </row>
        <row r="32">
          <cell r="A32" t="str">
            <v>NT408</v>
          </cell>
          <cell r="B32" t="str">
            <v>South of England</v>
          </cell>
        </row>
        <row r="33">
          <cell r="A33" t="str">
            <v>NT410</v>
          </cell>
          <cell r="B33" t="str">
            <v>South of England</v>
          </cell>
        </row>
        <row r="34">
          <cell r="A34" t="str">
            <v>NT411</v>
          </cell>
          <cell r="B34" t="str">
            <v>London</v>
          </cell>
        </row>
        <row r="35">
          <cell r="A35" t="str">
            <v>NT412</v>
          </cell>
          <cell r="B35" t="str">
            <v>Midlands and East of England</v>
          </cell>
        </row>
        <row r="36">
          <cell r="A36" t="str">
            <v>NT413</v>
          </cell>
          <cell r="B36" t="str">
            <v>South of England</v>
          </cell>
        </row>
        <row r="37">
          <cell r="A37" t="str">
            <v>NT415</v>
          </cell>
          <cell r="B37" t="str">
            <v>South of England</v>
          </cell>
        </row>
        <row r="38">
          <cell r="A38" t="str">
            <v>NT418</v>
          </cell>
          <cell r="B38" t="str">
            <v>South of England</v>
          </cell>
        </row>
        <row r="39">
          <cell r="A39" t="str">
            <v>NT419</v>
          </cell>
          <cell r="B39" t="str">
            <v>South of England</v>
          </cell>
        </row>
        <row r="40">
          <cell r="A40" t="str">
            <v>NT420</v>
          </cell>
          <cell r="B40" t="str">
            <v xml:space="preserve">North of England </v>
          </cell>
        </row>
        <row r="41">
          <cell r="A41" t="str">
            <v>NT421</v>
          </cell>
          <cell r="B41" t="str">
            <v>London</v>
          </cell>
        </row>
        <row r="42">
          <cell r="A42" t="str">
            <v>NT422</v>
          </cell>
          <cell r="B42" t="str">
            <v>London</v>
          </cell>
        </row>
        <row r="43">
          <cell r="A43" t="str">
            <v>NT444</v>
          </cell>
          <cell r="B43" t="str">
            <v xml:space="preserve">North of England </v>
          </cell>
        </row>
        <row r="44">
          <cell r="A44" t="str">
            <v>NT423</v>
          </cell>
          <cell r="B44" t="str">
            <v>Midlands and East of England</v>
          </cell>
        </row>
        <row r="45">
          <cell r="A45" t="str">
            <v>NT424</v>
          </cell>
          <cell r="B45" t="str">
            <v>Midlands and East of England</v>
          </cell>
        </row>
        <row r="46">
          <cell r="A46" t="str">
            <v>NT425</v>
          </cell>
          <cell r="B46" t="str">
            <v>Midlands and East of England</v>
          </cell>
        </row>
        <row r="47">
          <cell r="A47" t="str">
            <v>NT426</v>
          </cell>
          <cell r="B47" t="str">
            <v>South of England</v>
          </cell>
        </row>
        <row r="48">
          <cell r="A48" t="str">
            <v>NT427</v>
          </cell>
          <cell r="B48" t="str">
            <v>Midlands and East of England</v>
          </cell>
        </row>
        <row r="49">
          <cell r="A49" t="str">
            <v>NT428</v>
          </cell>
          <cell r="B49" t="str">
            <v>South of England</v>
          </cell>
        </row>
        <row r="50">
          <cell r="A50" t="str">
            <v>NT429</v>
          </cell>
          <cell r="B50" t="str">
            <v>Midlands and East of England</v>
          </cell>
        </row>
        <row r="51">
          <cell r="A51" t="str">
            <v>NT430</v>
          </cell>
          <cell r="B51" t="str">
            <v>South of England</v>
          </cell>
        </row>
        <row r="52">
          <cell r="A52" t="str">
            <v>NT431</v>
          </cell>
          <cell r="B52" t="str">
            <v>South of England</v>
          </cell>
        </row>
        <row r="53">
          <cell r="A53" t="str">
            <v>NT432</v>
          </cell>
          <cell r="B53" t="str">
            <v>Midlands and East of England</v>
          </cell>
        </row>
        <row r="54">
          <cell r="A54" t="str">
            <v>NT434</v>
          </cell>
          <cell r="B54" t="str">
            <v>Midlands and East of England</v>
          </cell>
        </row>
        <row r="55">
          <cell r="A55" t="str">
            <v>NT435</v>
          </cell>
          <cell r="B55" t="str">
            <v>South of England</v>
          </cell>
        </row>
        <row r="56">
          <cell r="A56" t="str">
            <v>NT437</v>
          </cell>
          <cell r="B56" t="str">
            <v>London</v>
          </cell>
        </row>
        <row r="57">
          <cell r="A57" t="str">
            <v>NT438</v>
          </cell>
          <cell r="B57" t="str">
            <v>South of England</v>
          </cell>
        </row>
        <row r="58">
          <cell r="A58" t="str">
            <v>NT439</v>
          </cell>
          <cell r="B58" t="str">
            <v xml:space="preserve">North of England </v>
          </cell>
        </row>
        <row r="59">
          <cell r="A59" t="str">
            <v>NT443</v>
          </cell>
          <cell r="B59" t="str">
            <v>South of England</v>
          </cell>
        </row>
        <row r="60">
          <cell r="A60" t="str">
            <v>NT440</v>
          </cell>
          <cell r="B60" t="str">
            <v xml:space="preserve">North of England </v>
          </cell>
        </row>
        <row r="61">
          <cell r="A61" t="str">
            <v>NT441</v>
          </cell>
          <cell r="B61" t="str">
            <v>Midlands and East of England</v>
          </cell>
        </row>
        <row r="62">
          <cell r="A62" t="str">
            <v>NT453</v>
          </cell>
          <cell r="B62" t="str">
            <v>South of England</v>
          </cell>
        </row>
        <row r="63">
          <cell r="A63" t="str">
            <v>NT497</v>
          </cell>
          <cell r="B63" t="str">
            <v xml:space="preserve">North of England </v>
          </cell>
        </row>
        <row r="64">
          <cell r="A64" t="str">
            <v>NT4</v>
          </cell>
          <cell r="B64" t="str">
            <v>London</v>
          </cell>
        </row>
        <row r="65">
          <cell r="A65" t="str">
            <v>NT416</v>
          </cell>
          <cell r="B65" t="str">
            <v>London</v>
          </cell>
        </row>
        <row r="66">
          <cell r="A66" t="str">
            <v>NT455</v>
          </cell>
          <cell r="B66" t="str">
            <v>South of England</v>
          </cell>
        </row>
        <row r="67">
          <cell r="A67" t="str">
            <v>NT452</v>
          </cell>
          <cell r="B67" t="str">
            <v>Midlands and East of England</v>
          </cell>
        </row>
        <row r="68">
          <cell r="A68" t="str">
            <v>NT340</v>
          </cell>
          <cell r="B68" t="str">
            <v xml:space="preserve">North of England </v>
          </cell>
        </row>
        <row r="69">
          <cell r="A69" t="str">
            <v>NT446</v>
          </cell>
          <cell r="B69" t="str">
            <v>Midlands and East of England</v>
          </cell>
        </row>
        <row r="70">
          <cell r="A70" t="str">
            <v>NT451</v>
          </cell>
          <cell r="B70" t="str">
            <v>London</v>
          </cell>
        </row>
        <row r="71">
          <cell r="A71" t="str">
            <v>NT447</v>
          </cell>
          <cell r="B71" t="str">
            <v xml:space="preserve">North of England </v>
          </cell>
        </row>
        <row r="72">
          <cell r="A72" t="str">
            <v>NT445</v>
          </cell>
          <cell r="B72" t="str">
            <v>Midlands and East of England</v>
          </cell>
        </row>
        <row r="73">
          <cell r="A73" t="str">
            <v>NT448</v>
          </cell>
          <cell r="B73" t="str">
            <v xml:space="preserve">North of England </v>
          </cell>
        </row>
        <row r="74">
          <cell r="A74" t="str">
            <v>NT449</v>
          </cell>
          <cell r="B74" t="str">
            <v xml:space="preserve">North of England </v>
          </cell>
        </row>
        <row r="75">
          <cell r="A75" t="str">
            <v>NT450</v>
          </cell>
          <cell r="B75" t="str">
            <v>Midlands and East of England</v>
          </cell>
        </row>
        <row r="76">
          <cell r="A76" t="str">
            <v>NT457</v>
          </cell>
          <cell r="B76" t="str">
            <v xml:space="preserve">North of England </v>
          </cell>
        </row>
        <row r="77">
          <cell r="A77" t="str">
            <v>NVC24</v>
          </cell>
          <cell r="B77" t="str">
            <v>South of England</v>
          </cell>
        </row>
        <row r="78">
          <cell r="A78" t="str">
            <v>NVC27</v>
          </cell>
          <cell r="B78" t="str">
            <v>Midlands and East of England</v>
          </cell>
        </row>
        <row r="79">
          <cell r="A79" t="str">
            <v>NT8</v>
          </cell>
          <cell r="B79" t="str">
            <v>Midlands and East of England</v>
          </cell>
        </row>
        <row r="80">
          <cell r="A80" t="str">
            <v>NTP</v>
          </cell>
          <cell r="B80" t="str">
            <v>South of England</v>
          </cell>
        </row>
        <row r="81">
          <cell r="A81" t="str">
            <v>NT6</v>
          </cell>
          <cell r="B81" t="str">
            <v>South of England</v>
          </cell>
        </row>
        <row r="82">
          <cell r="A82" t="str">
            <v>NTPC3</v>
          </cell>
          <cell r="B82" t="str">
            <v xml:space="preserve">North of England </v>
          </cell>
        </row>
        <row r="83">
          <cell r="A83" t="str">
            <v>NV3</v>
          </cell>
          <cell r="B83" t="str">
            <v>London</v>
          </cell>
        </row>
        <row r="84">
          <cell r="A84" t="str">
            <v>NV313</v>
          </cell>
          <cell r="B84" t="str">
            <v>Midlands and East of England</v>
          </cell>
        </row>
        <row r="85">
          <cell r="A85" t="str">
            <v>NV302</v>
          </cell>
          <cell r="B85" t="str">
            <v>South of England</v>
          </cell>
        </row>
        <row r="86">
          <cell r="A86" t="str">
            <v>NV323</v>
          </cell>
          <cell r="B86" t="str">
            <v>South of England</v>
          </cell>
        </row>
        <row r="87">
          <cell r="A87" t="str">
            <v>NTPH4</v>
          </cell>
          <cell r="B87" t="str">
            <v>South of England</v>
          </cell>
        </row>
        <row r="88">
          <cell r="A88" t="str">
            <v>NTH</v>
          </cell>
          <cell r="B88" t="str">
            <v>London</v>
          </cell>
        </row>
        <row r="89">
          <cell r="A89" t="str">
            <v>NVC28</v>
          </cell>
          <cell r="B89" t="str">
            <v xml:space="preserve">North of England </v>
          </cell>
        </row>
        <row r="90">
          <cell r="A90" t="str">
            <v>NW9</v>
          </cell>
          <cell r="B90" t="str">
            <v>Midlands and East of England</v>
          </cell>
        </row>
        <row r="91">
          <cell r="A91" t="str">
            <v>NVC29</v>
          </cell>
          <cell r="B91" t="str">
            <v xml:space="preserve">North of England </v>
          </cell>
        </row>
        <row r="92">
          <cell r="A92" t="str">
            <v>NMG</v>
          </cell>
          <cell r="B92" t="str">
            <v xml:space="preserve">North of England </v>
          </cell>
        </row>
        <row r="93">
          <cell r="A93" t="str">
            <v>NTPH3</v>
          </cell>
          <cell r="B93" t="str">
            <v>South of England</v>
          </cell>
        </row>
        <row r="94">
          <cell r="A94" t="str">
            <v>NVC04</v>
          </cell>
          <cell r="B94" t="str">
            <v>South of England</v>
          </cell>
        </row>
        <row r="95">
          <cell r="A95" t="str">
            <v>NAX</v>
          </cell>
          <cell r="B95" t="str">
            <v>Midlands and East of England</v>
          </cell>
        </row>
        <row r="96">
          <cell r="A96" t="str">
            <v>NTP23</v>
          </cell>
          <cell r="B96" t="str">
            <v xml:space="preserve">North of England </v>
          </cell>
        </row>
        <row r="97">
          <cell r="A97" t="str">
            <v>NTPH2</v>
          </cell>
          <cell r="B97" t="str">
            <v>South of England</v>
          </cell>
        </row>
        <row r="98">
          <cell r="A98" t="str">
            <v>NVC05</v>
          </cell>
          <cell r="B98" t="str">
            <v xml:space="preserve">North of England </v>
          </cell>
        </row>
        <row r="99">
          <cell r="A99" t="str">
            <v>NVG01</v>
          </cell>
          <cell r="B99" t="str">
            <v xml:space="preserve">North of England </v>
          </cell>
        </row>
        <row r="100">
          <cell r="A100" t="str">
            <v>NVC06</v>
          </cell>
          <cell r="B100" t="str">
            <v>Midlands and East of England</v>
          </cell>
        </row>
        <row r="101">
          <cell r="A101" t="str">
            <v>AHH</v>
          </cell>
          <cell r="B101" t="str">
            <v>South of England</v>
          </cell>
        </row>
        <row r="102">
          <cell r="A102" t="str">
            <v>NTM</v>
          </cell>
          <cell r="B102" t="str">
            <v>Midlands and East of England</v>
          </cell>
        </row>
        <row r="103">
          <cell r="A103" t="str">
            <v>NVC07</v>
          </cell>
          <cell r="B103" t="str">
            <v xml:space="preserve">North of England </v>
          </cell>
        </row>
        <row r="104">
          <cell r="A104" t="str">
            <v>NT714</v>
          </cell>
          <cell r="B104" t="str">
            <v xml:space="preserve">North of England </v>
          </cell>
        </row>
        <row r="105">
          <cell r="A105" t="str">
            <v>NT487</v>
          </cell>
          <cell r="B105" t="str">
            <v>South of England</v>
          </cell>
        </row>
        <row r="106">
          <cell r="A106" t="str">
            <v>NW401</v>
          </cell>
          <cell r="B106" t="str">
            <v>Midlands and East of England</v>
          </cell>
        </row>
        <row r="107">
          <cell r="A107" t="str">
            <v>NW201</v>
          </cell>
          <cell r="B107" t="str">
            <v>Midlands and East of England</v>
          </cell>
        </row>
        <row r="108">
          <cell r="A108" t="str">
            <v>NW301</v>
          </cell>
          <cell r="B108" t="str">
            <v>Midlands and East of England</v>
          </cell>
        </row>
        <row r="109">
          <cell r="A109" t="str">
            <v>NVC25</v>
          </cell>
          <cell r="B109" t="str">
            <v>South of England</v>
          </cell>
        </row>
        <row r="110">
          <cell r="A110" t="str">
            <v>NV1</v>
          </cell>
          <cell r="B110" t="str">
            <v>South of England</v>
          </cell>
        </row>
        <row r="111">
          <cell r="A111" t="str">
            <v>NVC39</v>
          </cell>
          <cell r="B111" t="str">
            <v xml:space="preserve">North of England </v>
          </cell>
        </row>
        <row r="112">
          <cell r="A112" t="str">
            <v>NT454</v>
          </cell>
          <cell r="B112" t="str">
            <v>South of England</v>
          </cell>
        </row>
        <row r="113">
          <cell r="A113" t="str">
            <v>NTP14</v>
          </cell>
          <cell r="B113" t="str">
            <v>South of England</v>
          </cell>
        </row>
        <row r="114">
          <cell r="A114" t="str">
            <v>NV5</v>
          </cell>
          <cell r="B114" t="str">
            <v>South of England</v>
          </cell>
        </row>
        <row r="115">
          <cell r="A115" t="str">
            <v>NVC08</v>
          </cell>
          <cell r="B115" t="str">
            <v>South of England</v>
          </cell>
        </row>
        <row r="116">
          <cell r="A116" t="str">
            <v>NTA02</v>
          </cell>
          <cell r="B116" t="str">
            <v>Midlands and East of England</v>
          </cell>
        </row>
        <row r="117">
          <cell r="A117" t="str">
            <v>NT7</v>
          </cell>
          <cell r="B117" t="str">
            <v>London</v>
          </cell>
        </row>
        <row r="118">
          <cell r="A118" t="str">
            <v>NVC09</v>
          </cell>
          <cell r="B118" t="str">
            <v>South of England</v>
          </cell>
        </row>
        <row r="119">
          <cell r="A119" t="str">
            <v>NVC11</v>
          </cell>
          <cell r="B119" t="str">
            <v>South of England</v>
          </cell>
        </row>
        <row r="120">
          <cell r="A120" t="str">
            <v>NTP15</v>
          </cell>
          <cell r="B120" t="str">
            <v>London</v>
          </cell>
        </row>
        <row r="121">
          <cell r="A121" t="str">
            <v>NMH01</v>
          </cell>
          <cell r="B121" t="str">
            <v>Midlands and East of England</v>
          </cell>
        </row>
        <row r="122">
          <cell r="A122" t="str">
            <v>NTA04</v>
          </cell>
          <cell r="B122" t="str">
            <v>Midlands and East of England</v>
          </cell>
        </row>
        <row r="123">
          <cell r="A123" t="str">
            <v>NVC40</v>
          </cell>
          <cell r="B123" t="str">
            <v>Midlands and East of England</v>
          </cell>
        </row>
        <row r="124">
          <cell r="A124" t="str">
            <v>NT2</v>
          </cell>
          <cell r="B124" t="str">
            <v>South of England</v>
          </cell>
        </row>
        <row r="125">
          <cell r="A125" t="str">
            <v>NT202</v>
          </cell>
          <cell r="B125" t="str">
            <v>South of England</v>
          </cell>
        </row>
        <row r="126">
          <cell r="A126" t="str">
            <v>NT204</v>
          </cell>
          <cell r="B126" t="str">
            <v>Midlands and East of England</v>
          </cell>
        </row>
        <row r="127">
          <cell r="A127" t="str">
            <v>NT205</v>
          </cell>
          <cell r="B127" t="str">
            <v>South of England</v>
          </cell>
        </row>
        <row r="128">
          <cell r="A128" t="str">
            <v>NT206</v>
          </cell>
          <cell r="B128" t="str">
            <v>South of England</v>
          </cell>
        </row>
        <row r="129">
          <cell r="A129" t="str">
            <v>NT207</v>
          </cell>
          <cell r="B129" t="str">
            <v>South of England</v>
          </cell>
        </row>
        <row r="130">
          <cell r="A130" t="str">
            <v>NT209</v>
          </cell>
          <cell r="B130" t="str">
            <v>Midlands and East of England</v>
          </cell>
        </row>
        <row r="131">
          <cell r="A131" t="str">
            <v>NT211</v>
          </cell>
          <cell r="B131" t="str">
            <v>South of England</v>
          </cell>
        </row>
        <row r="132">
          <cell r="A132" t="str">
            <v>NT212</v>
          </cell>
          <cell r="B132" t="str">
            <v>South of England</v>
          </cell>
        </row>
        <row r="133">
          <cell r="A133" t="str">
            <v>NT213</v>
          </cell>
          <cell r="B133" t="str">
            <v>Midlands and East of England</v>
          </cell>
        </row>
        <row r="134">
          <cell r="A134" t="str">
            <v>NT215</v>
          </cell>
          <cell r="B134" t="str">
            <v>South of England</v>
          </cell>
        </row>
        <row r="135">
          <cell r="A135" t="str">
            <v>NT216</v>
          </cell>
          <cell r="B135" t="str">
            <v>South of England</v>
          </cell>
        </row>
        <row r="136">
          <cell r="A136" t="str">
            <v>NT218</v>
          </cell>
          <cell r="B136" t="str">
            <v>South of England</v>
          </cell>
        </row>
        <row r="137">
          <cell r="A137" t="str">
            <v>NT219</v>
          </cell>
          <cell r="B137" t="str">
            <v>Midlands and East of England</v>
          </cell>
        </row>
        <row r="138">
          <cell r="A138" t="str">
            <v>NT222</v>
          </cell>
          <cell r="B138" t="str">
            <v>Midlands and East of England</v>
          </cell>
        </row>
        <row r="139">
          <cell r="A139" t="str">
            <v>NT225</v>
          </cell>
          <cell r="B139" t="str">
            <v xml:space="preserve">North of England </v>
          </cell>
        </row>
        <row r="140">
          <cell r="A140" t="str">
            <v>NT226</v>
          </cell>
          <cell r="B140" t="str">
            <v>Midlands and East of England</v>
          </cell>
        </row>
        <row r="141">
          <cell r="A141" t="str">
            <v>NT229</v>
          </cell>
          <cell r="B141" t="str">
            <v xml:space="preserve">North of England </v>
          </cell>
        </row>
        <row r="142">
          <cell r="A142" t="str">
            <v>NT230</v>
          </cell>
          <cell r="B142" t="str">
            <v>Midlands and East of England</v>
          </cell>
        </row>
        <row r="143">
          <cell r="A143" t="str">
            <v>NT233</v>
          </cell>
          <cell r="B143" t="str">
            <v>South of England</v>
          </cell>
        </row>
        <row r="144">
          <cell r="A144" t="str">
            <v>NT235</v>
          </cell>
          <cell r="B144" t="str">
            <v>Midlands and East of England</v>
          </cell>
        </row>
        <row r="145">
          <cell r="A145" t="str">
            <v>NT238</v>
          </cell>
          <cell r="B145" t="str">
            <v>South of England</v>
          </cell>
        </row>
        <row r="146">
          <cell r="A146" t="str">
            <v>NT237</v>
          </cell>
          <cell r="B146" t="str">
            <v xml:space="preserve">North of England </v>
          </cell>
        </row>
        <row r="147">
          <cell r="A147" t="str">
            <v>NT210</v>
          </cell>
          <cell r="B147" t="str">
            <v xml:space="preserve">North of England </v>
          </cell>
        </row>
        <row r="148">
          <cell r="A148" t="str">
            <v>NT239</v>
          </cell>
          <cell r="B148" t="str">
            <v>South of England</v>
          </cell>
        </row>
        <row r="149">
          <cell r="A149" t="str">
            <v>NT224</v>
          </cell>
          <cell r="B149" t="str">
            <v>Midlands and East of England</v>
          </cell>
        </row>
        <row r="150">
          <cell r="A150" t="str">
            <v>NT214</v>
          </cell>
          <cell r="B150" t="str">
            <v>South of England</v>
          </cell>
        </row>
        <row r="151">
          <cell r="A151" t="str">
            <v>NT241</v>
          </cell>
          <cell r="B151" t="str">
            <v>South of England</v>
          </cell>
        </row>
        <row r="152">
          <cell r="A152" t="str">
            <v>NT242</v>
          </cell>
          <cell r="B152" t="str">
            <v>Midlands and East of England</v>
          </cell>
        </row>
        <row r="153">
          <cell r="A153" t="str">
            <v>NT245</v>
          </cell>
          <cell r="B153" t="str">
            <v xml:space="preserve">North of England </v>
          </cell>
        </row>
        <row r="154">
          <cell r="A154" t="str">
            <v>NT244</v>
          </cell>
          <cell r="B154" t="str">
            <v>South of England</v>
          </cell>
        </row>
        <row r="155">
          <cell r="A155" t="str">
            <v>NVC12</v>
          </cell>
          <cell r="B155" t="str">
            <v xml:space="preserve">North of England </v>
          </cell>
        </row>
        <row r="156">
          <cell r="A156" t="str">
            <v>NVC13</v>
          </cell>
          <cell r="B156" t="str">
            <v>Midlands and East of England</v>
          </cell>
        </row>
        <row r="157">
          <cell r="A157" t="str">
            <v>NQM01</v>
          </cell>
          <cell r="B157" t="str">
            <v>Midlands and East of England</v>
          </cell>
        </row>
        <row r="158">
          <cell r="A158" t="str">
            <v>NVC14</v>
          </cell>
          <cell r="B158" t="str">
            <v xml:space="preserve">North of England </v>
          </cell>
        </row>
        <row r="159">
          <cell r="A159" t="str">
            <v>NTYH4</v>
          </cell>
          <cell r="B159" t="str">
            <v xml:space="preserve">North of England </v>
          </cell>
        </row>
        <row r="160">
          <cell r="A160" t="str">
            <v>NTPH5</v>
          </cell>
          <cell r="B160" t="str">
            <v>South of England</v>
          </cell>
        </row>
        <row r="161">
          <cell r="A161" t="str">
            <v>NVC15</v>
          </cell>
          <cell r="B161" t="str">
            <v>Midlands and East of England</v>
          </cell>
        </row>
        <row r="162">
          <cell r="A162" t="str">
            <v>NEY</v>
          </cell>
          <cell r="B162" t="str">
            <v xml:space="preserve">North of England </v>
          </cell>
        </row>
        <row r="163">
          <cell r="A163" t="str">
            <v>NQA</v>
          </cell>
          <cell r="B163" t="str">
            <v>Midlands and East of England</v>
          </cell>
        </row>
        <row r="164">
          <cell r="A164" t="str">
            <v>NVC</v>
          </cell>
          <cell r="B164" t="str">
            <v>Midlands and East of England</v>
          </cell>
        </row>
        <row r="165">
          <cell r="A165" t="str">
            <v>NVC16</v>
          </cell>
          <cell r="B165" t="str">
            <v xml:space="preserve">North of England </v>
          </cell>
        </row>
        <row r="166">
          <cell r="A166" t="str">
            <v>NVC19</v>
          </cell>
          <cell r="B166" t="str">
            <v>Midlands and East of England</v>
          </cell>
        </row>
        <row r="167">
          <cell r="A167" t="str">
            <v>NVC17</v>
          </cell>
          <cell r="B167" t="str">
            <v>Midlands and East of England</v>
          </cell>
        </row>
        <row r="168">
          <cell r="A168" t="str">
            <v>NTT03</v>
          </cell>
          <cell r="B168" t="str">
            <v>Midlands and East of England</v>
          </cell>
        </row>
        <row r="169">
          <cell r="A169" t="str">
            <v>NTT05</v>
          </cell>
          <cell r="B169" t="str">
            <v>Midlands and East of England</v>
          </cell>
        </row>
        <row r="170">
          <cell r="A170" t="str">
            <v>NTPH1</v>
          </cell>
          <cell r="B170" t="str">
            <v>South of England</v>
          </cell>
        </row>
        <row r="171">
          <cell r="A171" t="str">
            <v>NTT04</v>
          </cell>
          <cell r="B171" t="str">
            <v>Midlands and East of England</v>
          </cell>
        </row>
        <row r="172">
          <cell r="A172" t="str">
            <v>NFH</v>
          </cell>
          <cell r="B172" t="str">
            <v>South of England</v>
          </cell>
        </row>
        <row r="173">
          <cell r="A173" t="str">
            <v>NTP11</v>
          </cell>
          <cell r="B173" t="str">
            <v>South of England</v>
          </cell>
        </row>
        <row r="174">
          <cell r="A174" t="str">
            <v>NT312</v>
          </cell>
          <cell r="B174" t="str">
            <v>South of England</v>
          </cell>
        </row>
        <row r="175">
          <cell r="A175" t="str">
            <v>NT302</v>
          </cell>
          <cell r="B175" t="str">
            <v>South of England</v>
          </cell>
        </row>
        <row r="176">
          <cell r="A176" t="str">
            <v>NT315</v>
          </cell>
          <cell r="B176" t="str">
            <v>Midlands and East of England</v>
          </cell>
        </row>
        <row r="177">
          <cell r="A177" t="str">
            <v>NT317</v>
          </cell>
          <cell r="B177" t="str">
            <v>Midlands and East of England</v>
          </cell>
        </row>
        <row r="178">
          <cell r="A178" t="str">
            <v>NT324</v>
          </cell>
          <cell r="B178" t="str">
            <v xml:space="preserve">North of England </v>
          </cell>
        </row>
        <row r="179">
          <cell r="A179" t="str">
            <v>NT345</v>
          </cell>
          <cell r="B179" t="str">
            <v>South of England</v>
          </cell>
        </row>
        <row r="180">
          <cell r="A180" t="str">
            <v>NT344</v>
          </cell>
          <cell r="B180" t="str">
            <v>South of England</v>
          </cell>
        </row>
        <row r="181">
          <cell r="A181" t="str">
            <v>NT348</v>
          </cell>
          <cell r="B181" t="str">
            <v xml:space="preserve">North of England </v>
          </cell>
        </row>
        <row r="182">
          <cell r="A182" t="str">
            <v>NT347</v>
          </cell>
          <cell r="B182" t="str">
            <v xml:space="preserve">North of England </v>
          </cell>
        </row>
        <row r="183">
          <cell r="A183" t="str">
            <v>NT308</v>
          </cell>
          <cell r="B183" t="str">
            <v>South of England</v>
          </cell>
        </row>
        <row r="184">
          <cell r="A184" t="str">
            <v>NT316</v>
          </cell>
          <cell r="B184" t="str">
            <v>Midlands and East of England</v>
          </cell>
        </row>
        <row r="185">
          <cell r="A185" t="str">
            <v>NT319</v>
          </cell>
          <cell r="B185" t="str">
            <v>Midlands and East of England</v>
          </cell>
        </row>
        <row r="186">
          <cell r="A186" t="str">
            <v>NT351</v>
          </cell>
          <cell r="B186" t="str">
            <v xml:space="preserve">North of England </v>
          </cell>
        </row>
        <row r="187">
          <cell r="A187" t="str">
            <v>NT332</v>
          </cell>
          <cell r="B187" t="str">
            <v xml:space="preserve">North of England </v>
          </cell>
        </row>
        <row r="188">
          <cell r="A188" t="str">
            <v>NT322</v>
          </cell>
          <cell r="B188" t="str">
            <v>Midlands and East of England</v>
          </cell>
        </row>
        <row r="189">
          <cell r="A189" t="str">
            <v>NT321</v>
          </cell>
          <cell r="B189" t="str">
            <v>Midlands and East of England</v>
          </cell>
        </row>
        <row r="190">
          <cell r="A190" t="str">
            <v>NT337</v>
          </cell>
          <cell r="B190" t="str">
            <v xml:space="preserve">North of England </v>
          </cell>
        </row>
        <row r="191">
          <cell r="A191" t="str">
            <v>NT349</v>
          </cell>
          <cell r="B191" t="str">
            <v xml:space="preserve">North of England </v>
          </cell>
        </row>
        <row r="192">
          <cell r="A192" t="str">
            <v>NT327</v>
          </cell>
          <cell r="B192" t="str">
            <v xml:space="preserve">North of England </v>
          </cell>
        </row>
        <row r="193">
          <cell r="A193" t="str">
            <v>NT350</v>
          </cell>
          <cell r="B193" t="str">
            <v xml:space="preserve">North of England </v>
          </cell>
        </row>
        <row r="194">
          <cell r="A194" t="str">
            <v>NT364</v>
          </cell>
          <cell r="B194" t="str">
            <v>South of England</v>
          </cell>
        </row>
        <row r="195">
          <cell r="A195" t="str">
            <v>NT325</v>
          </cell>
          <cell r="B195" t="str">
            <v xml:space="preserve">North of England </v>
          </cell>
        </row>
        <row r="196">
          <cell r="A196" t="str">
            <v>NT318</v>
          </cell>
          <cell r="B196" t="str">
            <v>Midlands and East of England</v>
          </cell>
        </row>
        <row r="197">
          <cell r="A197" t="str">
            <v>NT320</v>
          </cell>
          <cell r="B197" t="str">
            <v>Midlands and East of England</v>
          </cell>
        </row>
        <row r="198">
          <cell r="A198" t="str">
            <v>NT305</v>
          </cell>
          <cell r="B198" t="str">
            <v>South of England</v>
          </cell>
        </row>
        <row r="199">
          <cell r="A199" t="str">
            <v>NT339</v>
          </cell>
          <cell r="B199" t="str">
            <v xml:space="preserve">North of England </v>
          </cell>
        </row>
        <row r="200">
          <cell r="A200" t="str">
            <v>NT314</v>
          </cell>
          <cell r="B200" t="str">
            <v>London</v>
          </cell>
        </row>
        <row r="201">
          <cell r="A201" t="str">
            <v>NT301</v>
          </cell>
          <cell r="B201" t="str">
            <v>Midlands and East of England</v>
          </cell>
        </row>
        <row r="202">
          <cell r="A202" t="str">
            <v>NT304</v>
          </cell>
          <cell r="B202" t="str">
            <v>South of England</v>
          </cell>
        </row>
        <row r="203">
          <cell r="A203" t="str">
            <v>NT346</v>
          </cell>
          <cell r="B203" t="str">
            <v>South of England</v>
          </cell>
        </row>
        <row r="204">
          <cell r="A204" t="str">
            <v>NT309</v>
          </cell>
          <cell r="B204" t="str">
            <v>South of England</v>
          </cell>
        </row>
        <row r="205">
          <cell r="A205" t="str">
            <v>NT343</v>
          </cell>
          <cell r="B205" t="str">
            <v>South of England</v>
          </cell>
        </row>
        <row r="206">
          <cell r="A206" t="str">
            <v>NT310</v>
          </cell>
          <cell r="B206" t="str">
            <v>South of England</v>
          </cell>
        </row>
        <row r="207">
          <cell r="A207" t="str">
            <v>NT333</v>
          </cell>
          <cell r="B207" t="str">
            <v xml:space="preserve">North of England </v>
          </cell>
        </row>
        <row r="208">
          <cell r="A208" t="str">
            <v>NT313</v>
          </cell>
          <cell r="B208" t="str">
            <v>Midlands and East of England</v>
          </cell>
        </row>
        <row r="209">
          <cell r="A209" t="str">
            <v>NVC18</v>
          </cell>
          <cell r="B209" t="str">
            <v>Midlands and East of England</v>
          </cell>
        </row>
        <row r="210">
          <cell r="A210" t="str">
            <v>NX601</v>
          </cell>
          <cell r="B210" t="str">
            <v>Midlands and East of England</v>
          </cell>
        </row>
        <row r="211">
          <cell r="A211" t="str">
            <v>NTE02</v>
          </cell>
          <cell r="B211" t="str">
            <v xml:space="preserve">North of England </v>
          </cell>
        </row>
        <row r="212">
          <cell r="A212" t="str">
            <v>NTPAD</v>
          </cell>
          <cell r="B212" t="str">
            <v>South of England</v>
          </cell>
        </row>
        <row r="213">
          <cell r="A213" t="str">
            <v>NTT06</v>
          </cell>
          <cell r="B213" t="str">
            <v>Midlands and East of England</v>
          </cell>
        </row>
        <row r="214">
          <cell r="A214" t="str">
            <v>NHM</v>
          </cell>
          <cell r="B214" t="str">
            <v>Midlands and East of England</v>
          </cell>
        </row>
        <row r="215">
          <cell r="A215" t="str">
            <v>NYG</v>
          </cell>
          <cell r="B215" t="str">
            <v>South of England</v>
          </cell>
        </row>
        <row r="216">
          <cell r="A216" t="str">
            <v>NTP17</v>
          </cell>
          <cell r="B216" t="str">
            <v>South of England</v>
          </cell>
        </row>
        <row r="217">
          <cell r="A217" t="str">
            <v>NVC35</v>
          </cell>
          <cell r="B217" t="str">
            <v xml:space="preserve">North of England </v>
          </cell>
        </row>
        <row r="218">
          <cell r="A218" t="str">
            <v>NNA</v>
          </cell>
          <cell r="B218" t="str">
            <v>South of England</v>
          </cell>
        </row>
        <row r="219">
          <cell r="A219" t="str">
            <v>AAH</v>
          </cell>
          <cell r="B219" t="str">
            <v>South of England</v>
          </cell>
        </row>
        <row r="220">
          <cell r="A220" t="str">
            <v>NVC02</v>
          </cell>
          <cell r="B220" t="str">
            <v>South of England</v>
          </cell>
        </row>
        <row r="221">
          <cell r="A221" t="str">
            <v>NTD02</v>
          </cell>
          <cell r="B221" t="str">
            <v xml:space="preserve">North of England </v>
          </cell>
        </row>
        <row r="222">
          <cell r="A222" t="str">
            <v>NW501</v>
          </cell>
          <cell r="B222" t="str">
            <v>Midlands and East of England</v>
          </cell>
        </row>
        <row r="223">
          <cell r="A223" t="str">
            <v>NTT07</v>
          </cell>
          <cell r="B223" t="str">
            <v xml:space="preserve">North of England </v>
          </cell>
        </row>
        <row r="224">
          <cell r="A224" t="str">
            <v>NW4</v>
          </cell>
          <cell r="B224" t="str">
            <v>South of England</v>
          </cell>
        </row>
        <row r="225">
          <cell r="A225" t="str">
            <v>NXM01</v>
          </cell>
          <cell r="B225" t="str">
            <v>South of England</v>
          </cell>
        </row>
        <row r="226">
          <cell r="A226" t="str">
            <v>NTT08</v>
          </cell>
          <cell r="B226" t="str">
            <v>Midlands and East of England</v>
          </cell>
        </row>
        <row r="227">
          <cell r="A227" t="str">
            <v>NTA03</v>
          </cell>
          <cell r="B227" t="str">
            <v>Midlands and East of England</v>
          </cell>
        </row>
        <row r="228">
          <cell r="A228" t="str">
            <v>NW101</v>
          </cell>
          <cell r="B228" t="str">
            <v>South of England</v>
          </cell>
        </row>
        <row r="229">
          <cell r="A229" t="str">
            <v>NVC44</v>
          </cell>
          <cell r="B229" t="str">
            <v>Midlands and East of England</v>
          </cell>
        </row>
        <row r="230">
          <cell r="A230" t="str">
            <v>NVC20</v>
          </cell>
          <cell r="B230" t="str">
            <v xml:space="preserve">North of England </v>
          </cell>
        </row>
        <row r="231">
          <cell r="A231" t="str">
            <v>NTC</v>
          </cell>
          <cell r="B231" t="str">
            <v>London</v>
          </cell>
        </row>
        <row r="232">
          <cell r="A232" t="str">
            <v>NVC21</v>
          </cell>
          <cell r="B232" t="str">
            <v>Midlands and East of England</v>
          </cell>
        </row>
        <row r="233">
          <cell r="A233" t="str">
            <v>NTP16</v>
          </cell>
          <cell r="B233" t="str">
            <v>South of England</v>
          </cell>
        </row>
        <row r="234">
          <cell r="A234" t="str">
            <v>NVC22</v>
          </cell>
          <cell r="B234" t="str">
            <v>South of England</v>
          </cell>
        </row>
        <row r="235">
          <cell r="A235" t="str">
            <v>NVC23</v>
          </cell>
          <cell r="B235" t="str">
            <v>Midlands and East of England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ebarchive.nationalarchives.gov.uk/20130402145952/http:/media.dh.gov.uk/network/261/files/2012/01/guidance-notes-for-vte-data-collection-updated-march-2013.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B10" sqref="B10"/>
    </sheetView>
  </sheetViews>
  <sheetFormatPr defaultRowHeight="15" x14ac:dyDescent="0.2"/>
  <cols>
    <col min="1" max="1" width="16.140625" style="15" customWidth="1"/>
    <col min="2" max="2" width="100" style="15" customWidth="1"/>
    <col min="3" max="16384" width="9.140625" style="12"/>
  </cols>
  <sheetData>
    <row r="1" spans="1:5" s="3" customFormat="1" x14ac:dyDescent="0.2">
      <c r="A1" s="1" t="s">
        <v>629</v>
      </c>
      <c r="B1" s="2" t="s">
        <v>679</v>
      </c>
    </row>
    <row r="2" spans="1:5" s="3" customFormat="1" x14ac:dyDescent="0.2">
      <c r="A2" s="1"/>
      <c r="B2" s="4"/>
    </row>
    <row r="3" spans="1:5" s="3" customFormat="1" x14ac:dyDescent="0.2">
      <c r="A3" s="1"/>
      <c r="B3" s="5"/>
      <c r="C3" s="6"/>
      <c r="D3" s="6"/>
      <c r="E3" s="6"/>
    </row>
    <row r="4" spans="1:5" s="3" customFormat="1" ht="114" x14ac:dyDescent="0.2">
      <c r="A4" s="1" t="s">
        <v>630</v>
      </c>
      <c r="B4" s="5" t="s">
        <v>631</v>
      </c>
      <c r="C4" s="6"/>
      <c r="D4" s="6"/>
      <c r="E4" s="6"/>
    </row>
    <row r="5" spans="1:5" s="3" customFormat="1" x14ac:dyDescent="0.2">
      <c r="A5" s="1"/>
      <c r="B5" s="7"/>
      <c r="C5" s="6"/>
      <c r="D5" s="6"/>
      <c r="E5" s="6"/>
    </row>
    <row r="6" spans="1:5" s="3" customFormat="1" x14ac:dyDescent="0.2">
      <c r="A6" s="1" t="s">
        <v>632</v>
      </c>
      <c r="B6" s="27" t="s">
        <v>680</v>
      </c>
      <c r="C6" s="28"/>
    </row>
    <row r="7" spans="1:5" s="3" customFormat="1" x14ac:dyDescent="0.2">
      <c r="A7" s="1"/>
      <c r="B7" s="8"/>
    </row>
    <row r="8" spans="1:5" s="3" customFormat="1" ht="30" x14ac:dyDescent="0.2">
      <c r="A8" s="9" t="s">
        <v>633</v>
      </c>
      <c r="B8" s="8" t="s">
        <v>616</v>
      </c>
    </row>
    <row r="9" spans="1:5" s="3" customFormat="1" x14ac:dyDescent="0.2">
      <c r="A9" s="9"/>
      <c r="B9" s="8"/>
    </row>
    <row r="10" spans="1:5" s="3" customFormat="1" x14ac:dyDescent="0.2">
      <c r="A10" s="9" t="s">
        <v>634</v>
      </c>
      <c r="B10" s="8" t="s">
        <v>635</v>
      </c>
    </row>
    <row r="11" spans="1:5" s="3" customFormat="1" x14ac:dyDescent="0.2">
      <c r="A11" s="9"/>
      <c r="B11" s="8"/>
    </row>
    <row r="12" spans="1:5" s="3" customFormat="1" x14ac:dyDescent="0.2">
      <c r="A12" s="9" t="s">
        <v>636</v>
      </c>
      <c r="B12" s="8" t="s">
        <v>646</v>
      </c>
    </row>
    <row r="13" spans="1:5" x14ac:dyDescent="0.2">
      <c r="A13" s="10"/>
      <c r="B13" s="11"/>
    </row>
    <row r="14" spans="1:5" x14ac:dyDescent="0.2">
      <c r="A14" s="10" t="s">
        <v>637</v>
      </c>
      <c r="B14" s="13" t="s">
        <v>638</v>
      </c>
    </row>
    <row r="15" spans="1:5" x14ac:dyDescent="0.2">
      <c r="A15" s="10"/>
      <c r="B15" s="14" t="s">
        <v>639</v>
      </c>
    </row>
    <row r="16" spans="1:5" x14ac:dyDescent="0.2">
      <c r="A16" s="10"/>
      <c r="B16" s="13"/>
    </row>
    <row r="17" spans="1:2" ht="85.5" x14ac:dyDescent="0.2">
      <c r="A17" s="10" t="s">
        <v>640</v>
      </c>
      <c r="B17" s="7" t="s">
        <v>678</v>
      </c>
    </row>
  </sheetData>
  <hyperlinks>
    <hyperlink ref="B1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C22" sqref="C22"/>
    </sheetView>
  </sheetViews>
  <sheetFormatPr defaultRowHeight="12.75" x14ac:dyDescent="0.2"/>
  <cols>
    <col min="1" max="1" width="15" style="17" customWidth="1"/>
    <col min="2" max="2" width="12.42578125" style="17" customWidth="1"/>
    <col min="3" max="3" width="90.28515625" style="17" customWidth="1"/>
    <col min="4" max="16384" width="9.140625" style="17"/>
  </cols>
  <sheetData>
    <row r="1" spans="1:3" x14ac:dyDescent="0.2">
      <c r="A1" s="16" t="s">
        <v>645</v>
      </c>
    </row>
    <row r="3" spans="1:3" x14ac:dyDescent="0.2">
      <c r="A3" s="18" t="s">
        <v>694</v>
      </c>
    </row>
    <row r="5" spans="1:3" x14ac:dyDescent="0.2">
      <c r="A5" s="19" t="s">
        <v>642</v>
      </c>
      <c r="B5" s="20" t="s">
        <v>643</v>
      </c>
      <c r="C5" s="20" t="s">
        <v>644</v>
      </c>
    </row>
    <row r="6" spans="1:3" x14ac:dyDescent="0.2">
      <c r="A6" s="104" t="s">
        <v>695</v>
      </c>
      <c r="B6" s="105" t="s">
        <v>574</v>
      </c>
      <c r="C6" s="106" t="s">
        <v>575</v>
      </c>
    </row>
    <row r="7" spans="1:3" x14ac:dyDescent="0.2">
      <c r="A7" s="18"/>
      <c r="B7" s="18"/>
      <c r="C7" s="18"/>
    </row>
    <row r="8" spans="1:3" x14ac:dyDescent="0.2">
      <c r="A8" s="26" t="s">
        <v>647</v>
      </c>
      <c r="B8" s="22"/>
      <c r="C8" s="22"/>
    </row>
    <row r="9" spans="1:3" x14ac:dyDescent="0.2">
      <c r="A9" s="23"/>
      <c r="B9" s="18"/>
      <c r="C9" s="18"/>
    </row>
    <row r="10" spans="1:3" x14ac:dyDescent="0.2">
      <c r="A10" s="19" t="s">
        <v>642</v>
      </c>
      <c r="B10" s="20" t="s">
        <v>643</v>
      </c>
      <c r="C10" s="20" t="s">
        <v>644</v>
      </c>
    </row>
    <row r="11" spans="1:3" x14ac:dyDescent="0.2">
      <c r="A11" s="21" t="s">
        <v>691</v>
      </c>
      <c r="B11" s="24" t="s">
        <v>582</v>
      </c>
      <c r="C11" s="25" t="s">
        <v>648</v>
      </c>
    </row>
    <row r="12" spans="1:3" x14ac:dyDescent="0.2">
      <c r="A12" s="21" t="s">
        <v>692</v>
      </c>
      <c r="B12" s="24" t="s">
        <v>582</v>
      </c>
      <c r="C12" s="25" t="s">
        <v>648</v>
      </c>
    </row>
    <row r="13" spans="1:3" x14ac:dyDescent="0.2">
      <c r="A13" s="21" t="s">
        <v>693</v>
      </c>
      <c r="B13" s="24" t="s">
        <v>582</v>
      </c>
      <c r="C13" s="25" t="s">
        <v>648</v>
      </c>
    </row>
    <row r="14" spans="1:3" x14ac:dyDescent="0.2">
      <c r="A14" s="21" t="s">
        <v>624</v>
      </c>
      <c r="B14" s="24" t="s">
        <v>103</v>
      </c>
      <c r="C14" s="25" t="s">
        <v>649</v>
      </c>
    </row>
    <row r="15" spans="1:3" x14ac:dyDescent="0.2">
      <c r="A15" s="21" t="s">
        <v>625</v>
      </c>
      <c r="B15" s="24" t="s">
        <v>103</v>
      </c>
      <c r="C15" s="25" t="s">
        <v>649</v>
      </c>
    </row>
    <row r="16" spans="1:3" x14ac:dyDescent="0.2">
      <c r="A16" s="21" t="s">
        <v>626</v>
      </c>
      <c r="B16" s="24" t="s">
        <v>103</v>
      </c>
      <c r="C16" s="25" t="s">
        <v>649</v>
      </c>
    </row>
    <row r="17" spans="1:3" x14ac:dyDescent="0.2">
      <c r="A17" s="23"/>
      <c r="B17" s="18"/>
      <c r="C17" s="18"/>
    </row>
    <row r="18" spans="1:3" x14ac:dyDescent="0.2">
      <c r="A18" s="18"/>
      <c r="B18" s="18"/>
      <c r="C18" s="18"/>
    </row>
    <row r="19" spans="1:3" x14ac:dyDescent="0.2">
      <c r="A19" s="18"/>
      <c r="B19" s="18"/>
      <c r="C19" s="1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1"/>
  <sheetViews>
    <sheetView tabSelected="1" zoomScale="75" zoomScaleNormal="75" workbookViewId="0">
      <selection activeCell="L11" sqref="L11"/>
    </sheetView>
  </sheetViews>
  <sheetFormatPr defaultRowHeight="12.75" x14ac:dyDescent="0.2"/>
  <cols>
    <col min="1" max="1" width="20.140625" customWidth="1"/>
    <col min="4" max="4" width="14.28515625" customWidth="1"/>
    <col min="5" max="6" width="14.7109375" customWidth="1"/>
    <col min="7" max="7" width="15.5703125" customWidth="1"/>
    <col min="8" max="8" width="17.140625" customWidth="1"/>
    <col min="9" max="9" width="14.85546875" customWidth="1"/>
    <col min="10" max="10" width="15.42578125" customWidth="1"/>
    <col min="11" max="11" width="15.7109375" customWidth="1"/>
    <col min="12" max="12" width="15.42578125" customWidth="1"/>
    <col min="13" max="13" width="16.140625" customWidth="1"/>
    <col min="14" max="14" width="18.5703125" customWidth="1"/>
    <col min="15" max="15" width="15" customWidth="1"/>
  </cols>
  <sheetData>
    <row r="1" spans="1:15" ht="15" x14ac:dyDescent="0.2">
      <c r="A1" s="30" t="s">
        <v>681</v>
      </c>
      <c r="B1" s="31"/>
      <c r="C1" s="32"/>
    </row>
    <row r="2" spans="1:15" ht="14.25" x14ac:dyDescent="0.2">
      <c r="A2" s="33" t="s">
        <v>627</v>
      </c>
      <c r="B2" s="31"/>
      <c r="C2" s="32"/>
    </row>
    <row r="3" spans="1:15" ht="14.25" x14ac:dyDescent="0.2">
      <c r="A3" s="33" t="s">
        <v>628</v>
      </c>
      <c r="B3" s="31"/>
      <c r="C3" s="32"/>
    </row>
    <row r="5" spans="1:15" ht="15" x14ac:dyDescent="0.25">
      <c r="A5" s="34"/>
      <c r="B5" s="35"/>
      <c r="C5" s="36"/>
      <c r="D5" s="93" t="str">
        <f>""&amp;'[1]October data'!$B$1&amp;" "&amp;'[1]October data'!$B$2&amp;""</f>
        <v>October 2014</v>
      </c>
      <c r="E5" s="94"/>
      <c r="F5" s="95"/>
      <c r="G5" s="93" t="str">
        <f>""&amp;'[1]November data'!$B$1&amp;" "&amp;'[1]November data'!$B$2&amp;""</f>
        <v>November 2014</v>
      </c>
      <c r="H5" s="94"/>
      <c r="I5" s="95"/>
      <c r="J5" s="93" t="str">
        <f>""&amp;'[1]December data '!$B$1&amp;" "&amp;'[1]December data '!$B$2&amp;""</f>
        <v>December 2014</v>
      </c>
      <c r="K5" s="94"/>
      <c r="L5" s="95"/>
      <c r="M5" s="96" t="s">
        <v>682</v>
      </c>
      <c r="N5" s="83"/>
      <c r="O5" s="97"/>
    </row>
    <row r="6" spans="1:15" ht="75" x14ac:dyDescent="0.2">
      <c r="A6" s="37"/>
      <c r="B6" s="38"/>
      <c r="C6" s="39"/>
      <c r="D6" s="40" t="s">
        <v>621</v>
      </c>
      <c r="E6" s="41" t="s">
        <v>596</v>
      </c>
      <c r="F6" s="42" t="s">
        <v>620</v>
      </c>
      <c r="G6" s="41" t="s">
        <v>621</v>
      </c>
      <c r="H6" s="41" t="s">
        <v>596</v>
      </c>
      <c r="I6" s="42" t="s">
        <v>620</v>
      </c>
      <c r="J6" s="41" t="s">
        <v>621</v>
      </c>
      <c r="K6" s="41" t="s">
        <v>596</v>
      </c>
      <c r="L6" s="42" t="s">
        <v>620</v>
      </c>
      <c r="M6" s="41" t="s">
        <v>621</v>
      </c>
      <c r="N6" s="41" t="s">
        <v>596</v>
      </c>
      <c r="O6" s="42" t="s">
        <v>620</v>
      </c>
    </row>
    <row r="7" spans="1:15" ht="15" x14ac:dyDescent="0.25">
      <c r="A7" s="103" t="s">
        <v>650</v>
      </c>
      <c r="B7" s="103"/>
      <c r="C7" s="103"/>
      <c r="D7" s="43">
        <f>D173+D336</f>
        <v>1203557</v>
      </c>
      <c r="E7" s="43">
        <f>E173+E336</f>
        <v>1251280</v>
      </c>
      <c r="F7" s="44">
        <f>D7/E7</f>
        <v>0.9618606546895978</v>
      </c>
      <c r="G7" s="45">
        <f>G173+G336</f>
        <v>1126231</v>
      </c>
      <c r="H7" s="45">
        <f>H173+H336</f>
        <v>1172722</v>
      </c>
      <c r="I7" s="46">
        <f>G7/H7</f>
        <v>0.96035633338506488</v>
      </c>
      <c r="J7" s="45">
        <f>J173+J336</f>
        <v>1114895</v>
      </c>
      <c r="K7" s="45">
        <f>K173+K336</f>
        <v>1164295</v>
      </c>
      <c r="L7" s="46">
        <f>J7/K7</f>
        <v>0.95757089053890976</v>
      </c>
      <c r="M7" s="45">
        <f>M173+M336</f>
        <v>3444683</v>
      </c>
      <c r="N7" s="45">
        <f>N173+N336</f>
        <v>3588297</v>
      </c>
      <c r="O7" s="47">
        <f>M7/N7</f>
        <v>0.95997711449191636</v>
      </c>
    </row>
    <row r="10" spans="1:15" ht="15" x14ac:dyDescent="0.25">
      <c r="A10" s="98" t="s">
        <v>615</v>
      </c>
      <c r="B10" s="99"/>
      <c r="C10" s="100"/>
      <c r="D10" s="94" t="str">
        <f>""&amp;'[1]October data'!$B$1&amp;" "&amp;'[1]October data'!$B$2&amp;""</f>
        <v>October 2014</v>
      </c>
      <c r="E10" s="101"/>
      <c r="F10" s="102"/>
      <c r="G10" s="94" t="str">
        <f>""&amp;'[1]November data'!$B$1&amp;" "&amp;'[1]November data'!$B$2&amp;""</f>
        <v>November 2014</v>
      </c>
      <c r="H10" s="101"/>
      <c r="I10" s="102"/>
      <c r="J10" s="94" t="str">
        <f>""&amp;'[1]December data '!$B$1&amp;" "&amp;'[1]December data '!$B$2&amp;""</f>
        <v>December 2014</v>
      </c>
      <c r="K10" s="101"/>
      <c r="L10" s="102"/>
      <c r="M10" s="83" t="s">
        <v>682</v>
      </c>
      <c r="N10" s="84"/>
      <c r="O10" s="85"/>
    </row>
    <row r="11" spans="1:15" ht="75" x14ac:dyDescent="0.2">
      <c r="A11" s="48" t="s">
        <v>617</v>
      </c>
      <c r="B11" s="48" t="s">
        <v>597</v>
      </c>
      <c r="C11" s="48" t="s">
        <v>598</v>
      </c>
      <c r="D11" s="49" t="s">
        <v>621</v>
      </c>
      <c r="E11" s="49" t="s">
        <v>596</v>
      </c>
      <c r="F11" s="50" t="s">
        <v>620</v>
      </c>
      <c r="G11" s="51" t="s">
        <v>621</v>
      </c>
      <c r="H11" s="49" t="s">
        <v>596</v>
      </c>
      <c r="I11" s="50" t="s">
        <v>620</v>
      </c>
      <c r="J11" s="52" t="s">
        <v>621</v>
      </c>
      <c r="K11" s="49" t="s">
        <v>596</v>
      </c>
      <c r="L11" s="50" t="s">
        <v>620</v>
      </c>
      <c r="M11" s="49" t="s">
        <v>621</v>
      </c>
      <c r="N11" s="49" t="s">
        <v>596</v>
      </c>
      <c r="O11" s="50" t="s">
        <v>620</v>
      </c>
    </row>
    <row r="12" spans="1:15" x14ac:dyDescent="0.2">
      <c r="A12" s="53" t="s">
        <v>86</v>
      </c>
      <c r="B12" s="53" t="s">
        <v>599</v>
      </c>
      <c r="C12" s="53" t="s">
        <v>87</v>
      </c>
      <c r="D12" s="54">
        <f>IF(ISERROR(VLOOKUP($A12,'[1]October data'!$A:$F,4,FALSE)),"",VLOOKUP($A12,'[1]October data'!$A:$F,4,FALSE))</f>
        <v>6685</v>
      </c>
      <c r="E12" s="54">
        <f>IF(ISERROR(VLOOKUP($A12,'[1]October data'!$A:$F,5,FALSE)),"",VLOOKUP($A12,'[1]October data'!$A:$F,5,FALSE))</f>
        <v>7047</v>
      </c>
      <c r="F12" s="55">
        <f>IF(ISERROR(VLOOKUP($A12,'[1]October data'!$A:$F,6,FALSE)),"",VLOOKUP($A12,'[1]October data'!$A:$F,6,FALSE))</f>
        <v>0.94863062296012501</v>
      </c>
      <c r="G12" s="54">
        <f>IF(ISERROR(VLOOKUP($A12,'[1]November data'!$A:$F,4,FALSE)),"",VLOOKUP($A12,'[1]November data'!$A:$F,4,FALSE))</f>
        <v>6343</v>
      </c>
      <c r="H12" s="54">
        <f>IF(ISERROR(VLOOKUP($A12,'[1]November data'!$A:$F,5,FALSE)),"",VLOOKUP($A12,'[1]November data'!$A:$F,5,FALSE))</f>
        <v>6728</v>
      </c>
      <c r="I12" s="55">
        <f>IF(ISERROR(VLOOKUP($A12,'[1]November data'!$A:$F,6,FALSE)),"",VLOOKUP($A12,'[1]November data'!$A:$F,6,FALSE))</f>
        <v>0.94277645659928699</v>
      </c>
      <c r="J12" s="56">
        <f>IF(ISERROR(VLOOKUP($A12,'[1]December data '!$A:$F,4,FALSE)),"",VLOOKUP($A12,'[1]December data '!$A:$F,4,FALSE))</f>
        <v>5998</v>
      </c>
      <c r="K12" s="56">
        <f>IF(ISERROR(VLOOKUP($A12,'[1]December data '!$A:$F,5,FALSE)),"",VLOOKUP($A12,'[1]December data '!$A:$F,5,FALSE))</f>
        <v>6389</v>
      </c>
      <c r="L12" s="56">
        <f>IF(ISERROR(VLOOKUP($A12,'[1]December data '!$A:$F,6,FALSE)),"",VLOOKUP($A12,'[1]December data '!$A:$F,6,FALSE))</f>
        <v>0.93880106432931598</v>
      </c>
      <c r="M12" s="57">
        <f t="shared" ref="M12:M42" si="0">IF(ISNUMBER(D12),IF(ISNUMBER(G12),IF(ISNUMBER(J12),SUM(D12+G12+J12), SUM(D12+G12)),IF(ISNUMBER(J12),D12+J12,D12)),IF(ISNUMBER(G12),IF(ISNUMBER(J12),G12+J12,G12),IF(ISNUMBER(J12),J12,"-")))</f>
        <v>19026</v>
      </c>
      <c r="N12" s="57">
        <f t="shared" ref="N12:N75" si="1">IF(ISNUMBER(E12),IF(ISNUMBER(H12),IF(ISNUMBER(K12),SUM(E12+H12+K12), SUM(E12+H12)),IF(ISNUMBER(K12),E12+K12,E12)),IF(ISNUMBER(H12),IF(ISNUMBER(K12),H12+K12,H12),IF(ISNUMBER(K12),K12,"-")))</f>
        <v>20164</v>
      </c>
      <c r="O12" s="58">
        <f t="shared" ref="O12:O75" si="2">IF(ISERROR(IF(N12&gt;0,M12/N12,"-")),"-",(IF(N12&gt;0,M12/N12,"-")))</f>
        <v>0.94356278516167424</v>
      </c>
    </row>
    <row r="13" spans="1:15" x14ac:dyDescent="0.2">
      <c r="A13" s="53" t="s">
        <v>152</v>
      </c>
      <c r="B13" s="53" t="s">
        <v>599</v>
      </c>
      <c r="C13" s="53" t="s">
        <v>153</v>
      </c>
      <c r="D13" s="54">
        <f>IF(ISERROR(VLOOKUP($A13,'[1]October data'!$A:$F,4,FALSE)),"",VLOOKUP($A13,'[1]October data'!$A:$F,4,FALSE))</f>
        <v>4474</v>
      </c>
      <c r="E13" s="54">
        <f>IF(ISERROR(VLOOKUP($A13,'[1]October data'!$A:$F,5,FALSE)),"",VLOOKUP($A13,'[1]October data'!$A:$F,5,FALSE))</f>
        <v>4673</v>
      </c>
      <c r="F13" s="55">
        <f>IF(ISERROR(VLOOKUP($A13,'[1]October data'!$A:$F,6,FALSE)),"",VLOOKUP($A13,'[1]October data'!$A:$F,6,FALSE))</f>
        <v>0.95741493687138901</v>
      </c>
      <c r="G13" s="54">
        <f>IF(ISERROR(VLOOKUP($A13,'[1]November data'!$A:$F,4,FALSE)),"",VLOOKUP($A13,'[1]November data'!$A:$F,4,FALSE))</f>
        <v>4174</v>
      </c>
      <c r="H13" s="54">
        <f>IF(ISERROR(VLOOKUP($A13,'[1]November data'!$A:$F,5,FALSE)),"",VLOOKUP($A13,'[1]November data'!$A:$F,5,FALSE))</f>
        <v>4337</v>
      </c>
      <c r="I13" s="55">
        <f>IF(ISERROR(VLOOKUP($A13,'[1]November data'!$A:$F,6,FALSE)),"",VLOOKUP($A13,'[1]November data'!$A:$F,6,FALSE))</f>
        <v>0.96241641687802593</v>
      </c>
      <c r="J13" s="56">
        <f>IF(ISERROR(VLOOKUP($A13,'[1]December data '!$A:$F,4,FALSE)),"",VLOOKUP($A13,'[1]December data '!$A:$F,4,FALSE))</f>
        <v>4285</v>
      </c>
      <c r="K13" s="56">
        <f>IF(ISERROR(VLOOKUP($A13,'[1]December data '!$A:$F,5,FALSE)),"",VLOOKUP($A13,'[1]December data '!$A:$F,5,FALSE))</f>
        <v>4489</v>
      </c>
      <c r="L13" s="56">
        <f>IF(ISERROR(VLOOKUP($A13,'[1]December data '!$A:$F,6,FALSE)),"",VLOOKUP($A13,'[1]December data '!$A:$F,6,FALSE))</f>
        <v>0.95455558030741805</v>
      </c>
      <c r="M13" s="57">
        <f t="shared" si="0"/>
        <v>12933</v>
      </c>
      <c r="N13" s="57">
        <f t="shared" si="1"/>
        <v>13499</v>
      </c>
      <c r="O13" s="58">
        <f t="shared" si="2"/>
        <v>0.95807096821986815</v>
      </c>
    </row>
    <row r="14" spans="1:15" x14ac:dyDescent="0.2">
      <c r="A14" s="53" t="s">
        <v>460</v>
      </c>
      <c r="B14" s="53" t="s">
        <v>600</v>
      </c>
      <c r="C14" s="53" t="s">
        <v>461</v>
      </c>
      <c r="D14" s="54">
        <f>IF(ISERROR(VLOOKUP($A14,'[1]October data'!$A:$F,4,FALSE)),"",VLOOKUP($A14,'[1]October data'!$A:$F,4,FALSE))</f>
        <v>5192</v>
      </c>
      <c r="E14" s="54">
        <f>IF(ISERROR(VLOOKUP($A14,'[1]October data'!$A:$F,5,FALSE)),"",VLOOKUP($A14,'[1]October data'!$A:$F,5,FALSE))</f>
        <v>5325</v>
      </c>
      <c r="F14" s="55">
        <f>IF(ISERROR(VLOOKUP($A14,'[1]October data'!$A:$F,6,FALSE)),"",VLOOKUP($A14,'[1]October data'!$A:$F,6,FALSE))</f>
        <v>0.97502347417840407</v>
      </c>
      <c r="G14" s="54">
        <f>IF(ISERROR(VLOOKUP($A14,'[1]November data'!$A:$F,4,FALSE)),"",VLOOKUP($A14,'[1]November data'!$A:$F,4,FALSE))</f>
        <v>4795</v>
      </c>
      <c r="H14" s="54">
        <f>IF(ISERROR(VLOOKUP($A14,'[1]November data'!$A:$F,5,FALSE)),"",VLOOKUP($A14,'[1]November data'!$A:$F,5,FALSE))</f>
        <v>4884</v>
      </c>
      <c r="I14" s="55">
        <f>IF(ISERROR(VLOOKUP($A14,'[1]November data'!$A:$F,6,FALSE)),"",VLOOKUP($A14,'[1]November data'!$A:$F,6,FALSE))</f>
        <v>0.98177723177723208</v>
      </c>
      <c r="J14" s="56">
        <f>IF(ISERROR(VLOOKUP($A14,'[1]December data '!$A:$F,4,FALSE)),"",VLOOKUP($A14,'[1]December data '!$A:$F,4,FALSE))</f>
        <v>4379</v>
      </c>
      <c r="K14" s="56">
        <f>IF(ISERROR(VLOOKUP($A14,'[1]December data '!$A:$F,5,FALSE)),"",VLOOKUP($A14,'[1]December data '!$A:$F,5,FALSE))</f>
        <v>4474</v>
      </c>
      <c r="L14" s="56">
        <f>IF(ISERROR(VLOOKUP($A14,'[1]December data '!$A:$F,6,FALSE)),"",VLOOKUP($A14,'[1]December data '!$A:$F,6,FALSE))</f>
        <v>0.97876620473848908</v>
      </c>
      <c r="M14" s="57">
        <f t="shared" si="0"/>
        <v>14366</v>
      </c>
      <c r="N14" s="57">
        <f t="shared" si="1"/>
        <v>14683</v>
      </c>
      <c r="O14" s="58">
        <f t="shared" si="2"/>
        <v>0.97841040659265821</v>
      </c>
    </row>
    <row r="15" spans="1:15" x14ac:dyDescent="0.2">
      <c r="A15" s="53" t="s">
        <v>559</v>
      </c>
      <c r="B15" s="53" t="s">
        <v>601</v>
      </c>
      <c r="C15" s="53" t="s">
        <v>560</v>
      </c>
      <c r="D15" s="54">
        <f>IF(ISERROR(VLOOKUP($A15,'[1]October data'!$A:$F,4,FALSE)),"",VLOOKUP($A15,'[1]October data'!$A:$F,4,FALSE))</f>
        <v>11346</v>
      </c>
      <c r="E15" s="54">
        <f>IF(ISERROR(VLOOKUP($A15,'[1]October data'!$A:$F,5,FALSE)),"",VLOOKUP($A15,'[1]October data'!$A:$F,5,FALSE))</f>
        <v>11593</v>
      </c>
      <c r="F15" s="55">
        <f>IF(ISERROR(VLOOKUP($A15,'[1]October data'!$A:$F,6,FALSE)),"",VLOOKUP($A15,'[1]October data'!$A:$F,6,FALSE))</f>
        <v>0.97869403950659906</v>
      </c>
      <c r="G15" s="54">
        <f>IF(ISERROR(VLOOKUP($A15,'[1]November data'!$A:$F,4,FALSE)),"",VLOOKUP($A15,'[1]November data'!$A:$F,4,FALSE))</f>
        <v>10470</v>
      </c>
      <c r="H15" s="54">
        <f>IF(ISERROR(VLOOKUP($A15,'[1]November data'!$A:$F,5,FALSE)),"",VLOOKUP($A15,'[1]November data'!$A:$F,5,FALSE))</f>
        <v>10936</v>
      </c>
      <c r="I15" s="55">
        <f>IF(ISERROR(VLOOKUP($A15,'[1]November data'!$A:$F,6,FALSE)),"",VLOOKUP($A15,'[1]November data'!$A:$F,6,FALSE))</f>
        <v>0.95738844184345306</v>
      </c>
      <c r="J15" s="56">
        <f>IF(ISERROR(VLOOKUP($A15,'[1]December data '!$A:$F,4,FALSE)),"",VLOOKUP($A15,'[1]December data '!$A:$F,4,FALSE))</f>
        <v>9198</v>
      </c>
      <c r="K15" s="56">
        <f>IF(ISERROR(VLOOKUP($A15,'[1]December data '!$A:$F,5,FALSE)),"",VLOOKUP($A15,'[1]December data '!$A:$F,5,FALSE))</f>
        <v>9448</v>
      </c>
      <c r="L15" s="56">
        <f>IF(ISERROR(VLOOKUP($A15,'[1]December data '!$A:$F,6,FALSE)),"",VLOOKUP($A15,'[1]December data '!$A:$F,6,FALSE))</f>
        <v>0.97353937341236196</v>
      </c>
      <c r="M15" s="57">
        <f t="shared" si="0"/>
        <v>31014</v>
      </c>
      <c r="N15" s="57">
        <f t="shared" si="1"/>
        <v>31977</v>
      </c>
      <c r="O15" s="58">
        <f t="shared" si="2"/>
        <v>0.96988460455952719</v>
      </c>
    </row>
    <row r="16" spans="1:15" x14ac:dyDescent="0.2">
      <c r="A16" s="53" t="s">
        <v>131</v>
      </c>
      <c r="B16" s="53" t="s">
        <v>599</v>
      </c>
      <c r="C16" s="53" t="s">
        <v>132</v>
      </c>
      <c r="D16" s="54">
        <f>IF(ISERROR(VLOOKUP($A16,'[1]October data'!$A:$F,4,FALSE)),"",VLOOKUP($A16,'[1]October data'!$A:$F,4,FALSE))</f>
        <v>4349</v>
      </c>
      <c r="E16" s="54">
        <f>IF(ISERROR(VLOOKUP($A16,'[1]October data'!$A:$F,5,FALSE)),"",VLOOKUP($A16,'[1]October data'!$A:$F,5,FALSE))</f>
        <v>4525</v>
      </c>
      <c r="F16" s="55">
        <f>IF(ISERROR(VLOOKUP($A16,'[1]October data'!$A:$F,6,FALSE)),"",VLOOKUP($A16,'[1]October data'!$A:$F,6,FALSE))</f>
        <v>0.96110497237569115</v>
      </c>
      <c r="G16" s="54">
        <f>IF(ISERROR(VLOOKUP($A16,'[1]November data'!$A:$F,4,FALSE)),"",VLOOKUP($A16,'[1]November data'!$A:$F,4,FALSE))</f>
        <v>4167</v>
      </c>
      <c r="H16" s="54">
        <f>IF(ISERROR(VLOOKUP($A16,'[1]November data'!$A:$F,5,FALSE)),"",VLOOKUP($A16,'[1]November data'!$A:$F,5,FALSE))</f>
        <v>4380</v>
      </c>
      <c r="I16" s="55">
        <f>IF(ISERROR(VLOOKUP($A16,'[1]November data'!$A:$F,6,FALSE)),"",VLOOKUP($A16,'[1]November data'!$A:$F,6,FALSE))</f>
        <v>0.95136986301369908</v>
      </c>
      <c r="J16" s="56">
        <f>IF(ISERROR(VLOOKUP($A16,'[1]December data '!$A:$F,4,FALSE)),"",VLOOKUP($A16,'[1]December data '!$A:$F,4,FALSE))</f>
        <v>4154</v>
      </c>
      <c r="K16" s="56">
        <f>IF(ISERROR(VLOOKUP($A16,'[1]December data '!$A:$F,5,FALSE)),"",VLOOKUP($A16,'[1]December data '!$A:$F,5,FALSE))</f>
        <v>4352</v>
      </c>
      <c r="L16" s="56">
        <f>IF(ISERROR(VLOOKUP($A16,'[1]December data '!$A:$F,6,FALSE)),"",VLOOKUP($A16,'[1]December data '!$A:$F,6,FALSE))</f>
        <v>0.95450367647058798</v>
      </c>
      <c r="M16" s="57">
        <f t="shared" si="0"/>
        <v>12670</v>
      </c>
      <c r="N16" s="57">
        <f t="shared" si="1"/>
        <v>13257</v>
      </c>
      <c r="O16" s="58">
        <f t="shared" si="2"/>
        <v>0.95572150561967262</v>
      </c>
    </row>
    <row r="17" spans="1:15" x14ac:dyDescent="0.2">
      <c r="A17" s="53" t="s">
        <v>549</v>
      </c>
      <c r="B17" s="53" t="s">
        <v>601</v>
      </c>
      <c r="C17" s="53" t="s">
        <v>550</v>
      </c>
      <c r="D17" s="54">
        <f>IF(ISERROR(VLOOKUP($A17,'[1]October data'!$A:$F,4,FALSE)),"",VLOOKUP($A17,'[1]October data'!$A:$F,4,FALSE))</f>
        <v>30830</v>
      </c>
      <c r="E17" s="54">
        <f>IF(ISERROR(VLOOKUP($A17,'[1]October data'!$A:$F,5,FALSE)),"",VLOOKUP($A17,'[1]October data'!$A:$F,5,FALSE))</f>
        <v>32393</v>
      </c>
      <c r="F17" s="55">
        <f>IF(ISERROR(VLOOKUP($A17,'[1]October data'!$A:$F,6,FALSE)),"",VLOOKUP($A17,'[1]October data'!$A:$F,6,FALSE))</f>
        <v>0.95174883462476501</v>
      </c>
      <c r="G17" s="54">
        <f>IF(ISERROR(VLOOKUP($A17,'[1]November data'!$A:$F,4,FALSE)),"",VLOOKUP($A17,'[1]November data'!$A:$F,4,FALSE))</f>
        <v>28897</v>
      </c>
      <c r="H17" s="54">
        <f>IF(ISERROR(VLOOKUP($A17,'[1]November data'!$A:$F,5,FALSE)),"",VLOOKUP($A17,'[1]November data'!$A:$F,5,FALSE))</f>
        <v>30024</v>
      </c>
      <c r="I17" s="55">
        <f>IF(ISERROR(VLOOKUP($A17,'[1]November data'!$A:$F,6,FALSE)),"",VLOOKUP($A17,'[1]November data'!$A:$F,6,FALSE))</f>
        <v>0.96246336264321908</v>
      </c>
      <c r="J17" s="56">
        <f>IF(ISERROR(VLOOKUP($A17,'[1]December data '!$A:$F,4,FALSE)),"",VLOOKUP($A17,'[1]December data '!$A:$F,4,FALSE))</f>
        <v>29200</v>
      </c>
      <c r="K17" s="56">
        <f>IF(ISERROR(VLOOKUP($A17,'[1]December data '!$A:$F,5,FALSE)),"",VLOOKUP($A17,'[1]December data '!$A:$F,5,FALSE))</f>
        <v>30675</v>
      </c>
      <c r="L17" s="56">
        <f>IF(ISERROR(VLOOKUP($A17,'[1]December data '!$A:$F,6,FALSE)),"",VLOOKUP($A17,'[1]December data '!$A:$F,6,FALSE))</f>
        <v>0.95191524042379805</v>
      </c>
      <c r="M17" s="57">
        <f t="shared" si="0"/>
        <v>88927</v>
      </c>
      <c r="N17" s="57">
        <f t="shared" si="1"/>
        <v>93092</v>
      </c>
      <c r="O17" s="58">
        <f t="shared" si="2"/>
        <v>0.95525931336742143</v>
      </c>
    </row>
    <row r="18" spans="1:15" x14ac:dyDescent="0.2">
      <c r="A18" s="53" t="s">
        <v>275</v>
      </c>
      <c r="B18" s="53" t="s">
        <v>602</v>
      </c>
      <c r="C18" s="53" t="s">
        <v>276</v>
      </c>
      <c r="D18" s="54">
        <f>IF(ISERROR(VLOOKUP($A18,'[1]October data'!$A:$F,4,FALSE)),"",VLOOKUP($A18,'[1]October data'!$A:$F,4,FALSE))</f>
        <v>6247</v>
      </c>
      <c r="E18" s="54">
        <f>IF(ISERROR(VLOOKUP($A18,'[1]October data'!$A:$F,5,FALSE)),"",VLOOKUP($A18,'[1]October data'!$A:$F,5,FALSE))</f>
        <v>6261</v>
      </c>
      <c r="F18" s="55">
        <f>IF(ISERROR(VLOOKUP($A18,'[1]October data'!$A:$F,6,FALSE)),"",VLOOKUP($A18,'[1]October data'!$A:$F,6,FALSE))</f>
        <v>0.99776393547356701</v>
      </c>
      <c r="G18" s="54">
        <f>IF(ISERROR(VLOOKUP($A18,'[1]November data'!$A:$F,4,FALSE)),"",VLOOKUP($A18,'[1]November data'!$A:$F,4,FALSE))</f>
        <v>5704</v>
      </c>
      <c r="H18" s="54">
        <f>IF(ISERROR(VLOOKUP($A18,'[1]November data'!$A:$F,5,FALSE)),"",VLOOKUP($A18,'[1]November data'!$A:$F,5,FALSE))</f>
        <v>5711</v>
      </c>
      <c r="I18" s="55">
        <f>IF(ISERROR(VLOOKUP($A18,'[1]November data'!$A:$F,6,FALSE)),"",VLOOKUP($A18,'[1]November data'!$A:$F,6,FALSE))</f>
        <v>0.99877429521975103</v>
      </c>
      <c r="J18" s="56">
        <f>IF(ISERROR(VLOOKUP($A18,'[1]December data '!$A:$F,4,FALSE)),"",VLOOKUP($A18,'[1]December data '!$A:$F,4,FALSE))</f>
        <v>5599</v>
      </c>
      <c r="K18" s="56">
        <f>IF(ISERROR(VLOOKUP($A18,'[1]December data '!$A:$F,5,FALSE)),"",VLOOKUP($A18,'[1]December data '!$A:$F,5,FALSE))</f>
        <v>5612</v>
      </c>
      <c r="L18" s="56">
        <f>IF(ISERROR(VLOOKUP($A18,'[1]December data '!$A:$F,6,FALSE)),"",VLOOKUP($A18,'[1]December data '!$A:$F,6,FALSE))</f>
        <v>0.99768353528154008</v>
      </c>
      <c r="M18" s="57">
        <f t="shared" si="0"/>
        <v>17550</v>
      </c>
      <c r="N18" s="57">
        <f t="shared" si="1"/>
        <v>17584</v>
      </c>
      <c r="O18" s="58">
        <f t="shared" si="2"/>
        <v>0.99806642402183798</v>
      </c>
    </row>
    <row r="19" spans="1:15" x14ac:dyDescent="0.2">
      <c r="A19" s="53" t="s">
        <v>302</v>
      </c>
      <c r="B19" s="53" t="s">
        <v>602</v>
      </c>
      <c r="C19" s="53" t="s">
        <v>303</v>
      </c>
      <c r="D19" s="54">
        <f>IF(ISERROR(VLOOKUP($A19,'[1]October data'!$A:$F,4,FALSE)),"",VLOOKUP($A19,'[1]October data'!$A:$F,4,FALSE))</f>
        <v>3711</v>
      </c>
      <c r="E19" s="54">
        <f>IF(ISERROR(VLOOKUP($A19,'[1]October data'!$A:$F,5,FALSE)),"",VLOOKUP($A19,'[1]October data'!$A:$F,5,FALSE))</f>
        <v>3848</v>
      </c>
      <c r="F19" s="55">
        <f>IF(ISERROR(VLOOKUP($A19,'[1]October data'!$A:$F,6,FALSE)),"",VLOOKUP($A19,'[1]October data'!$A:$F,6,FALSE))</f>
        <v>0.96439708939708901</v>
      </c>
      <c r="G19" s="54">
        <f>IF(ISERROR(VLOOKUP($A19,'[1]November data'!$A:$F,4,FALSE)),"",VLOOKUP($A19,'[1]November data'!$A:$F,4,FALSE))</f>
        <v>3650</v>
      </c>
      <c r="H19" s="54">
        <f>IF(ISERROR(VLOOKUP($A19,'[1]November data'!$A:$F,5,FALSE)),"",VLOOKUP($A19,'[1]November data'!$A:$F,5,FALSE))</f>
        <v>3684</v>
      </c>
      <c r="I19" s="55">
        <f>IF(ISERROR(VLOOKUP($A19,'[1]November data'!$A:$F,6,FALSE)),"",VLOOKUP($A19,'[1]November data'!$A:$F,6,FALSE))</f>
        <v>0.99077090119435407</v>
      </c>
      <c r="J19" s="56">
        <f>IF(ISERROR(VLOOKUP($A19,'[1]December data '!$A:$F,4,FALSE)),"",VLOOKUP($A19,'[1]December data '!$A:$F,4,FALSE))</f>
        <v>3330</v>
      </c>
      <c r="K19" s="56">
        <f>IF(ISERROR(VLOOKUP($A19,'[1]December data '!$A:$F,5,FALSE)),"",VLOOKUP($A19,'[1]December data '!$A:$F,5,FALSE))</f>
        <v>3662</v>
      </c>
      <c r="L19" s="56">
        <f>IF(ISERROR(VLOOKUP($A19,'[1]December data '!$A:$F,6,FALSE)),"",VLOOKUP($A19,'[1]December data '!$A:$F,6,FALSE))</f>
        <v>0.90933915892954698</v>
      </c>
      <c r="M19" s="57">
        <f t="shared" si="0"/>
        <v>10691</v>
      </c>
      <c r="N19" s="57">
        <f t="shared" si="1"/>
        <v>11194</v>
      </c>
      <c r="O19" s="58">
        <f t="shared" si="2"/>
        <v>0.95506521350723605</v>
      </c>
    </row>
    <row r="20" spans="1:15" x14ac:dyDescent="0.2">
      <c r="A20" s="53" t="s">
        <v>192</v>
      </c>
      <c r="B20" s="53" t="s">
        <v>602</v>
      </c>
      <c r="C20" s="53" t="s">
        <v>193</v>
      </c>
      <c r="D20" s="54">
        <f>IF(ISERROR(VLOOKUP($A20,'[1]October data'!$A:$F,4,FALSE)),"",VLOOKUP($A20,'[1]October data'!$A:$F,4,FALSE))</f>
        <v>1269</v>
      </c>
      <c r="E20" s="54">
        <f>IF(ISERROR(VLOOKUP($A20,'[1]October data'!$A:$F,5,FALSE)),"",VLOOKUP($A20,'[1]October data'!$A:$F,5,FALSE))</f>
        <v>1294</v>
      </c>
      <c r="F20" s="55">
        <f>IF(ISERROR(VLOOKUP($A20,'[1]October data'!$A:$F,6,FALSE)),"",VLOOKUP($A20,'[1]October data'!$A:$F,6,FALSE))</f>
        <v>0.98068006182380207</v>
      </c>
      <c r="G20" s="54">
        <f>IF(ISERROR(VLOOKUP($A20,'[1]November data'!$A:$F,4,FALSE)),"",VLOOKUP($A20,'[1]November data'!$A:$F,4,FALSE))</f>
        <v>1211</v>
      </c>
      <c r="H20" s="54">
        <f>IF(ISERROR(VLOOKUP($A20,'[1]November data'!$A:$F,5,FALSE)),"",VLOOKUP($A20,'[1]November data'!$A:$F,5,FALSE))</f>
        <v>1233</v>
      </c>
      <c r="I20" s="55">
        <f>IF(ISERROR(VLOOKUP($A20,'[1]November data'!$A:$F,6,FALSE)),"",VLOOKUP($A20,'[1]November data'!$A:$F,6,FALSE))</f>
        <v>0.98215733982157305</v>
      </c>
      <c r="J20" s="56">
        <f>IF(ISERROR(VLOOKUP($A20,'[1]December data '!$A:$F,4,FALSE)),"",VLOOKUP($A20,'[1]December data '!$A:$F,4,FALSE))</f>
        <v>1188</v>
      </c>
      <c r="K20" s="56">
        <f>IF(ISERROR(VLOOKUP($A20,'[1]December data '!$A:$F,5,FALSE)),"",VLOOKUP($A20,'[1]December data '!$A:$F,5,FALSE))</f>
        <v>1217</v>
      </c>
      <c r="L20" s="56">
        <f>IF(ISERROR(VLOOKUP($A20,'[1]December data '!$A:$F,6,FALSE)),"",VLOOKUP($A20,'[1]December data '!$A:$F,6,FALSE))</f>
        <v>0.97617091207888196</v>
      </c>
      <c r="M20" s="57">
        <f t="shared" si="0"/>
        <v>3668</v>
      </c>
      <c r="N20" s="57">
        <f t="shared" si="1"/>
        <v>3744</v>
      </c>
      <c r="O20" s="58">
        <f t="shared" si="2"/>
        <v>0.97970085470085466</v>
      </c>
    </row>
    <row r="21" spans="1:15" x14ac:dyDescent="0.2">
      <c r="A21" s="53" t="s">
        <v>73</v>
      </c>
      <c r="B21" s="53" t="s">
        <v>599</v>
      </c>
      <c r="C21" s="53" t="s">
        <v>74</v>
      </c>
      <c r="D21" s="54">
        <f>IF(ISERROR(VLOOKUP($A21,'[1]October data'!$A:$F,4,FALSE)),"",VLOOKUP($A21,'[1]October data'!$A:$F,4,FALSE))</f>
        <v>8661</v>
      </c>
      <c r="E21" s="54">
        <f>IF(ISERROR(VLOOKUP($A21,'[1]October data'!$A:$F,5,FALSE)),"",VLOOKUP($A21,'[1]October data'!$A:$F,5,FALSE))</f>
        <v>8673</v>
      </c>
      <c r="F21" s="55">
        <f>IF(ISERROR(VLOOKUP($A21,'[1]October data'!$A:$F,6,FALSE)),"",VLOOKUP($A21,'[1]October data'!$A:$F,6,FALSE))</f>
        <v>0.99861639571082705</v>
      </c>
      <c r="G21" s="54">
        <f>IF(ISERROR(VLOOKUP($A21,'[1]November data'!$A:$F,4,FALSE)),"",VLOOKUP($A21,'[1]November data'!$A:$F,4,FALSE))</f>
        <v>8089</v>
      </c>
      <c r="H21" s="54">
        <f>IF(ISERROR(VLOOKUP($A21,'[1]November data'!$A:$F,5,FALSE)),"",VLOOKUP($A21,'[1]November data'!$A:$F,5,FALSE))</f>
        <v>8102</v>
      </c>
      <c r="I21" s="55">
        <f>IF(ISERROR(VLOOKUP($A21,'[1]November data'!$A:$F,6,FALSE)),"",VLOOKUP($A21,'[1]November data'!$A:$F,6,FALSE))</f>
        <v>0.99839545791162709</v>
      </c>
      <c r="J21" s="56">
        <f>IF(ISERROR(VLOOKUP($A21,'[1]December data '!$A:$F,4,FALSE)),"",VLOOKUP($A21,'[1]December data '!$A:$F,4,FALSE))</f>
        <v>8025</v>
      </c>
      <c r="K21" s="56">
        <f>IF(ISERROR(VLOOKUP($A21,'[1]December data '!$A:$F,5,FALSE)),"",VLOOKUP($A21,'[1]December data '!$A:$F,5,FALSE))</f>
        <v>8033</v>
      </c>
      <c r="L21" s="56">
        <f>IF(ISERROR(VLOOKUP($A21,'[1]December data '!$A:$F,6,FALSE)),"",VLOOKUP($A21,'[1]December data '!$A:$F,6,FALSE))</f>
        <v>0.99900410805427609</v>
      </c>
      <c r="M21" s="57">
        <f t="shared" si="0"/>
        <v>24775</v>
      </c>
      <c r="N21" s="57">
        <f t="shared" si="1"/>
        <v>24808</v>
      </c>
      <c r="O21" s="58">
        <f t="shared" si="2"/>
        <v>0.9986697839406643</v>
      </c>
    </row>
    <row r="22" spans="1:15" x14ac:dyDescent="0.2">
      <c r="A22" s="53" t="s">
        <v>49</v>
      </c>
      <c r="B22" s="53" t="s">
        <v>599</v>
      </c>
      <c r="C22" s="53" t="s">
        <v>50</v>
      </c>
      <c r="D22" s="54">
        <f>IF(ISERROR(VLOOKUP($A22,'[1]October data'!$A:$F,4,FALSE)),"",VLOOKUP($A22,'[1]October data'!$A:$F,4,FALSE))</f>
        <v>6300</v>
      </c>
      <c r="E22" s="54">
        <f>IF(ISERROR(VLOOKUP($A22,'[1]October data'!$A:$F,5,FALSE)),"",VLOOKUP($A22,'[1]October data'!$A:$F,5,FALSE))</f>
        <v>6459</v>
      </c>
      <c r="F22" s="55">
        <f>IF(ISERROR(VLOOKUP($A22,'[1]October data'!$A:$F,6,FALSE)),"",VLOOKUP($A22,'[1]October data'!$A:$F,6,FALSE))</f>
        <v>0.97538318625174203</v>
      </c>
      <c r="G22" s="54">
        <f>IF(ISERROR(VLOOKUP($A22,'[1]November data'!$A:$F,4,FALSE)),"",VLOOKUP($A22,'[1]November data'!$A:$F,4,FALSE))</f>
        <v>5770</v>
      </c>
      <c r="H22" s="54">
        <f>IF(ISERROR(VLOOKUP($A22,'[1]November data'!$A:$F,5,FALSE)),"",VLOOKUP($A22,'[1]November data'!$A:$F,5,FALSE))</f>
        <v>5983</v>
      </c>
      <c r="I22" s="55">
        <f>IF(ISERROR(VLOOKUP($A22,'[1]November data'!$A:$F,6,FALSE)),"",VLOOKUP($A22,'[1]November data'!$A:$F,6,FALSE))</f>
        <v>0.96439913087080109</v>
      </c>
      <c r="J22" s="56">
        <f>IF(ISERROR(VLOOKUP($A22,'[1]December data '!$A:$F,4,FALSE)),"",VLOOKUP($A22,'[1]December data '!$A:$F,4,FALSE))</f>
        <v>5823</v>
      </c>
      <c r="K22" s="56">
        <f>IF(ISERROR(VLOOKUP($A22,'[1]December data '!$A:$F,5,FALSE)),"",VLOOKUP($A22,'[1]December data '!$A:$F,5,FALSE))</f>
        <v>6072</v>
      </c>
      <c r="L22" s="56">
        <f>IF(ISERROR(VLOOKUP($A22,'[1]December data '!$A:$F,6,FALSE)),"",VLOOKUP($A22,'[1]December data '!$A:$F,6,FALSE))</f>
        <v>0.95899209486166004</v>
      </c>
      <c r="M22" s="57">
        <f t="shared" si="0"/>
        <v>17893</v>
      </c>
      <c r="N22" s="57">
        <f t="shared" si="1"/>
        <v>18514</v>
      </c>
      <c r="O22" s="58">
        <f t="shared" si="2"/>
        <v>0.96645781570703249</v>
      </c>
    </row>
    <row r="23" spans="1:15" x14ac:dyDescent="0.2">
      <c r="A23" s="53" t="s">
        <v>150</v>
      </c>
      <c r="B23" s="53" t="s">
        <v>599</v>
      </c>
      <c r="C23" s="53" t="s">
        <v>151</v>
      </c>
      <c r="D23" s="54">
        <f>IF(ISERROR(VLOOKUP($A23,'[1]October data'!$A:$F,4,FALSE)),"",VLOOKUP($A23,'[1]October data'!$A:$F,4,FALSE))</f>
        <v>8531</v>
      </c>
      <c r="E23" s="54">
        <f>IF(ISERROR(VLOOKUP($A23,'[1]October data'!$A:$F,5,FALSE)),"",VLOOKUP($A23,'[1]October data'!$A:$F,5,FALSE))</f>
        <v>8771</v>
      </c>
      <c r="F23" s="55">
        <f>IF(ISERROR(VLOOKUP($A23,'[1]October data'!$A:$F,6,FALSE)),"",VLOOKUP($A23,'[1]October data'!$A:$F,6,FALSE))</f>
        <v>0.97263709953254995</v>
      </c>
      <c r="G23" s="54">
        <f>IF(ISERROR(VLOOKUP($A23,'[1]November data'!$A:$F,4,FALSE)),"",VLOOKUP($A23,'[1]November data'!$A:$F,4,FALSE))</f>
        <v>7904</v>
      </c>
      <c r="H23" s="54">
        <f>IF(ISERROR(VLOOKUP($A23,'[1]November data'!$A:$F,5,FALSE)),"",VLOOKUP($A23,'[1]November data'!$A:$F,5,FALSE))</f>
        <v>8160</v>
      </c>
      <c r="I23" s="55">
        <f>IF(ISERROR(VLOOKUP($A23,'[1]November data'!$A:$F,6,FALSE)),"",VLOOKUP($A23,'[1]November data'!$A:$F,6,FALSE))</f>
        <v>0.96862745098039205</v>
      </c>
      <c r="J23" s="56">
        <f>IF(ISERROR(VLOOKUP($A23,'[1]December data '!$A:$F,4,FALSE)),"",VLOOKUP($A23,'[1]December data '!$A:$F,4,FALSE))</f>
        <v>8056</v>
      </c>
      <c r="K23" s="56">
        <f>IF(ISERROR(VLOOKUP($A23,'[1]December data '!$A:$F,5,FALSE)),"",VLOOKUP($A23,'[1]December data '!$A:$F,5,FALSE))</f>
        <v>8439</v>
      </c>
      <c r="L23" s="56">
        <f>IF(ISERROR(VLOOKUP($A23,'[1]December data '!$A:$F,6,FALSE)),"",VLOOKUP($A23,'[1]December data '!$A:$F,6,FALSE))</f>
        <v>0.95461547576727102</v>
      </c>
      <c r="M23" s="57">
        <f t="shared" si="0"/>
        <v>24491</v>
      </c>
      <c r="N23" s="57">
        <f t="shared" si="1"/>
        <v>25370</v>
      </c>
      <c r="O23" s="58">
        <f t="shared" si="2"/>
        <v>0.96535277887268423</v>
      </c>
    </row>
    <row r="24" spans="1:15" ht="14.25" x14ac:dyDescent="0.2">
      <c r="A24" s="59" t="s">
        <v>59</v>
      </c>
      <c r="B24" s="53" t="s">
        <v>599</v>
      </c>
      <c r="C24" s="59" t="s">
        <v>60</v>
      </c>
      <c r="D24" s="54">
        <f>IF(ISERROR(VLOOKUP($A24,'[1]October data'!$A:$F,4,FALSE)),"",VLOOKUP($A24,'[1]October data'!$A:$F,4,FALSE))</f>
        <v>77</v>
      </c>
      <c r="E24" s="54">
        <f>IF(ISERROR(VLOOKUP($A24,'[1]October data'!$A:$F,5,FALSE)),"",VLOOKUP($A24,'[1]October data'!$A:$F,5,FALSE))</f>
        <v>77</v>
      </c>
      <c r="F24" s="55">
        <f>IF(ISERROR(VLOOKUP($A24,'[1]October data'!$A:$F,6,FALSE)),"",VLOOKUP($A24,'[1]October data'!$A:$F,6,FALSE))</f>
        <v>1</v>
      </c>
      <c r="G24" s="54">
        <f>IF(ISERROR(VLOOKUP($A24,'[1]November data'!$A:$F,4,FALSE)),"",VLOOKUP($A24,'[1]November data'!$A:$F,4,FALSE))</f>
        <v>67</v>
      </c>
      <c r="H24" s="54">
        <f>IF(ISERROR(VLOOKUP($A24,'[1]November data'!$A:$F,5,FALSE)),"",VLOOKUP($A24,'[1]November data'!$A:$F,5,FALSE))</f>
        <v>67</v>
      </c>
      <c r="I24" s="55">
        <f>IF(ISERROR(VLOOKUP($A24,'[1]November data'!$A:$F,6,FALSE)),"",VLOOKUP($A24,'[1]November data'!$A:$F,6,FALSE))</f>
        <v>1</v>
      </c>
      <c r="J24" s="56">
        <f>IF(ISERROR(VLOOKUP($A24,'[1]December data '!$A:$F,4,FALSE)),"",VLOOKUP($A24,'[1]December data '!$A:$F,4,FALSE))</f>
        <v>73</v>
      </c>
      <c r="K24" s="56">
        <f>IF(ISERROR(VLOOKUP($A24,'[1]December data '!$A:$F,5,FALSE)),"",VLOOKUP($A24,'[1]December data '!$A:$F,5,FALSE))</f>
        <v>73</v>
      </c>
      <c r="L24" s="56">
        <f>IF(ISERROR(VLOOKUP($A24,'[1]December data '!$A:$F,6,FALSE)),"",VLOOKUP($A24,'[1]December data '!$A:$F,6,FALSE))</f>
        <v>1</v>
      </c>
      <c r="M24" s="57">
        <f t="shared" si="0"/>
        <v>217</v>
      </c>
      <c r="N24" s="57">
        <f t="shared" si="1"/>
        <v>217</v>
      </c>
      <c r="O24" s="58">
        <f t="shared" si="2"/>
        <v>1</v>
      </c>
    </row>
    <row r="25" spans="1:15" x14ac:dyDescent="0.2">
      <c r="A25" s="53" t="s">
        <v>466</v>
      </c>
      <c r="B25" s="53" t="s">
        <v>600</v>
      </c>
      <c r="C25" s="53" t="s">
        <v>467</v>
      </c>
      <c r="D25" s="54">
        <f>IF(ISERROR(VLOOKUP($A25,'[1]October data'!$A:$F,4,FALSE)),"",VLOOKUP($A25,'[1]October data'!$A:$F,4,FALSE))</f>
        <v>4069</v>
      </c>
      <c r="E25" s="54">
        <f>IF(ISERROR(VLOOKUP($A25,'[1]October data'!$A:$F,5,FALSE)),"",VLOOKUP($A25,'[1]October data'!$A:$F,5,FALSE))</f>
        <v>4267</v>
      </c>
      <c r="F25" s="55">
        <f>IF(ISERROR(VLOOKUP($A25,'[1]October data'!$A:$F,6,FALSE)),"",VLOOKUP($A25,'[1]October data'!$A:$F,6,FALSE))</f>
        <v>0.95359737520506194</v>
      </c>
      <c r="G25" s="54">
        <f>IF(ISERROR(VLOOKUP($A25,'[1]November data'!$A:$F,4,FALSE)),"",VLOOKUP($A25,'[1]November data'!$A:$F,4,FALSE))</f>
        <v>4158</v>
      </c>
      <c r="H25" s="54">
        <f>IF(ISERROR(VLOOKUP($A25,'[1]November data'!$A:$F,5,FALSE)),"",VLOOKUP($A25,'[1]November data'!$A:$F,5,FALSE))</f>
        <v>4308</v>
      </c>
      <c r="I25" s="55">
        <f>IF(ISERROR(VLOOKUP($A25,'[1]November data'!$A:$F,6,FALSE)),"",VLOOKUP($A25,'[1]November data'!$A:$F,6,FALSE))</f>
        <v>0.96518105849582203</v>
      </c>
      <c r="J25" s="56">
        <f>IF(ISERROR(VLOOKUP($A25,'[1]December data '!$A:$F,4,FALSE)),"",VLOOKUP($A25,'[1]December data '!$A:$F,4,FALSE))</f>
        <v>4200</v>
      </c>
      <c r="K25" s="56">
        <f>IF(ISERROR(VLOOKUP($A25,'[1]December data '!$A:$F,5,FALSE)),"",VLOOKUP($A25,'[1]December data '!$A:$F,5,FALSE))</f>
        <v>4343</v>
      </c>
      <c r="L25" s="56">
        <f>IF(ISERROR(VLOOKUP($A25,'[1]December data '!$A:$F,6,FALSE)),"",VLOOKUP($A25,'[1]December data '!$A:$F,6,FALSE))</f>
        <v>0.96707345153120006</v>
      </c>
      <c r="M25" s="57">
        <f t="shared" si="0"/>
        <v>12427</v>
      </c>
      <c r="N25" s="57">
        <f t="shared" si="1"/>
        <v>12918</v>
      </c>
      <c r="O25" s="58">
        <f t="shared" si="2"/>
        <v>0.96199102028177741</v>
      </c>
    </row>
    <row r="26" spans="1:15" x14ac:dyDescent="0.2">
      <c r="A26" s="53" t="s">
        <v>490</v>
      </c>
      <c r="B26" s="53" t="s">
        <v>600</v>
      </c>
      <c r="C26" s="53" t="s">
        <v>491</v>
      </c>
      <c r="D26" s="54">
        <f>IF(ISERROR(VLOOKUP($A26,'[1]October data'!$A:$F,4,FALSE)),"",VLOOKUP($A26,'[1]October data'!$A:$F,4,FALSE))</f>
        <v>5269</v>
      </c>
      <c r="E26" s="54">
        <f>IF(ISERROR(VLOOKUP($A26,'[1]October data'!$A:$F,5,FALSE)),"",VLOOKUP($A26,'[1]October data'!$A:$F,5,FALSE))</f>
        <v>5522</v>
      </c>
      <c r="F26" s="55">
        <f>IF(ISERROR(VLOOKUP($A26,'[1]October data'!$A:$F,6,FALSE)),"",VLOOKUP($A26,'[1]October data'!$A:$F,6,FALSE))</f>
        <v>0.95418326693227096</v>
      </c>
      <c r="G26" s="54">
        <f>IF(ISERROR(VLOOKUP($A26,'[1]November data'!$A:$F,4,FALSE)),"",VLOOKUP($A26,'[1]November data'!$A:$F,4,FALSE))</f>
        <v>4710</v>
      </c>
      <c r="H26" s="54">
        <f>IF(ISERROR(VLOOKUP($A26,'[1]November data'!$A:$F,5,FALSE)),"",VLOOKUP($A26,'[1]November data'!$A:$F,5,FALSE))</f>
        <v>4947</v>
      </c>
      <c r="I26" s="55">
        <f>IF(ISERROR(VLOOKUP($A26,'[1]November data'!$A:$F,6,FALSE)),"",VLOOKUP($A26,'[1]November data'!$A:$F,6,FALSE))</f>
        <v>0.95209217707701599</v>
      </c>
      <c r="J26" s="56">
        <f>IF(ISERROR(VLOOKUP($A26,'[1]December data '!$A:$F,4,FALSE)),"",VLOOKUP($A26,'[1]December data '!$A:$F,4,FALSE))</f>
        <v>4797</v>
      </c>
      <c r="K26" s="56">
        <f>IF(ISERROR(VLOOKUP($A26,'[1]December data '!$A:$F,5,FALSE)),"",VLOOKUP($A26,'[1]December data '!$A:$F,5,FALSE))</f>
        <v>5040</v>
      </c>
      <c r="L26" s="56">
        <f>IF(ISERROR(VLOOKUP($A26,'[1]December data '!$A:$F,6,FALSE)),"",VLOOKUP($A26,'[1]December data '!$A:$F,6,FALSE))</f>
        <v>0.95178571428571401</v>
      </c>
      <c r="M26" s="57">
        <f t="shared" si="0"/>
        <v>14776</v>
      </c>
      <c r="N26" s="57">
        <f t="shared" si="1"/>
        <v>15509</v>
      </c>
      <c r="O26" s="58">
        <f t="shared" si="2"/>
        <v>0.95273712038171388</v>
      </c>
    </row>
    <row r="27" spans="1:15" x14ac:dyDescent="0.2">
      <c r="A27" s="53" t="s">
        <v>340</v>
      </c>
      <c r="B27" s="53" t="s">
        <v>602</v>
      </c>
      <c r="C27" s="53" t="s">
        <v>341</v>
      </c>
      <c r="D27" s="54">
        <f>IF(ISERROR(VLOOKUP($A27,'[1]October data'!$A:$F,4,FALSE)),"",VLOOKUP($A27,'[1]October data'!$A:$F,4,FALSE))</f>
        <v>4415</v>
      </c>
      <c r="E27" s="54">
        <f>IF(ISERROR(VLOOKUP($A27,'[1]October data'!$A:$F,5,FALSE)),"",VLOOKUP($A27,'[1]October data'!$A:$F,5,FALSE))</f>
        <v>4477</v>
      </c>
      <c r="F27" s="55">
        <f>IF(ISERROR(VLOOKUP($A27,'[1]October data'!$A:$F,6,FALSE)),"",VLOOKUP($A27,'[1]October data'!$A:$F,6,FALSE))</f>
        <v>0.98615144069689498</v>
      </c>
      <c r="G27" s="54">
        <f>IF(ISERROR(VLOOKUP($A27,'[1]November data'!$A:$F,4,FALSE)),"",VLOOKUP($A27,'[1]November data'!$A:$F,4,FALSE))</f>
        <v>4104</v>
      </c>
      <c r="H27" s="54">
        <f>IF(ISERROR(VLOOKUP($A27,'[1]November data'!$A:$F,5,FALSE)),"",VLOOKUP($A27,'[1]November data'!$A:$F,5,FALSE))</f>
        <v>4164</v>
      </c>
      <c r="I27" s="55">
        <f>IF(ISERROR(VLOOKUP($A27,'[1]November data'!$A:$F,6,FALSE)),"",VLOOKUP($A27,'[1]November data'!$A:$F,6,FALSE))</f>
        <v>0.98559077809798312</v>
      </c>
      <c r="J27" s="56">
        <f>IF(ISERROR(VLOOKUP($A27,'[1]December data '!$A:$F,4,FALSE)),"",VLOOKUP($A27,'[1]December data '!$A:$F,4,FALSE))</f>
        <v>4193</v>
      </c>
      <c r="K27" s="56">
        <f>IF(ISERROR(VLOOKUP($A27,'[1]December data '!$A:$F,5,FALSE)),"",VLOOKUP($A27,'[1]December data '!$A:$F,5,FALSE))</f>
        <v>4261</v>
      </c>
      <c r="L27" s="56">
        <f>IF(ISERROR(VLOOKUP($A27,'[1]December data '!$A:$F,6,FALSE)),"",VLOOKUP($A27,'[1]December data '!$A:$F,6,FALSE))</f>
        <v>0.98404130485801511</v>
      </c>
      <c r="M27" s="57">
        <f t="shared" si="0"/>
        <v>12712</v>
      </c>
      <c r="N27" s="57">
        <f t="shared" si="1"/>
        <v>12902</v>
      </c>
      <c r="O27" s="58">
        <f t="shared" si="2"/>
        <v>0.98527360099209427</v>
      </c>
    </row>
    <row r="28" spans="1:15" x14ac:dyDescent="0.2">
      <c r="A28" s="53" t="s">
        <v>156</v>
      </c>
      <c r="B28" s="53" t="s">
        <v>599</v>
      </c>
      <c r="C28" s="53" t="s">
        <v>157</v>
      </c>
      <c r="D28" s="54">
        <f>IF(ISERROR(VLOOKUP($A28,'[1]October data'!$A:$F,4,FALSE)),"",VLOOKUP($A28,'[1]October data'!$A:$F,4,FALSE))</f>
        <v>8535</v>
      </c>
      <c r="E28" s="54">
        <f>IF(ISERROR(VLOOKUP($A28,'[1]October data'!$A:$F,5,FALSE)),"",VLOOKUP($A28,'[1]October data'!$A:$F,5,FALSE))</f>
        <v>8970</v>
      </c>
      <c r="F28" s="55">
        <f>IF(ISERROR(VLOOKUP($A28,'[1]October data'!$A:$F,6,FALSE)),"",VLOOKUP($A28,'[1]October data'!$A:$F,6,FALSE))</f>
        <v>0.95150501672240795</v>
      </c>
      <c r="G28" s="54">
        <f>IF(ISERROR(VLOOKUP($A28,'[1]November data'!$A:$F,4,FALSE)),"",VLOOKUP($A28,'[1]November data'!$A:$F,4,FALSE))</f>
        <v>7651</v>
      </c>
      <c r="H28" s="54">
        <f>IF(ISERROR(VLOOKUP($A28,'[1]November data'!$A:$F,5,FALSE)),"",VLOOKUP($A28,'[1]November data'!$A:$F,5,FALSE))</f>
        <v>8044</v>
      </c>
      <c r="I28" s="55">
        <f>IF(ISERROR(VLOOKUP($A28,'[1]November data'!$A:$F,6,FALSE)),"",VLOOKUP($A28,'[1]November data'!$A:$F,6,FALSE))</f>
        <v>0.95114370959721495</v>
      </c>
      <c r="J28" s="56">
        <f>IF(ISERROR(VLOOKUP($A28,'[1]December data '!$A:$F,4,FALSE)),"",VLOOKUP($A28,'[1]December data '!$A:$F,4,FALSE))</f>
        <v>8119</v>
      </c>
      <c r="K28" s="56">
        <f>IF(ISERROR(VLOOKUP($A28,'[1]December data '!$A:$F,5,FALSE)),"",VLOOKUP($A28,'[1]December data '!$A:$F,5,FALSE))</f>
        <v>8498</v>
      </c>
      <c r="L28" s="56">
        <f>IF(ISERROR(VLOOKUP($A28,'[1]December data '!$A:$F,6,FALSE)),"",VLOOKUP($A28,'[1]December data '!$A:$F,6,FALSE))</f>
        <v>0.95540127088726801</v>
      </c>
      <c r="M28" s="57">
        <f t="shared" si="0"/>
        <v>24305</v>
      </c>
      <c r="N28" s="57">
        <f t="shared" si="1"/>
        <v>25512</v>
      </c>
      <c r="O28" s="58">
        <f t="shared" si="2"/>
        <v>0.95268893069927874</v>
      </c>
    </row>
    <row r="29" spans="1:15" x14ac:dyDescent="0.2">
      <c r="A29" s="53" t="s">
        <v>247</v>
      </c>
      <c r="B29" s="53" t="s">
        <v>602</v>
      </c>
      <c r="C29" s="53" t="s">
        <v>248</v>
      </c>
      <c r="D29" s="54">
        <f>IF(ISERROR(VLOOKUP($A29,'[1]October data'!$A:$F,4,FALSE)),"",VLOOKUP($A29,'[1]October data'!$A:$F,4,FALSE))</f>
        <v>11197</v>
      </c>
      <c r="E29" s="54">
        <f>IF(ISERROR(VLOOKUP($A29,'[1]October data'!$A:$F,5,FALSE)),"",VLOOKUP($A29,'[1]October data'!$A:$F,5,FALSE))</f>
        <v>11567</v>
      </c>
      <c r="F29" s="55">
        <f>IF(ISERROR(VLOOKUP($A29,'[1]October data'!$A:$F,6,FALSE)),"",VLOOKUP($A29,'[1]October data'!$A:$F,6,FALSE))</f>
        <v>0.96801244920895702</v>
      </c>
      <c r="G29" s="54">
        <f>IF(ISERROR(VLOOKUP($A29,'[1]November data'!$A:$F,4,FALSE)),"",VLOOKUP($A29,'[1]November data'!$A:$F,4,FALSE))</f>
        <v>9786</v>
      </c>
      <c r="H29" s="54">
        <f>IF(ISERROR(VLOOKUP($A29,'[1]November data'!$A:$F,5,FALSE)),"",VLOOKUP($A29,'[1]November data'!$A:$F,5,FALSE))</f>
        <v>13072</v>
      </c>
      <c r="I29" s="55">
        <f>IF(ISERROR(VLOOKUP($A29,'[1]November data'!$A:$F,6,FALSE)),"",VLOOKUP($A29,'[1]November data'!$A:$F,6,FALSE))</f>
        <v>0.748623011015912</v>
      </c>
      <c r="J29" s="56">
        <f>IF(ISERROR(VLOOKUP($A29,'[1]December data '!$A:$F,4,FALSE)),"",VLOOKUP($A29,'[1]December data '!$A:$F,4,FALSE))</f>
        <v>9991</v>
      </c>
      <c r="K29" s="56">
        <f>IF(ISERROR(VLOOKUP($A29,'[1]December data '!$A:$F,5,FALSE)),"",VLOOKUP($A29,'[1]December data '!$A:$F,5,FALSE))</f>
        <v>13509</v>
      </c>
      <c r="L29" s="56">
        <f>IF(ISERROR(VLOOKUP($A29,'[1]December data '!$A:$F,6,FALSE)),"",VLOOKUP($A29,'[1]December data '!$A:$F,6,FALSE))</f>
        <v>0.73958102006070003</v>
      </c>
      <c r="M29" s="57">
        <f t="shared" si="0"/>
        <v>30974</v>
      </c>
      <c r="N29" s="57">
        <f t="shared" si="1"/>
        <v>38148</v>
      </c>
      <c r="O29" s="58">
        <f t="shared" si="2"/>
        <v>0.81194295900178248</v>
      </c>
    </row>
    <row r="30" spans="1:15" x14ac:dyDescent="0.2">
      <c r="A30" s="53" t="s">
        <v>255</v>
      </c>
      <c r="B30" s="53" t="s">
        <v>602</v>
      </c>
      <c r="C30" s="53" t="s">
        <v>256</v>
      </c>
      <c r="D30" s="54">
        <f>IF(ISERROR(VLOOKUP($A30,'[1]October data'!$A:$F,4,FALSE)),"",VLOOKUP($A30,'[1]October data'!$A:$F,4,FALSE))</f>
        <v>143</v>
      </c>
      <c r="E30" s="54">
        <f>IF(ISERROR(VLOOKUP($A30,'[1]October data'!$A:$F,5,FALSE)),"",VLOOKUP($A30,'[1]October data'!$A:$F,5,FALSE))</f>
        <v>145</v>
      </c>
      <c r="F30" s="55">
        <f>IF(ISERROR(VLOOKUP($A30,'[1]October data'!$A:$F,6,FALSE)),"",VLOOKUP($A30,'[1]October data'!$A:$F,6,FALSE))</f>
        <v>0.986206896551724</v>
      </c>
      <c r="G30" s="54">
        <f>IF(ISERROR(VLOOKUP($A30,'[1]November data'!$A:$F,4,FALSE)),"",VLOOKUP($A30,'[1]November data'!$A:$F,4,FALSE))</f>
        <v>130</v>
      </c>
      <c r="H30" s="54">
        <f>IF(ISERROR(VLOOKUP($A30,'[1]November data'!$A:$F,5,FALSE)),"",VLOOKUP($A30,'[1]November data'!$A:$F,5,FALSE))</f>
        <v>134</v>
      </c>
      <c r="I30" s="55">
        <f>IF(ISERROR(VLOOKUP($A30,'[1]November data'!$A:$F,6,FALSE)),"",VLOOKUP($A30,'[1]November data'!$A:$F,6,FALSE))</f>
        <v>0.97014925373134309</v>
      </c>
      <c r="J30" s="56">
        <f>IF(ISERROR(VLOOKUP($A30,'[1]December data '!$A:$F,4,FALSE)),"",VLOOKUP($A30,'[1]December data '!$A:$F,4,FALSE))</f>
        <v>145</v>
      </c>
      <c r="K30" s="56">
        <f>IF(ISERROR(VLOOKUP($A30,'[1]December data '!$A:$F,5,FALSE)),"",VLOOKUP($A30,'[1]December data '!$A:$F,5,FALSE))</f>
        <v>147</v>
      </c>
      <c r="L30" s="56">
        <f>IF(ISERROR(VLOOKUP($A30,'[1]December data '!$A:$F,6,FALSE)),"",VLOOKUP($A30,'[1]December data '!$A:$F,6,FALSE))</f>
        <v>0.9863945578231289</v>
      </c>
      <c r="M30" s="57">
        <f t="shared" si="0"/>
        <v>418</v>
      </c>
      <c r="N30" s="57">
        <f t="shared" si="1"/>
        <v>426</v>
      </c>
      <c r="O30" s="58">
        <f t="shared" si="2"/>
        <v>0.98122065727699526</v>
      </c>
    </row>
    <row r="31" spans="1:15" x14ac:dyDescent="0.2">
      <c r="A31" s="53" t="s">
        <v>53</v>
      </c>
      <c r="B31" s="53" t="s">
        <v>599</v>
      </c>
      <c r="C31" s="53" t="s">
        <v>54</v>
      </c>
      <c r="D31" s="54">
        <f>IF(ISERROR(VLOOKUP($A31,'[1]October data'!$A:$F,4,FALSE)),"",VLOOKUP($A31,'[1]October data'!$A:$F,4,FALSE))</f>
        <v>11031</v>
      </c>
      <c r="E31" s="54">
        <f>IF(ISERROR(VLOOKUP($A31,'[1]October data'!$A:$F,5,FALSE)),"",VLOOKUP($A31,'[1]October data'!$A:$F,5,FALSE))</f>
        <v>11499</v>
      </c>
      <c r="F31" s="55">
        <f>IF(ISERROR(VLOOKUP($A31,'[1]October data'!$A:$F,6,FALSE)),"",VLOOKUP($A31,'[1]October data'!$A:$F,6,FALSE))</f>
        <v>0.95930080876598012</v>
      </c>
      <c r="G31" s="54">
        <f>IF(ISERROR(VLOOKUP($A31,'[1]November data'!$A:$F,4,FALSE)),"",VLOOKUP($A31,'[1]November data'!$A:$F,4,FALSE))</f>
        <v>10472</v>
      </c>
      <c r="H31" s="54">
        <f>IF(ISERROR(VLOOKUP($A31,'[1]November data'!$A:$F,5,FALSE)),"",VLOOKUP($A31,'[1]November data'!$A:$F,5,FALSE))</f>
        <v>10931</v>
      </c>
      <c r="I31" s="55">
        <f>IF(ISERROR(VLOOKUP($A31,'[1]November data'!$A:$F,6,FALSE)),"",VLOOKUP($A31,'[1]November data'!$A:$F,6,FALSE))</f>
        <v>0.95800933125971999</v>
      </c>
      <c r="J31" s="56">
        <f>IF(ISERROR(VLOOKUP($A31,'[1]December data '!$A:$F,4,FALSE)),"",VLOOKUP($A31,'[1]December data '!$A:$F,4,FALSE))</f>
        <v>9967</v>
      </c>
      <c r="K31" s="56">
        <f>IF(ISERROR(VLOOKUP($A31,'[1]December data '!$A:$F,5,FALSE)),"",VLOOKUP($A31,'[1]December data '!$A:$F,5,FALSE))</f>
        <v>10434</v>
      </c>
      <c r="L31" s="56">
        <f>IF(ISERROR(VLOOKUP($A31,'[1]December data '!$A:$F,6,FALSE)),"",VLOOKUP($A31,'[1]December data '!$A:$F,6,FALSE))</f>
        <v>0.95524247651907201</v>
      </c>
      <c r="M31" s="57">
        <f t="shared" si="0"/>
        <v>31470</v>
      </c>
      <c r="N31" s="57">
        <f t="shared" si="1"/>
        <v>32864</v>
      </c>
      <c r="O31" s="58">
        <f t="shared" si="2"/>
        <v>0.9575827653359299</v>
      </c>
    </row>
    <row r="32" spans="1:15" x14ac:dyDescent="0.2">
      <c r="A32" s="53" t="s">
        <v>578</v>
      </c>
      <c r="B32" s="53" t="s">
        <v>601</v>
      </c>
      <c r="C32" s="53" t="s">
        <v>579</v>
      </c>
      <c r="D32" s="54">
        <f>IF(ISERROR(VLOOKUP($A32,'[1]October data'!$A:$F,4,FALSE)),"",VLOOKUP($A32,'[1]October data'!$A:$F,4,FALSE))</f>
        <v>4551</v>
      </c>
      <c r="E32" s="54">
        <f>IF(ISERROR(VLOOKUP($A32,'[1]October data'!$A:$F,5,FALSE)),"",VLOOKUP($A32,'[1]October data'!$A:$F,5,FALSE))</f>
        <v>4673</v>
      </c>
      <c r="F32" s="55">
        <f>IF(ISERROR(VLOOKUP($A32,'[1]October data'!$A:$F,6,FALSE)),"",VLOOKUP($A32,'[1]October data'!$A:$F,6,FALSE))</f>
        <v>0.97389257436336407</v>
      </c>
      <c r="G32" s="54">
        <f>IF(ISERROR(VLOOKUP($A32,'[1]November data'!$A:$F,4,FALSE)),"",VLOOKUP($A32,'[1]November data'!$A:$F,4,FALSE))</f>
        <v>4128</v>
      </c>
      <c r="H32" s="54">
        <f>IF(ISERROR(VLOOKUP($A32,'[1]November data'!$A:$F,5,FALSE)),"",VLOOKUP($A32,'[1]November data'!$A:$F,5,FALSE))</f>
        <v>4265</v>
      </c>
      <c r="I32" s="55">
        <f>IF(ISERROR(VLOOKUP($A32,'[1]November data'!$A:$F,6,FALSE)),"",VLOOKUP($A32,'[1]November data'!$A:$F,6,FALSE))</f>
        <v>0.96787807737397402</v>
      </c>
      <c r="J32" s="56">
        <f>IF(ISERROR(VLOOKUP($A32,'[1]December data '!$A:$F,4,FALSE)),"",VLOOKUP($A32,'[1]December data '!$A:$F,4,FALSE))</f>
        <v>4071</v>
      </c>
      <c r="K32" s="56">
        <f>IF(ISERROR(VLOOKUP($A32,'[1]December data '!$A:$F,5,FALSE)),"",VLOOKUP($A32,'[1]December data '!$A:$F,5,FALSE))</f>
        <v>4221</v>
      </c>
      <c r="L32" s="56">
        <f>IF(ISERROR(VLOOKUP($A32,'[1]December data '!$A:$F,6,FALSE)),"",VLOOKUP($A32,'[1]December data '!$A:$F,6,FALSE))</f>
        <v>0.96446339729921804</v>
      </c>
      <c r="M32" s="57">
        <f t="shared" si="0"/>
        <v>12750</v>
      </c>
      <c r="N32" s="57">
        <f t="shared" si="1"/>
        <v>13159</v>
      </c>
      <c r="O32" s="58">
        <f t="shared" si="2"/>
        <v>0.96891861083668973</v>
      </c>
    </row>
    <row r="33" spans="1:15" x14ac:dyDescent="0.2">
      <c r="A33" s="53" t="s">
        <v>211</v>
      </c>
      <c r="B33" s="53" t="s">
        <v>602</v>
      </c>
      <c r="C33" s="53" t="s">
        <v>212</v>
      </c>
      <c r="D33" s="54">
        <f>IF(ISERROR(VLOOKUP($A33,'[1]October data'!$A:$F,4,FALSE)),"",VLOOKUP($A33,'[1]October data'!$A:$F,4,FALSE))</f>
        <v>5467</v>
      </c>
      <c r="E33" s="54">
        <f>IF(ISERROR(VLOOKUP($A33,'[1]October data'!$A:$F,5,FALSE)),"",VLOOKUP($A33,'[1]October data'!$A:$F,5,FALSE))</f>
        <v>5533</v>
      </c>
      <c r="F33" s="55">
        <f>IF(ISERROR(VLOOKUP($A33,'[1]October data'!$A:$F,6,FALSE)),"",VLOOKUP($A33,'[1]October data'!$A:$F,6,FALSE))</f>
        <v>0.98807157057654105</v>
      </c>
      <c r="G33" s="54">
        <f>IF(ISERROR(VLOOKUP($A33,'[1]November data'!$A:$F,4,FALSE)),"",VLOOKUP($A33,'[1]November data'!$A:$F,4,FALSE))</f>
        <v>5214</v>
      </c>
      <c r="H33" s="54">
        <f>IF(ISERROR(VLOOKUP($A33,'[1]November data'!$A:$F,5,FALSE)),"",VLOOKUP($A33,'[1]November data'!$A:$F,5,FALSE))</f>
        <v>5306</v>
      </c>
      <c r="I33" s="55">
        <f>IF(ISERROR(VLOOKUP($A33,'[1]November data'!$A:$F,6,FALSE)),"",VLOOKUP($A33,'[1]November data'!$A:$F,6,FALSE))</f>
        <v>0.98266113833396207</v>
      </c>
      <c r="J33" s="56">
        <f>IF(ISERROR(VLOOKUP($A33,'[1]December data '!$A:$F,4,FALSE)),"",VLOOKUP($A33,'[1]December data '!$A:$F,4,FALSE))</f>
        <v>5384</v>
      </c>
      <c r="K33" s="56">
        <f>IF(ISERROR(VLOOKUP($A33,'[1]December data '!$A:$F,5,FALSE)),"",VLOOKUP($A33,'[1]December data '!$A:$F,5,FALSE))</f>
        <v>5460</v>
      </c>
      <c r="L33" s="56">
        <f>IF(ISERROR(VLOOKUP($A33,'[1]December data '!$A:$F,6,FALSE)),"",VLOOKUP($A33,'[1]December data '!$A:$F,6,FALSE))</f>
        <v>0.98608058608058602</v>
      </c>
      <c r="M33" s="57">
        <f t="shared" si="0"/>
        <v>16065</v>
      </c>
      <c r="N33" s="57">
        <f t="shared" si="1"/>
        <v>16299</v>
      </c>
      <c r="O33" s="58">
        <f t="shared" si="2"/>
        <v>0.98564329099944781</v>
      </c>
    </row>
    <row r="34" spans="1:15" x14ac:dyDescent="0.2">
      <c r="A34" s="53" t="s">
        <v>101</v>
      </c>
      <c r="B34" s="53" t="s">
        <v>599</v>
      </c>
      <c r="C34" s="53" t="s">
        <v>102</v>
      </c>
      <c r="D34" s="54">
        <f>IF(ISERROR(VLOOKUP($A34,'[1]October data'!$A:$F,4,FALSE)),"",VLOOKUP($A34,'[1]October data'!$A:$F,4,FALSE))</f>
        <v>9789</v>
      </c>
      <c r="E34" s="54">
        <f>IF(ISERROR(VLOOKUP($A34,'[1]October data'!$A:$F,5,FALSE)),"",VLOOKUP($A34,'[1]October data'!$A:$F,5,FALSE))</f>
        <v>9982</v>
      </c>
      <c r="F34" s="55">
        <f>IF(ISERROR(VLOOKUP($A34,'[1]October data'!$A:$F,6,FALSE)),"",VLOOKUP($A34,'[1]October data'!$A:$F,6,FALSE))</f>
        <v>0.98066519735523905</v>
      </c>
      <c r="G34" s="54">
        <f>IF(ISERROR(VLOOKUP($A34,'[1]November data'!$A:$F,4,FALSE)),"",VLOOKUP($A34,'[1]November data'!$A:$F,4,FALSE))</f>
        <v>8940</v>
      </c>
      <c r="H34" s="54">
        <f>IF(ISERROR(VLOOKUP($A34,'[1]November data'!$A:$F,5,FALSE)),"",VLOOKUP($A34,'[1]November data'!$A:$F,5,FALSE))</f>
        <v>9176</v>
      </c>
      <c r="I34" s="55">
        <f>IF(ISERROR(VLOOKUP($A34,'[1]November data'!$A:$F,6,FALSE)),"",VLOOKUP($A34,'[1]November data'!$A:$F,6,FALSE))</f>
        <v>0.97428073234524804</v>
      </c>
      <c r="J34" s="56">
        <f>IF(ISERROR(VLOOKUP($A34,'[1]December data '!$A:$F,4,FALSE)),"",VLOOKUP($A34,'[1]December data '!$A:$F,4,FALSE))</f>
        <v>9235</v>
      </c>
      <c r="K34" s="56">
        <f>IF(ISERROR(VLOOKUP($A34,'[1]December data '!$A:$F,5,FALSE)),"",VLOOKUP($A34,'[1]December data '!$A:$F,5,FALSE))</f>
        <v>9492</v>
      </c>
      <c r="L34" s="56">
        <f>IF(ISERROR(VLOOKUP($A34,'[1]December data '!$A:$F,6,FALSE)),"",VLOOKUP($A34,'[1]December data '!$A:$F,6,FALSE))</f>
        <v>0.97292456805731098</v>
      </c>
      <c r="M34" s="57">
        <f t="shared" si="0"/>
        <v>27964</v>
      </c>
      <c r="N34" s="57">
        <f t="shared" si="1"/>
        <v>28650</v>
      </c>
      <c r="O34" s="58">
        <f t="shared" si="2"/>
        <v>0.97605584642233856</v>
      </c>
    </row>
    <row r="35" spans="1:15" x14ac:dyDescent="0.2">
      <c r="A35" s="53" t="s">
        <v>277</v>
      </c>
      <c r="B35" s="53" t="s">
        <v>602</v>
      </c>
      <c r="C35" s="53" t="s">
        <v>278</v>
      </c>
      <c r="D35" s="54">
        <f>IF(ISERROR(VLOOKUP($A35,'[1]October data'!$A:$F,4,FALSE)),"",VLOOKUP($A35,'[1]October data'!$A:$F,4,FALSE))</f>
        <v>6679</v>
      </c>
      <c r="E35" s="54">
        <f>IF(ISERROR(VLOOKUP($A35,'[1]October data'!$A:$F,5,FALSE)),"",VLOOKUP($A35,'[1]October data'!$A:$F,5,FALSE))</f>
        <v>7114</v>
      </c>
      <c r="F35" s="55">
        <f>IF(ISERROR(VLOOKUP($A35,'[1]October data'!$A:$F,6,FALSE)),"",VLOOKUP($A35,'[1]October data'!$A:$F,6,FALSE))</f>
        <v>0.93885296598257018</v>
      </c>
      <c r="G35" s="54">
        <f>IF(ISERROR(VLOOKUP($A35,'[1]November data'!$A:$F,4,FALSE)),"",VLOOKUP($A35,'[1]November data'!$A:$F,4,FALSE))</f>
        <v>6248</v>
      </c>
      <c r="H35" s="54">
        <f>IF(ISERROR(VLOOKUP($A35,'[1]November data'!$A:$F,5,FALSE)),"",VLOOKUP($A35,'[1]November data'!$A:$F,5,FALSE))</f>
        <v>6622</v>
      </c>
      <c r="I35" s="55">
        <f>IF(ISERROR(VLOOKUP($A35,'[1]November data'!$A:$F,6,FALSE)),"",VLOOKUP($A35,'[1]November data'!$A:$F,6,FALSE))</f>
        <v>0.94352159468438501</v>
      </c>
      <c r="J35" s="56">
        <f>IF(ISERROR(VLOOKUP($A35,'[1]December data '!$A:$F,4,FALSE)),"",VLOOKUP($A35,'[1]December data '!$A:$F,4,FALSE))</f>
        <v>5863</v>
      </c>
      <c r="K35" s="56">
        <f>IF(ISERROR(VLOOKUP($A35,'[1]December data '!$A:$F,5,FALSE)),"",VLOOKUP($A35,'[1]December data '!$A:$F,5,FALSE))</f>
        <v>6623</v>
      </c>
      <c r="L35" s="56">
        <f>IF(ISERROR(VLOOKUP($A35,'[1]December data '!$A:$F,6,FALSE)),"",VLOOKUP($A35,'[1]December data '!$A:$F,6,FALSE))</f>
        <v>0.88524837686848901</v>
      </c>
      <c r="M35" s="57">
        <f t="shared" si="0"/>
        <v>18790</v>
      </c>
      <c r="N35" s="57">
        <f t="shared" si="1"/>
        <v>20359</v>
      </c>
      <c r="O35" s="58">
        <f t="shared" si="2"/>
        <v>0.92293334643155356</v>
      </c>
    </row>
    <row r="36" spans="1:15" x14ac:dyDescent="0.2">
      <c r="A36" s="53" t="s">
        <v>18</v>
      </c>
      <c r="B36" s="53" t="s">
        <v>599</v>
      </c>
      <c r="C36" s="53" t="s">
        <v>19</v>
      </c>
      <c r="D36" s="54">
        <f>IF(ISERROR(VLOOKUP($A36,'[1]October data'!$A:$F,4,FALSE)),"",VLOOKUP($A36,'[1]October data'!$A:$F,4,FALSE))</f>
        <v>6621</v>
      </c>
      <c r="E36" s="54">
        <f>IF(ISERROR(VLOOKUP($A36,'[1]October data'!$A:$F,5,FALSE)),"",VLOOKUP($A36,'[1]October data'!$A:$F,5,FALSE))</f>
        <v>6724</v>
      </c>
      <c r="F36" s="55">
        <f>IF(ISERROR(VLOOKUP($A36,'[1]October data'!$A:$F,6,FALSE)),"",VLOOKUP($A36,'[1]October data'!$A:$F,6,FALSE))</f>
        <v>0.98468173706127304</v>
      </c>
      <c r="G36" s="54">
        <f>IF(ISERROR(VLOOKUP($A36,'[1]November data'!$A:$F,4,FALSE)),"",VLOOKUP($A36,'[1]November data'!$A:$F,4,FALSE))</f>
        <v>5964</v>
      </c>
      <c r="H36" s="54">
        <f>IF(ISERROR(VLOOKUP($A36,'[1]November data'!$A:$F,5,FALSE)),"",VLOOKUP($A36,'[1]November data'!$A:$F,5,FALSE))</f>
        <v>6105</v>
      </c>
      <c r="I36" s="55">
        <f>IF(ISERROR(VLOOKUP($A36,'[1]November data'!$A:$F,6,FALSE)),"",VLOOKUP($A36,'[1]November data'!$A:$F,6,FALSE))</f>
        <v>0.97690417690417708</v>
      </c>
      <c r="J36" s="56">
        <f>IF(ISERROR(VLOOKUP($A36,'[1]December data '!$A:$F,4,FALSE)),"",VLOOKUP($A36,'[1]December data '!$A:$F,4,FALSE))</f>
        <v>6151</v>
      </c>
      <c r="K36" s="56">
        <f>IF(ISERROR(VLOOKUP($A36,'[1]December data '!$A:$F,5,FALSE)),"",VLOOKUP($A36,'[1]December data '!$A:$F,5,FALSE))</f>
        <v>6272</v>
      </c>
      <c r="L36" s="56">
        <f>IF(ISERROR(VLOOKUP($A36,'[1]December data '!$A:$F,6,FALSE)),"",VLOOKUP($A36,'[1]December data '!$A:$F,6,FALSE))</f>
        <v>0.98070790816326492</v>
      </c>
      <c r="M36" s="57">
        <f t="shared" si="0"/>
        <v>18736</v>
      </c>
      <c r="N36" s="57">
        <f t="shared" si="1"/>
        <v>19101</v>
      </c>
      <c r="O36" s="58">
        <f t="shared" si="2"/>
        <v>0.98089105282445943</v>
      </c>
    </row>
    <row r="37" spans="1:15" x14ac:dyDescent="0.2">
      <c r="A37" s="53" t="s">
        <v>31</v>
      </c>
      <c r="B37" s="53" t="s">
        <v>599</v>
      </c>
      <c r="C37" s="53" t="s">
        <v>32</v>
      </c>
      <c r="D37" s="54">
        <f>IF(ISERROR(VLOOKUP($A37,'[1]October data'!$A:$F,4,FALSE)),"",VLOOKUP($A37,'[1]October data'!$A:$F,4,FALSE))</f>
        <v>10978</v>
      </c>
      <c r="E37" s="54">
        <f>IF(ISERROR(VLOOKUP($A37,'[1]October data'!$A:$F,5,FALSE)),"",VLOOKUP($A37,'[1]October data'!$A:$F,5,FALSE))</f>
        <v>11346</v>
      </c>
      <c r="F37" s="55">
        <f>IF(ISERROR(VLOOKUP($A37,'[1]October data'!$A:$F,6,FALSE)),"",VLOOKUP($A37,'[1]October data'!$A:$F,6,FALSE))</f>
        <v>0.96756566190727999</v>
      </c>
      <c r="G37" s="54">
        <f>IF(ISERROR(VLOOKUP($A37,'[1]November data'!$A:$F,4,FALSE)),"",VLOOKUP($A37,'[1]November data'!$A:$F,4,FALSE))</f>
        <v>10215</v>
      </c>
      <c r="H37" s="54">
        <f>IF(ISERROR(VLOOKUP($A37,'[1]November data'!$A:$F,5,FALSE)),"",VLOOKUP($A37,'[1]November data'!$A:$F,5,FALSE))</f>
        <v>10572</v>
      </c>
      <c r="I37" s="55">
        <f>IF(ISERROR(VLOOKUP($A37,'[1]November data'!$A:$F,6,FALSE)),"",VLOOKUP($A37,'[1]November data'!$A:$F,6,FALSE))</f>
        <v>0.96623155505107805</v>
      </c>
      <c r="J37" s="56">
        <f>IF(ISERROR(VLOOKUP($A37,'[1]December data '!$A:$F,4,FALSE)),"",VLOOKUP($A37,'[1]December data '!$A:$F,4,FALSE))</f>
        <v>9844</v>
      </c>
      <c r="K37" s="56">
        <f>IF(ISERROR(VLOOKUP($A37,'[1]December data '!$A:$F,5,FALSE)),"",VLOOKUP($A37,'[1]December data '!$A:$F,5,FALSE))</f>
        <v>10337</v>
      </c>
      <c r="L37" s="56">
        <f>IF(ISERROR(VLOOKUP($A37,'[1]December data '!$A:$F,6,FALSE)),"",VLOOKUP($A37,'[1]December data '!$A:$F,6,FALSE))</f>
        <v>0.95230724581600101</v>
      </c>
      <c r="M37" s="57">
        <f t="shared" si="0"/>
        <v>31037</v>
      </c>
      <c r="N37" s="57">
        <f t="shared" si="1"/>
        <v>32255</v>
      </c>
      <c r="O37" s="58">
        <f t="shared" si="2"/>
        <v>0.96223841264920162</v>
      </c>
    </row>
    <row r="38" spans="1:15" x14ac:dyDescent="0.2">
      <c r="A38" s="53" t="s">
        <v>566</v>
      </c>
      <c r="B38" s="53" t="s">
        <v>601</v>
      </c>
      <c r="C38" s="53" t="s">
        <v>567</v>
      </c>
      <c r="D38" s="54">
        <f>IF(ISERROR(VLOOKUP($A38,'[1]October data'!$A:$F,4,FALSE)),"",VLOOKUP($A38,'[1]October data'!$A:$F,4,FALSE))</f>
        <v>5291</v>
      </c>
      <c r="E38" s="54">
        <f>IF(ISERROR(VLOOKUP($A38,'[1]October data'!$A:$F,5,FALSE)),"",VLOOKUP($A38,'[1]October data'!$A:$F,5,FALSE))</f>
        <v>5420</v>
      </c>
      <c r="F38" s="55">
        <f>IF(ISERROR(VLOOKUP($A38,'[1]October data'!$A:$F,6,FALSE)),"",VLOOKUP($A38,'[1]October data'!$A:$F,6,FALSE))</f>
        <v>0.97619926199261997</v>
      </c>
      <c r="G38" s="54">
        <f>IF(ISERROR(VLOOKUP($A38,'[1]November data'!$A:$F,4,FALSE)),"",VLOOKUP($A38,'[1]November data'!$A:$F,4,FALSE))</f>
        <v>4865</v>
      </c>
      <c r="H38" s="54">
        <f>IF(ISERROR(VLOOKUP($A38,'[1]November data'!$A:$F,5,FALSE)),"",VLOOKUP($A38,'[1]November data'!$A:$F,5,FALSE))</f>
        <v>5047</v>
      </c>
      <c r="I38" s="55">
        <f>IF(ISERROR(VLOOKUP($A38,'[1]November data'!$A:$F,6,FALSE)),"",VLOOKUP($A38,'[1]November data'!$A:$F,6,FALSE))</f>
        <v>0.96393897364771208</v>
      </c>
      <c r="J38" s="56">
        <f>IF(ISERROR(VLOOKUP($A38,'[1]December data '!$A:$F,4,FALSE)),"",VLOOKUP($A38,'[1]December data '!$A:$F,4,FALSE))</f>
        <v>4834</v>
      </c>
      <c r="K38" s="56">
        <f>IF(ISERROR(VLOOKUP($A38,'[1]December data '!$A:$F,5,FALSE)),"",VLOOKUP($A38,'[1]December data '!$A:$F,5,FALSE))</f>
        <v>4998</v>
      </c>
      <c r="L38" s="56">
        <f>IF(ISERROR(VLOOKUP($A38,'[1]December data '!$A:$F,6,FALSE)),"",VLOOKUP($A38,'[1]December data '!$A:$F,6,FALSE))</f>
        <v>0.96718687474990006</v>
      </c>
      <c r="M38" s="57">
        <f t="shared" si="0"/>
        <v>14990</v>
      </c>
      <c r="N38" s="57">
        <f t="shared" si="1"/>
        <v>15465</v>
      </c>
      <c r="O38" s="58">
        <f t="shared" si="2"/>
        <v>0.96928548334949882</v>
      </c>
    </row>
    <row r="39" spans="1:15" x14ac:dyDescent="0.2">
      <c r="A39" s="53" t="s">
        <v>422</v>
      </c>
      <c r="B39" s="53" t="s">
        <v>600</v>
      </c>
      <c r="C39" s="53" t="s">
        <v>423</v>
      </c>
      <c r="D39" s="54">
        <f>IF(ISERROR(VLOOKUP($A39,'[1]October data'!$A:$F,4,FALSE)),"",VLOOKUP($A39,'[1]October data'!$A:$F,4,FALSE))</f>
        <v>5753</v>
      </c>
      <c r="E39" s="54">
        <f>IF(ISERROR(VLOOKUP($A39,'[1]October data'!$A:$F,5,FALSE)),"",VLOOKUP($A39,'[1]October data'!$A:$F,5,FALSE))</f>
        <v>5995</v>
      </c>
      <c r="F39" s="55">
        <f>IF(ISERROR(VLOOKUP($A39,'[1]October data'!$A:$F,6,FALSE)),"",VLOOKUP($A39,'[1]October data'!$A:$F,6,FALSE))</f>
        <v>0.95963302752293611</v>
      </c>
      <c r="G39" s="54">
        <f>IF(ISERROR(VLOOKUP($A39,'[1]November data'!$A:$F,4,FALSE)),"",VLOOKUP($A39,'[1]November data'!$A:$F,4,FALSE))</f>
        <v>5447</v>
      </c>
      <c r="H39" s="54">
        <f>IF(ISERROR(VLOOKUP($A39,'[1]November data'!$A:$F,5,FALSE)),"",VLOOKUP($A39,'[1]November data'!$A:$F,5,FALSE))</f>
        <v>5639</v>
      </c>
      <c r="I39" s="55">
        <f>IF(ISERROR(VLOOKUP($A39,'[1]November data'!$A:$F,6,FALSE)),"",VLOOKUP($A39,'[1]November data'!$A:$F,6,FALSE))</f>
        <v>0.96595140982443706</v>
      </c>
      <c r="J39" s="56">
        <f>IF(ISERROR(VLOOKUP($A39,'[1]December data '!$A:$F,4,FALSE)),"",VLOOKUP($A39,'[1]December data '!$A:$F,4,FALSE))</f>
        <v>5249</v>
      </c>
      <c r="K39" s="56">
        <f>IF(ISERROR(VLOOKUP($A39,'[1]December data '!$A:$F,5,FALSE)),"",VLOOKUP($A39,'[1]December data '!$A:$F,5,FALSE))</f>
        <v>5492</v>
      </c>
      <c r="L39" s="56">
        <f>IF(ISERROR(VLOOKUP($A39,'[1]December data '!$A:$F,6,FALSE)),"",VLOOKUP($A39,'[1]December data '!$A:$F,6,FALSE))</f>
        <v>0.95575382374362694</v>
      </c>
      <c r="M39" s="57">
        <f t="shared" si="0"/>
        <v>16449</v>
      </c>
      <c r="N39" s="57">
        <f t="shared" si="1"/>
        <v>17126</v>
      </c>
      <c r="O39" s="58">
        <f t="shared" si="2"/>
        <v>0.96046946163727664</v>
      </c>
    </row>
    <row r="40" spans="1:15" x14ac:dyDescent="0.2">
      <c r="A40" s="53" t="s">
        <v>215</v>
      </c>
      <c r="B40" s="53" t="s">
        <v>602</v>
      </c>
      <c r="C40" s="53" t="s">
        <v>216</v>
      </c>
      <c r="D40" s="54">
        <f>IF(ISERROR(VLOOKUP($A40,'[1]October data'!$A:$F,4,FALSE)),"",VLOOKUP($A40,'[1]October data'!$A:$F,4,FALSE))</f>
        <v>11036</v>
      </c>
      <c r="E40" s="54">
        <f>IF(ISERROR(VLOOKUP($A40,'[1]October data'!$A:$F,5,FALSE)),"",VLOOKUP($A40,'[1]October data'!$A:$F,5,FALSE))</f>
        <v>11571</v>
      </c>
      <c r="F40" s="55">
        <f>IF(ISERROR(VLOOKUP($A40,'[1]October data'!$A:$F,6,FALSE)),"",VLOOKUP($A40,'[1]October data'!$A:$F,6,FALSE))</f>
        <v>0.95376371964393702</v>
      </c>
      <c r="G40" s="54">
        <f>IF(ISERROR(VLOOKUP($A40,'[1]November data'!$A:$F,4,FALSE)),"",VLOOKUP($A40,'[1]November data'!$A:$F,4,FALSE))</f>
        <v>10809</v>
      </c>
      <c r="H40" s="54">
        <f>IF(ISERROR(VLOOKUP($A40,'[1]November data'!$A:$F,5,FALSE)),"",VLOOKUP($A40,'[1]November data'!$A:$F,5,FALSE))</f>
        <v>11229</v>
      </c>
      <c r="I40" s="55">
        <f>IF(ISERROR(VLOOKUP($A40,'[1]November data'!$A:$F,6,FALSE)),"",VLOOKUP($A40,'[1]November data'!$A:$F,6,FALSE))</f>
        <v>0.9625968474485711</v>
      </c>
      <c r="J40" s="56">
        <f>IF(ISERROR(VLOOKUP($A40,'[1]December data '!$A:$F,4,FALSE)),"",VLOOKUP($A40,'[1]December data '!$A:$F,4,FALSE))</f>
        <v>10687</v>
      </c>
      <c r="K40" s="56">
        <f>IF(ISERROR(VLOOKUP($A40,'[1]December data '!$A:$F,5,FALSE)),"",VLOOKUP($A40,'[1]December data '!$A:$F,5,FALSE))</f>
        <v>11202</v>
      </c>
      <c r="L40" s="56">
        <f>IF(ISERROR(VLOOKUP($A40,'[1]December data '!$A:$F,6,FALSE)),"",VLOOKUP($A40,'[1]December data '!$A:$F,6,FALSE))</f>
        <v>0.95402606677378998</v>
      </c>
      <c r="M40" s="57">
        <f t="shared" si="0"/>
        <v>32532</v>
      </c>
      <c r="N40" s="57">
        <f t="shared" si="1"/>
        <v>34002</v>
      </c>
      <c r="O40" s="58">
        <f t="shared" si="2"/>
        <v>0.95676724898535381</v>
      </c>
    </row>
    <row r="41" spans="1:15" x14ac:dyDescent="0.2">
      <c r="A41" s="57" t="s">
        <v>219</v>
      </c>
      <c r="B41" s="57" t="s">
        <v>602</v>
      </c>
      <c r="C41" s="57" t="s">
        <v>220</v>
      </c>
      <c r="D41" s="54">
        <f>IF(ISERROR(VLOOKUP($A41,'[1]October data'!$A:$F,4,FALSE)),"",VLOOKUP($A41,'[1]October data'!$A:$F,4,FALSE))</f>
        <v>760</v>
      </c>
      <c r="E41" s="54">
        <f>IF(ISERROR(VLOOKUP($A41,'[1]October data'!$A:$F,5,FALSE)),"",VLOOKUP($A41,'[1]October data'!$A:$F,5,FALSE))</f>
        <v>765</v>
      </c>
      <c r="F41" s="55">
        <f>IF(ISERROR(VLOOKUP($A41,'[1]October data'!$A:$F,6,FALSE)),"",VLOOKUP($A41,'[1]October data'!$A:$F,6,FALSE))</f>
        <v>0.99346405228758206</v>
      </c>
      <c r="G41" s="54">
        <f>IF(ISERROR(VLOOKUP($A41,'[1]November data'!$A:$F,4,FALSE)),"",VLOOKUP($A41,'[1]November data'!$A:$F,4,FALSE))</f>
        <v>622</v>
      </c>
      <c r="H41" s="54">
        <f>IF(ISERROR(VLOOKUP($A41,'[1]November data'!$A:$F,5,FALSE)),"",VLOOKUP($A41,'[1]November data'!$A:$F,5,FALSE))</f>
        <v>622</v>
      </c>
      <c r="I41" s="55">
        <f>IF(ISERROR(VLOOKUP($A41,'[1]November data'!$A:$F,6,FALSE)),"",VLOOKUP($A41,'[1]November data'!$A:$F,6,FALSE))</f>
        <v>1</v>
      </c>
      <c r="J41" s="56">
        <f>IF(ISERROR(VLOOKUP($A41,'[1]December data '!$A:$F,4,FALSE)),"",VLOOKUP($A41,'[1]December data '!$A:$F,4,FALSE))</f>
        <v>627</v>
      </c>
      <c r="K41" s="56">
        <f>IF(ISERROR(VLOOKUP($A41,'[1]December data '!$A:$F,5,FALSE)),"",VLOOKUP($A41,'[1]December data '!$A:$F,5,FALSE))</f>
        <v>630</v>
      </c>
      <c r="L41" s="56">
        <f>IF(ISERROR(VLOOKUP($A41,'[1]December data '!$A:$F,6,FALSE)),"",VLOOKUP($A41,'[1]December data '!$A:$F,6,FALSE))</f>
        <v>0.99523809523809503</v>
      </c>
      <c r="M41" s="57">
        <f t="shared" si="0"/>
        <v>2009</v>
      </c>
      <c r="N41" s="57">
        <f t="shared" si="1"/>
        <v>2017</v>
      </c>
      <c r="O41" s="58">
        <f t="shared" si="2"/>
        <v>0.99603371343579572</v>
      </c>
    </row>
    <row r="42" spans="1:15" x14ac:dyDescent="0.2">
      <c r="A42" s="57" t="s">
        <v>137</v>
      </c>
      <c r="B42" s="57" t="s">
        <v>599</v>
      </c>
      <c r="C42" s="57" t="s">
        <v>138</v>
      </c>
      <c r="D42" s="54">
        <f>IF(ISERROR(VLOOKUP($A42,'[1]October data'!$A:$F,4,FALSE)),"",VLOOKUP($A42,'[1]October data'!$A:$F,4,FALSE))</f>
        <v>8814</v>
      </c>
      <c r="E42" s="54">
        <f>IF(ISERROR(VLOOKUP($A42,'[1]October data'!$A:$F,5,FALSE)),"",VLOOKUP($A42,'[1]October data'!$A:$F,5,FALSE))</f>
        <v>9275</v>
      </c>
      <c r="F42" s="55">
        <f>IF(ISERROR(VLOOKUP($A42,'[1]October data'!$A:$F,6,FALSE)),"",VLOOKUP($A42,'[1]October data'!$A:$F,6,FALSE))</f>
        <v>0.95029649595687304</v>
      </c>
      <c r="G42" s="54">
        <f>IF(ISERROR(VLOOKUP($A42,'[1]November data'!$A:$F,4,FALSE)),"",VLOOKUP($A42,'[1]November data'!$A:$F,4,FALSE))</f>
        <v>8589</v>
      </c>
      <c r="H42" s="54">
        <f>IF(ISERROR(VLOOKUP($A42,'[1]November data'!$A:$F,5,FALSE)),"",VLOOKUP($A42,'[1]November data'!$A:$F,5,FALSE))</f>
        <v>9040</v>
      </c>
      <c r="I42" s="55">
        <f>IF(ISERROR(VLOOKUP($A42,'[1]November data'!$A:$F,6,FALSE)),"",VLOOKUP($A42,'[1]November data'!$A:$F,6,FALSE))</f>
        <v>0.95011061946902697</v>
      </c>
      <c r="J42" s="56">
        <f>IF(ISERROR(VLOOKUP($A42,'[1]December data '!$A:$F,4,FALSE)),"",VLOOKUP($A42,'[1]December data '!$A:$F,4,FALSE))</f>
        <v>8383</v>
      </c>
      <c r="K42" s="56">
        <f>IF(ISERROR(VLOOKUP($A42,'[1]December data '!$A:$F,5,FALSE)),"",VLOOKUP($A42,'[1]December data '!$A:$F,5,FALSE))</f>
        <v>8820</v>
      </c>
      <c r="L42" s="56">
        <f>IF(ISERROR(VLOOKUP($A42,'[1]December data '!$A:$F,6,FALSE)),"",VLOOKUP($A42,'[1]December data '!$A:$F,6,FALSE))</f>
        <v>0.95045351473922901</v>
      </c>
      <c r="M42" s="57">
        <f t="shared" si="0"/>
        <v>25786</v>
      </c>
      <c r="N42" s="57">
        <f t="shared" si="1"/>
        <v>27135</v>
      </c>
      <c r="O42" s="58">
        <f t="shared" si="2"/>
        <v>0.9502856089920767</v>
      </c>
    </row>
    <row r="43" spans="1:15" x14ac:dyDescent="0.2">
      <c r="A43" s="57" t="s">
        <v>514</v>
      </c>
      <c r="B43" s="57" t="s">
        <v>600</v>
      </c>
      <c r="C43" s="57" t="s">
        <v>515</v>
      </c>
      <c r="D43" s="54">
        <f>IF(ISERROR(VLOOKUP($A43,'[1]October data'!$A:$F,4,FALSE)),"",VLOOKUP($A43,'[1]October data'!$A:$F,4,FALSE))</f>
        <v>7530</v>
      </c>
      <c r="E43" s="54">
        <f>IF(ISERROR(VLOOKUP($A43,'[1]October data'!$A:$F,5,FALSE)),"",VLOOKUP($A43,'[1]October data'!$A:$F,5,FALSE))</f>
        <v>7854</v>
      </c>
      <c r="F43" s="55">
        <f>IF(ISERROR(VLOOKUP($A43,'[1]October data'!$A:$F,6,FALSE)),"",VLOOKUP($A43,'[1]October data'!$A:$F,6,FALSE))</f>
        <v>0.95874713521772292</v>
      </c>
      <c r="G43" s="54">
        <f>IF(ISERROR(VLOOKUP($A43,'[1]November data'!$A:$F,4,FALSE)),"",VLOOKUP($A43,'[1]November data'!$A:$F,4,FALSE))</f>
        <v>7190</v>
      </c>
      <c r="H43" s="54">
        <f>IF(ISERROR(VLOOKUP($A43,'[1]November data'!$A:$F,5,FALSE)),"",VLOOKUP($A43,'[1]November data'!$A:$F,5,FALSE))</f>
        <v>7540</v>
      </c>
      <c r="I43" s="55">
        <f>IF(ISERROR(VLOOKUP($A43,'[1]November data'!$A:$F,6,FALSE)),"",VLOOKUP($A43,'[1]November data'!$A:$F,6,FALSE))</f>
        <v>0.95358090185676403</v>
      </c>
      <c r="J43" s="56">
        <f>IF(ISERROR(VLOOKUP($A43,'[1]December data '!$A:$F,4,FALSE)),"",VLOOKUP($A43,'[1]December data '!$A:$F,4,FALSE))</f>
        <v>7516</v>
      </c>
      <c r="K43" s="56">
        <f>IF(ISERROR(VLOOKUP($A43,'[1]December data '!$A:$F,5,FALSE)),"",VLOOKUP($A43,'[1]December data '!$A:$F,5,FALSE))</f>
        <v>7910</v>
      </c>
      <c r="L43" s="56">
        <f>IF(ISERROR(VLOOKUP($A43,'[1]December data '!$A:$F,6,FALSE)),"",VLOOKUP($A43,'[1]December data '!$A:$F,6,FALSE))</f>
        <v>0.95018963337547402</v>
      </c>
      <c r="M43" s="57">
        <f t="shared" ref="M43:M106" si="3">IF(ISNUMBER(D43),IF(ISNUMBER(G43),IF(ISNUMBER(J43),SUM(D43+G43+J43), SUM(D43+G43)),IF(ISNUMBER(J43),D43+J43,D43)),IF(ISNUMBER(G43),IF(ISNUMBER(J43),G43+J43,G43),IF(ISNUMBER(J43),J43,"-")))</f>
        <v>22236</v>
      </c>
      <c r="N43" s="57">
        <f t="shared" si="1"/>
        <v>23304</v>
      </c>
      <c r="O43" s="58">
        <f t="shared" si="2"/>
        <v>0.95417095777548921</v>
      </c>
    </row>
    <row r="44" spans="1:15" x14ac:dyDescent="0.2">
      <c r="A44" s="57" t="s">
        <v>313</v>
      </c>
      <c r="B44" s="57" t="s">
        <v>602</v>
      </c>
      <c r="C44" s="57" t="s">
        <v>314</v>
      </c>
      <c r="D44" s="54">
        <f>IF(ISERROR(VLOOKUP($A44,'[1]October data'!$A:$F,4,FALSE)),"",VLOOKUP($A44,'[1]October data'!$A:$F,4,FALSE))</f>
        <v>6133</v>
      </c>
      <c r="E44" s="54">
        <f>IF(ISERROR(VLOOKUP($A44,'[1]October data'!$A:$F,5,FALSE)),"",VLOOKUP($A44,'[1]October data'!$A:$F,5,FALSE))</f>
        <v>6240</v>
      </c>
      <c r="F44" s="55">
        <f>IF(ISERROR(VLOOKUP($A44,'[1]October data'!$A:$F,6,FALSE)),"",VLOOKUP($A44,'[1]October data'!$A:$F,6,FALSE))</f>
        <v>0.98285256410256394</v>
      </c>
      <c r="G44" s="54">
        <f>IF(ISERROR(VLOOKUP($A44,'[1]November data'!$A:$F,4,FALSE)),"",VLOOKUP($A44,'[1]November data'!$A:$F,4,FALSE))</f>
        <v>5959</v>
      </c>
      <c r="H44" s="54">
        <f>IF(ISERROR(VLOOKUP($A44,'[1]November data'!$A:$F,5,FALSE)),"",VLOOKUP($A44,'[1]November data'!$A:$F,5,FALSE))</f>
        <v>6044</v>
      </c>
      <c r="I44" s="55">
        <f>IF(ISERROR(VLOOKUP($A44,'[1]November data'!$A:$F,6,FALSE)),"",VLOOKUP($A44,'[1]November data'!$A:$F,6,FALSE))</f>
        <v>0.9859364659166121</v>
      </c>
      <c r="J44" s="56">
        <f>IF(ISERROR(VLOOKUP($A44,'[1]December data '!$A:$F,4,FALSE)),"",VLOOKUP($A44,'[1]December data '!$A:$F,4,FALSE))</f>
        <v>5688</v>
      </c>
      <c r="K44" s="56">
        <f>IF(ISERROR(VLOOKUP($A44,'[1]December data '!$A:$F,5,FALSE)),"",VLOOKUP($A44,'[1]December data '!$A:$F,5,FALSE))</f>
        <v>5935</v>
      </c>
      <c r="L44" s="56">
        <f>IF(ISERROR(VLOOKUP($A44,'[1]December data '!$A:$F,6,FALSE)),"",VLOOKUP($A44,'[1]December data '!$A:$F,6,FALSE))</f>
        <v>0.95838247683234989</v>
      </c>
      <c r="M44" s="57">
        <f t="shared" si="3"/>
        <v>17780</v>
      </c>
      <c r="N44" s="57">
        <f t="shared" si="1"/>
        <v>18219</v>
      </c>
      <c r="O44" s="58">
        <f t="shared" si="2"/>
        <v>0.97590427575607885</v>
      </c>
    </row>
    <row r="45" spans="1:15" x14ac:dyDescent="0.2">
      <c r="A45" s="57" t="s">
        <v>16</v>
      </c>
      <c r="B45" s="57" t="s">
        <v>599</v>
      </c>
      <c r="C45" s="57" t="s">
        <v>17</v>
      </c>
      <c r="D45" s="54">
        <f>IF(ISERROR(VLOOKUP($A45,'[1]October data'!$A:$F,4,FALSE)),"",VLOOKUP($A45,'[1]October data'!$A:$F,4,FALSE))</f>
        <v>2687</v>
      </c>
      <c r="E45" s="54">
        <f>IF(ISERROR(VLOOKUP($A45,'[1]October data'!$A:$F,5,FALSE)),"",VLOOKUP($A45,'[1]October data'!$A:$F,5,FALSE))</f>
        <v>2751</v>
      </c>
      <c r="F45" s="55">
        <f>IF(ISERROR(VLOOKUP($A45,'[1]October data'!$A:$F,6,FALSE)),"",VLOOKUP($A45,'[1]October data'!$A:$F,6,FALSE))</f>
        <v>0.97673573246092305</v>
      </c>
      <c r="G45" s="54">
        <f>IF(ISERROR(VLOOKUP($A45,'[1]November data'!$A:$F,4,FALSE)),"",VLOOKUP($A45,'[1]November data'!$A:$F,4,FALSE))</f>
        <v>2391</v>
      </c>
      <c r="H45" s="54">
        <f>IF(ISERROR(VLOOKUP($A45,'[1]November data'!$A:$F,5,FALSE)),"",VLOOKUP($A45,'[1]November data'!$A:$F,5,FALSE))</f>
        <v>2488</v>
      </c>
      <c r="I45" s="55">
        <f>IF(ISERROR(VLOOKUP($A45,'[1]November data'!$A:$F,6,FALSE)),"",VLOOKUP($A45,'[1]November data'!$A:$F,6,FALSE))</f>
        <v>0.96101286173633393</v>
      </c>
      <c r="J45" s="56">
        <f>IF(ISERROR(VLOOKUP($A45,'[1]December data '!$A:$F,4,FALSE)),"",VLOOKUP($A45,'[1]December data '!$A:$F,4,FALSE))</f>
        <v>2462</v>
      </c>
      <c r="K45" s="56">
        <f>IF(ISERROR(VLOOKUP($A45,'[1]December data '!$A:$F,5,FALSE)),"",VLOOKUP($A45,'[1]December data '!$A:$F,5,FALSE))</f>
        <v>2532</v>
      </c>
      <c r="L45" s="56">
        <f>IF(ISERROR(VLOOKUP($A45,'[1]December data '!$A:$F,6,FALSE)),"",VLOOKUP($A45,'[1]December data '!$A:$F,6,FALSE))</f>
        <v>0.97235387045813604</v>
      </c>
      <c r="M45" s="57">
        <f t="shared" si="3"/>
        <v>7540</v>
      </c>
      <c r="N45" s="57">
        <f t="shared" si="1"/>
        <v>7771</v>
      </c>
      <c r="O45" s="58">
        <f t="shared" si="2"/>
        <v>0.97027409599794101</v>
      </c>
    </row>
    <row r="46" spans="1:15" x14ac:dyDescent="0.2">
      <c r="A46" s="57" t="s">
        <v>426</v>
      </c>
      <c r="B46" s="57" t="s">
        <v>600</v>
      </c>
      <c r="C46" s="57" t="s">
        <v>427</v>
      </c>
      <c r="D46" s="54">
        <f>IF(ISERROR(VLOOKUP($A46,'[1]October data'!$A:$F,4,FALSE)),"",VLOOKUP($A46,'[1]October data'!$A:$F,4,FALSE))</f>
        <v>7689</v>
      </c>
      <c r="E46" s="54">
        <f>IF(ISERROR(VLOOKUP($A46,'[1]October data'!$A:$F,5,FALSE)),"",VLOOKUP($A46,'[1]October data'!$A:$F,5,FALSE))</f>
        <v>8149</v>
      </c>
      <c r="F46" s="55">
        <f>IF(ISERROR(VLOOKUP($A46,'[1]October data'!$A:$F,6,FALSE)),"",VLOOKUP($A46,'[1]October data'!$A:$F,6,FALSE))</f>
        <v>0.94355135599460105</v>
      </c>
      <c r="G46" s="54">
        <f>IF(ISERROR(VLOOKUP($A46,'[1]November data'!$A:$F,4,FALSE)),"",VLOOKUP($A46,'[1]November data'!$A:$F,4,FALSE))</f>
        <v>7444</v>
      </c>
      <c r="H46" s="54">
        <f>IF(ISERROR(VLOOKUP($A46,'[1]November data'!$A:$F,5,FALSE)),"",VLOOKUP($A46,'[1]November data'!$A:$F,5,FALSE))</f>
        <v>7751</v>
      </c>
      <c r="I46" s="55">
        <f>IF(ISERROR(VLOOKUP($A46,'[1]November data'!$A:$F,6,FALSE)),"",VLOOKUP($A46,'[1]November data'!$A:$F,6,FALSE))</f>
        <v>0.96039220745710197</v>
      </c>
      <c r="J46" s="56">
        <f>IF(ISERROR(VLOOKUP($A46,'[1]December data '!$A:$F,4,FALSE)),"",VLOOKUP($A46,'[1]December data '!$A:$F,4,FALSE))</f>
        <v>7554</v>
      </c>
      <c r="K46" s="56">
        <f>IF(ISERROR(VLOOKUP($A46,'[1]December data '!$A:$F,5,FALSE)),"",VLOOKUP($A46,'[1]December data '!$A:$F,5,FALSE))</f>
        <v>7920</v>
      </c>
      <c r="L46" s="56">
        <f>IF(ISERROR(VLOOKUP($A46,'[1]December data '!$A:$F,6,FALSE)),"",VLOOKUP($A46,'[1]December data '!$A:$F,6,FALSE))</f>
        <v>0.95378787878787896</v>
      </c>
      <c r="M46" s="57">
        <f t="shared" si="3"/>
        <v>22687</v>
      </c>
      <c r="N46" s="57">
        <f t="shared" si="1"/>
        <v>23820</v>
      </c>
      <c r="O46" s="58">
        <f t="shared" si="2"/>
        <v>0.95243492863140222</v>
      </c>
    </row>
    <row r="47" spans="1:15" x14ac:dyDescent="0.2">
      <c r="A47" s="57" t="s">
        <v>77</v>
      </c>
      <c r="B47" s="57" t="s">
        <v>599</v>
      </c>
      <c r="C47" s="57" t="s">
        <v>78</v>
      </c>
      <c r="D47" s="54">
        <f>IF(ISERROR(VLOOKUP($A47,'[1]October data'!$A:$F,4,FALSE)),"",VLOOKUP($A47,'[1]October data'!$A:$F,4,FALSE))</f>
        <v>9815</v>
      </c>
      <c r="E47" s="54">
        <f>IF(ISERROR(VLOOKUP($A47,'[1]October data'!$A:$F,5,FALSE)),"",VLOOKUP($A47,'[1]October data'!$A:$F,5,FALSE))</f>
        <v>10040</v>
      </c>
      <c r="F47" s="55">
        <f>IF(ISERROR(VLOOKUP($A47,'[1]October data'!$A:$F,6,FALSE)),"",VLOOKUP($A47,'[1]October data'!$A:$F,6,FALSE))</f>
        <v>0.97758964143426308</v>
      </c>
      <c r="G47" s="54">
        <f>IF(ISERROR(VLOOKUP($A47,'[1]November data'!$A:$F,4,FALSE)),"",VLOOKUP($A47,'[1]November data'!$A:$F,4,FALSE))</f>
        <v>9281</v>
      </c>
      <c r="H47" s="54">
        <f>IF(ISERROR(VLOOKUP($A47,'[1]November data'!$A:$F,5,FALSE)),"",VLOOKUP($A47,'[1]November data'!$A:$F,5,FALSE))</f>
        <v>9459</v>
      </c>
      <c r="I47" s="55">
        <f>IF(ISERROR(VLOOKUP($A47,'[1]November data'!$A:$F,6,FALSE)),"",VLOOKUP($A47,'[1]November data'!$A:$F,6,FALSE))</f>
        <v>0.98118194312295204</v>
      </c>
      <c r="J47" s="56">
        <f>IF(ISERROR(VLOOKUP($A47,'[1]December data '!$A:$F,4,FALSE)),"",VLOOKUP($A47,'[1]December data '!$A:$F,4,FALSE))</f>
        <v>9441</v>
      </c>
      <c r="K47" s="56">
        <f>IF(ISERROR(VLOOKUP($A47,'[1]December data '!$A:$F,5,FALSE)),"",VLOOKUP($A47,'[1]December data '!$A:$F,5,FALSE))</f>
        <v>9641</v>
      </c>
      <c r="L47" s="56">
        <f>IF(ISERROR(VLOOKUP($A47,'[1]December data '!$A:$F,6,FALSE)),"",VLOOKUP($A47,'[1]December data '!$A:$F,6,FALSE))</f>
        <v>0.9792552639767661</v>
      </c>
      <c r="M47" s="57">
        <f t="shared" si="3"/>
        <v>28537</v>
      </c>
      <c r="N47" s="57">
        <f t="shared" si="1"/>
        <v>29140</v>
      </c>
      <c r="O47" s="58">
        <f t="shared" si="2"/>
        <v>0.97930679478380234</v>
      </c>
    </row>
    <row r="48" spans="1:15" x14ac:dyDescent="0.2">
      <c r="A48" s="57" t="s">
        <v>464</v>
      </c>
      <c r="B48" s="57" t="s">
        <v>600</v>
      </c>
      <c r="C48" s="57" t="s">
        <v>465</v>
      </c>
      <c r="D48" s="54">
        <f>IF(ISERROR(VLOOKUP($A48,'[1]October data'!$A:$F,4,FALSE)),"",VLOOKUP($A48,'[1]October data'!$A:$F,4,FALSE))</f>
        <v>7552</v>
      </c>
      <c r="E48" s="54">
        <f>IF(ISERROR(VLOOKUP($A48,'[1]October data'!$A:$F,5,FALSE)),"",VLOOKUP($A48,'[1]October data'!$A:$F,5,FALSE))</f>
        <v>7652</v>
      </c>
      <c r="F48" s="55">
        <f>IF(ISERROR(VLOOKUP($A48,'[1]October data'!$A:$F,6,FALSE)),"",VLOOKUP($A48,'[1]October data'!$A:$F,6,FALSE))</f>
        <v>0.98693152117093608</v>
      </c>
      <c r="G48" s="54">
        <f>IF(ISERROR(VLOOKUP($A48,'[1]November data'!$A:$F,4,FALSE)),"",VLOOKUP($A48,'[1]November data'!$A:$F,4,FALSE))</f>
        <v>7072</v>
      </c>
      <c r="H48" s="54">
        <f>IF(ISERROR(VLOOKUP($A48,'[1]November data'!$A:$F,5,FALSE)),"",VLOOKUP($A48,'[1]November data'!$A:$F,5,FALSE))</f>
        <v>7202</v>
      </c>
      <c r="I48" s="55">
        <f>IF(ISERROR(VLOOKUP($A48,'[1]November data'!$A:$F,6,FALSE)),"",VLOOKUP($A48,'[1]November data'!$A:$F,6,FALSE))</f>
        <v>0.98194945848375503</v>
      </c>
      <c r="J48" s="56">
        <f>IF(ISERROR(VLOOKUP($A48,'[1]December data '!$A:$F,4,FALSE)),"",VLOOKUP($A48,'[1]December data '!$A:$F,4,FALSE))</f>
        <v>6892</v>
      </c>
      <c r="K48" s="56">
        <f>IF(ISERROR(VLOOKUP($A48,'[1]December data '!$A:$F,5,FALSE)),"",VLOOKUP($A48,'[1]December data '!$A:$F,5,FALSE))</f>
        <v>7217</v>
      </c>
      <c r="L48" s="56">
        <f>IF(ISERROR(VLOOKUP($A48,'[1]December data '!$A:$F,6,FALSE)),"",VLOOKUP($A48,'[1]December data '!$A:$F,6,FALSE))</f>
        <v>0.95496743799362604</v>
      </c>
      <c r="M48" s="57">
        <f t="shared" si="3"/>
        <v>21516</v>
      </c>
      <c r="N48" s="57">
        <f t="shared" si="1"/>
        <v>22071</v>
      </c>
      <c r="O48" s="58">
        <f t="shared" si="2"/>
        <v>0.97485388065787681</v>
      </c>
    </row>
    <row r="49" spans="1:15" x14ac:dyDescent="0.2">
      <c r="A49" s="57" t="s">
        <v>585</v>
      </c>
      <c r="B49" s="57" t="s">
        <v>601</v>
      </c>
      <c r="C49" s="57" t="s">
        <v>586</v>
      </c>
      <c r="D49" s="54">
        <f>IF(ISERROR(VLOOKUP($A49,'[1]October data'!$A:$F,4,FALSE)),"",VLOOKUP($A49,'[1]October data'!$A:$F,4,FALSE))</f>
        <v>7416</v>
      </c>
      <c r="E49" s="54">
        <f>IF(ISERROR(VLOOKUP($A49,'[1]October data'!$A:$F,5,FALSE)),"",VLOOKUP($A49,'[1]October data'!$A:$F,5,FALSE))</f>
        <v>7891</v>
      </c>
      <c r="F49" s="55">
        <f>IF(ISERROR(VLOOKUP($A49,'[1]October data'!$A:$F,6,FALSE)),"",VLOOKUP($A49,'[1]October data'!$A:$F,6,FALSE))</f>
        <v>0.93980484095805294</v>
      </c>
      <c r="G49" s="54">
        <f>IF(ISERROR(VLOOKUP($A49,'[1]November data'!$A:$F,4,FALSE)),"",VLOOKUP($A49,'[1]November data'!$A:$F,4,FALSE))</f>
        <v>7155</v>
      </c>
      <c r="H49" s="54">
        <f>IF(ISERROR(VLOOKUP($A49,'[1]November data'!$A:$F,5,FALSE)),"",VLOOKUP($A49,'[1]November data'!$A:$F,5,FALSE))</f>
        <v>7566</v>
      </c>
      <c r="I49" s="55">
        <f>IF(ISERROR(VLOOKUP($A49,'[1]November data'!$A:$F,6,FALSE)),"",VLOOKUP($A49,'[1]November data'!$A:$F,6,FALSE))</f>
        <v>0.94567803330689904</v>
      </c>
      <c r="J49" s="56">
        <f>IF(ISERROR(VLOOKUP($A49,'[1]December data '!$A:$F,4,FALSE)),"",VLOOKUP($A49,'[1]December data '!$A:$F,4,FALSE))</f>
        <v>6775</v>
      </c>
      <c r="K49" s="56">
        <f>IF(ISERROR(VLOOKUP($A49,'[1]December data '!$A:$F,5,FALSE)),"",VLOOKUP($A49,'[1]December data '!$A:$F,5,FALSE))</f>
        <v>7298</v>
      </c>
      <c r="L49" s="56">
        <f>IF(ISERROR(VLOOKUP($A49,'[1]December data '!$A:$F,6,FALSE)),"",VLOOKUP($A49,'[1]December data '!$A:$F,6,FALSE))</f>
        <v>0.92833653055631704</v>
      </c>
      <c r="M49" s="57">
        <f t="shared" si="3"/>
        <v>21346</v>
      </c>
      <c r="N49" s="57">
        <f t="shared" si="1"/>
        <v>22755</v>
      </c>
      <c r="O49" s="58">
        <f t="shared" si="2"/>
        <v>0.93807954295759177</v>
      </c>
    </row>
    <row r="50" spans="1:15" x14ac:dyDescent="0.2">
      <c r="A50" s="57" t="s">
        <v>456</v>
      </c>
      <c r="B50" s="57" t="s">
        <v>600</v>
      </c>
      <c r="C50" s="57" t="s">
        <v>457</v>
      </c>
      <c r="D50" s="54">
        <f>IF(ISERROR(VLOOKUP($A50,'[1]October data'!$A:$F,4,FALSE)),"",VLOOKUP($A50,'[1]October data'!$A:$F,4,FALSE))</f>
        <v>14628</v>
      </c>
      <c r="E50" s="54">
        <f>IF(ISERROR(VLOOKUP($A50,'[1]October data'!$A:$F,5,FALSE)),"",VLOOKUP($A50,'[1]October data'!$A:$F,5,FALSE))</f>
        <v>15038</v>
      </c>
      <c r="F50" s="55">
        <f>IF(ISERROR(VLOOKUP($A50,'[1]October data'!$A:$F,6,FALSE)),"",VLOOKUP($A50,'[1]October data'!$A:$F,6,FALSE))</f>
        <v>0.97273573613512399</v>
      </c>
      <c r="G50" s="54">
        <f>IF(ISERROR(VLOOKUP($A50,'[1]November data'!$A:$F,4,FALSE)),"",VLOOKUP($A50,'[1]November data'!$A:$F,4,FALSE))</f>
        <v>13498</v>
      </c>
      <c r="H50" s="54">
        <f>IF(ISERROR(VLOOKUP($A50,'[1]November data'!$A:$F,5,FALSE)),"",VLOOKUP($A50,'[1]November data'!$A:$F,5,FALSE))</f>
        <v>13878</v>
      </c>
      <c r="I50" s="55">
        <f>IF(ISERROR(VLOOKUP($A50,'[1]November data'!$A:$F,6,FALSE)),"",VLOOKUP($A50,'[1]November data'!$A:$F,6,FALSE))</f>
        <v>0.97261853292981704</v>
      </c>
      <c r="J50" s="56">
        <f>IF(ISERROR(VLOOKUP($A50,'[1]December data '!$A:$F,4,FALSE)),"",VLOOKUP($A50,'[1]December data '!$A:$F,4,FALSE))</f>
        <v>13756</v>
      </c>
      <c r="K50" s="56">
        <f>IF(ISERROR(VLOOKUP($A50,'[1]December data '!$A:$F,5,FALSE)),"",VLOOKUP($A50,'[1]December data '!$A:$F,5,FALSE))</f>
        <v>14110</v>
      </c>
      <c r="L50" s="56">
        <f>IF(ISERROR(VLOOKUP($A50,'[1]December data '!$A:$F,6,FALSE)),"",VLOOKUP($A50,'[1]December data '!$A:$F,6,FALSE))</f>
        <v>0.97491141034727102</v>
      </c>
      <c r="M50" s="57">
        <f t="shared" si="3"/>
        <v>41882</v>
      </c>
      <c r="N50" s="57">
        <f t="shared" si="1"/>
        <v>43026</v>
      </c>
      <c r="O50" s="58">
        <f t="shared" si="2"/>
        <v>0.97341142564960725</v>
      </c>
    </row>
    <row r="51" spans="1:15" x14ac:dyDescent="0.2">
      <c r="A51" s="57" t="s">
        <v>105</v>
      </c>
      <c r="B51" s="57" t="s">
        <v>599</v>
      </c>
      <c r="C51" s="57" t="s">
        <v>106</v>
      </c>
      <c r="D51" s="54">
        <f>IF(ISERROR(VLOOKUP($A51,'[1]October data'!$A:$F,4,FALSE)),"",VLOOKUP($A51,'[1]October data'!$A:$F,4,FALSE))</f>
        <v>4852</v>
      </c>
      <c r="E51" s="54">
        <f>IF(ISERROR(VLOOKUP($A51,'[1]October data'!$A:$F,5,FALSE)),"",VLOOKUP($A51,'[1]October data'!$A:$F,5,FALSE))</f>
        <v>5105</v>
      </c>
      <c r="F51" s="55">
        <f>IF(ISERROR(VLOOKUP($A51,'[1]October data'!$A:$F,6,FALSE)),"",VLOOKUP($A51,'[1]October data'!$A:$F,6,FALSE))</f>
        <v>0.95044074436826598</v>
      </c>
      <c r="G51" s="54">
        <f>IF(ISERROR(VLOOKUP($A51,'[1]November data'!$A:$F,4,FALSE)),"",VLOOKUP($A51,'[1]November data'!$A:$F,4,FALSE))</f>
        <v>4305</v>
      </c>
      <c r="H51" s="54">
        <f>IF(ISERROR(VLOOKUP($A51,'[1]November data'!$A:$F,5,FALSE)),"",VLOOKUP($A51,'[1]November data'!$A:$F,5,FALSE))</f>
        <v>4530</v>
      </c>
      <c r="I51" s="55">
        <f>IF(ISERROR(VLOOKUP($A51,'[1]November data'!$A:$F,6,FALSE)),"",VLOOKUP($A51,'[1]November data'!$A:$F,6,FALSE))</f>
        <v>0.95033112582781498</v>
      </c>
      <c r="J51" s="56">
        <f>IF(ISERROR(VLOOKUP($A51,'[1]December data '!$A:$F,4,FALSE)),"",VLOOKUP($A51,'[1]December data '!$A:$F,4,FALSE))</f>
        <v>4615</v>
      </c>
      <c r="K51" s="56">
        <f>IF(ISERROR(VLOOKUP($A51,'[1]December data '!$A:$F,5,FALSE)),"",VLOOKUP($A51,'[1]December data '!$A:$F,5,FALSE))</f>
        <v>4848</v>
      </c>
      <c r="L51" s="56">
        <f>IF(ISERROR(VLOOKUP($A51,'[1]December data '!$A:$F,6,FALSE)),"",VLOOKUP($A51,'[1]December data '!$A:$F,6,FALSE))</f>
        <v>0.95193894389438893</v>
      </c>
      <c r="M51" s="57">
        <f t="shared" si="3"/>
        <v>13772</v>
      </c>
      <c r="N51" s="57">
        <f t="shared" si="1"/>
        <v>14483</v>
      </c>
      <c r="O51" s="58">
        <f t="shared" si="2"/>
        <v>0.95090796105779185</v>
      </c>
    </row>
    <row r="52" spans="1:15" x14ac:dyDescent="0.2">
      <c r="A52" s="57" t="s">
        <v>176</v>
      </c>
      <c r="B52" s="57" t="s">
        <v>602</v>
      </c>
      <c r="C52" s="57" t="s">
        <v>177</v>
      </c>
      <c r="D52" s="54">
        <f>IF(ISERROR(VLOOKUP($A52,'[1]October data'!$A:$F,4,FALSE)),"",VLOOKUP($A52,'[1]October data'!$A:$F,4,FALSE))</f>
        <v>2885</v>
      </c>
      <c r="E52" s="54">
        <f>IF(ISERROR(VLOOKUP($A52,'[1]October data'!$A:$F,5,FALSE)),"",VLOOKUP($A52,'[1]October data'!$A:$F,5,FALSE))</f>
        <v>3030</v>
      </c>
      <c r="F52" s="55">
        <f>IF(ISERROR(VLOOKUP($A52,'[1]October data'!$A:$F,6,FALSE)),"",VLOOKUP($A52,'[1]October data'!$A:$F,6,FALSE))</f>
        <v>0.95214521452145207</v>
      </c>
      <c r="G52" s="54">
        <f>IF(ISERROR(VLOOKUP($A52,'[1]November data'!$A:$F,4,FALSE)),"",VLOOKUP($A52,'[1]November data'!$A:$F,4,FALSE))</f>
        <v>2664</v>
      </c>
      <c r="H52" s="54">
        <f>IF(ISERROR(VLOOKUP($A52,'[1]November data'!$A:$F,5,FALSE)),"",VLOOKUP($A52,'[1]November data'!$A:$F,5,FALSE))</f>
        <v>2796</v>
      </c>
      <c r="I52" s="55">
        <f>IF(ISERROR(VLOOKUP($A52,'[1]November data'!$A:$F,6,FALSE)),"",VLOOKUP($A52,'[1]November data'!$A:$F,6,FALSE))</f>
        <v>0.95278969957081494</v>
      </c>
      <c r="J52" s="56">
        <f>IF(ISERROR(VLOOKUP($A52,'[1]December data '!$A:$F,4,FALSE)),"",VLOOKUP($A52,'[1]December data '!$A:$F,4,FALSE))</f>
        <v>2660</v>
      </c>
      <c r="K52" s="56">
        <f>IF(ISERROR(VLOOKUP($A52,'[1]December data '!$A:$F,5,FALSE)),"",VLOOKUP($A52,'[1]December data '!$A:$F,5,FALSE))</f>
        <v>2799</v>
      </c>
      <c r="L52" s="56">
        <f>IF(ISERROR(VLOOKUP($A52,'[1]December data '!$A:$F,6,FALSE)),"",VLOOKUP($A52,'[1]December data '!$A:$F,6,FALSE))</f>
        <v>0.95033940693104713</v>
      </c>
      <c r="M52" s="57">
        <f t="shared" si="3"/>
        <v>8209</v>
      </c>
      <c r="N52" s="57">
        <f t="shared" si="1"/>
        <v>8625</v>
      </c>
      <c r="O52" s="58">
        <f t="shared" si="2"/>
        <v>0.95176811594202904</v>
      </c>
    </row>
    <row r="53" spans="1:15" x14ac:dyDescent="0.2">
      <c r="A53" s="57" t="s">
        <v>367</v>
      </c>
      <c r="B53" s="57" t="s">
        <v>600</v>
      </c>
      <c r="C53" s="57" t="s">
        <v>368</v>
      </c>
      <c r="D53" s="54">
        <f>IF(ISERROR(VLOOKUP($A53,'[1]October data'!$A:$F,4,FALSE)),"",VLOOKUP($A53,'[1]October data'!$A:$F,4,FALSE))</f>
        <v>5832</v>
      </c>
      <c r="E53" s="54">
        <f>IF(ISERROR(VLOOKUP($A53,'[1]October data'!$A:$F,5,FALSE)),"",VLOOKUP($A53,'[1]October data'!$A:$F,5,FALSE))</f>
        <v>6269</v>
      </c>
      <c r="F53" s="55">
        <f>IF(ISERROR(VLOOKUP($A53,'[1]October data'!$A:$F,6,FALSE)),"",VLOOKUP($A53,'[1]October data'!$A:$F,6,FALSE))</f>
        <v>0.93029191258573896</v>
      </c>
      <c r="G53" s="54">
        <f>IF(ISERROR(VLOOKUP($A53,'[1]November data'!$A:$F,4,FALSE)),"",VLOOKUP($A53,'[1]November data'!$A:$F,4,FALSE))</f>
        <v>5401</v>
      </c>
      <c r="H53" s="54">
        <f>IF(ISERROR(VLOOKUP($A53,'[1]November data'!$A:$F,5,FALSE)),"",VLOOKUP($A53,'[1]November data'!$A:$F,5,FALSE))</f>
        <v>5830</v>
      </c>
      <c r="I53" s="55">
        <f>IF(ISERROR(VLOOKUP($A53,'[1]November data'!$A:$F,6,FALSE)),"",VLOOKUP($A53,'[1]November data'!$A:$F,6,FALSE))</f>
        <v>0.92641509433962299</v>
      </c>
      <c r="J53" s="56">
        <f>IF(ISERROR(VLOOKUP($A53,'[1]December data '!$A:$F,4,FALSE)),"",VLOOKUP($A53,'[1]December data '!$A:$F,4,FALSE))</f>
        <v>5518</v>
      </c>
      <c r="K53" s="56">
        <f>IF(ISERROR(VLOOKUP($A53,'[1]December data '!$A:$F,5,FALSE)),"",VLOOKUP($A53,'[1]December data '!$A:$F,5,FALSE))</f>
        <v>5936</v>
      </c>
      <c r="L53" s="56">
        <f>IF(ISERROR(VLOOKUP($A53,'[1]December data '!$A:$F,6,FALSE)),"",VLOOKUP($A53,'[1]December data '!$A:$F,6,FALSE))</f>
        <v>0.92958221024258803</v>
      </c>
      <c r="M53" s="57">
        <f t="shared" si="3"/>
        <v>16751</v>
      </c>
      <c r="N53" s="57">
        <f t="shared" si="1"/>
        <v>18035</v>
      </c>
      <c r="O53" s="58">
        <f t="shared" si="2"/>
        <v>0.92880510119212645</v>
      </c>
    </row>
    <row r="54" spans="1:15" x14ac:dyDescent="0.2">
      <c r="A54" s="57" t="s">
        <v>363</v>
      </c>
      <c r="B54" s="57" t="s">
        <v>600</v>
      </c>
      <c r="C54" s="57" t="s">
        <v>364</v>
      </c>
      <c r="D54" s="54">
        <f>IF(ISERROR(VLOOKUP($A54,'[1]October data'!$A:$F,4,FALSE)),"",VLOOKUP($A54,'[1]October data'!$A:$F,4,FALSE))</f>
        <v>6479</v>
      </c>
      <c r="E54" s="54">
        <f>IF(ISERROR(VLOOKUP($A54,'[1]October data'!$A:$F,5,FALSE)),"",VLOOKUP($A54,'[1]October data'!$A:$F,5,FALSE))</f>
        <v>6664</v>
      </c>
      <c r="F54" s="55">
        <f>IF(ISERROR(VLOOKUP($A54,'[1]October data'!$A:$F,6,FALSE)),"",VLOOKUP($A54,'[1]October data'!$A:$F,6,FALSE))</f>
        <v>0.97223889555822296</v>
      </c>
      <c r="G54" s="54">
        <f>IF(ISERROR(VLOOKUP($A54,'[1]November data'!$A:$F,4,FALSE)),"",VLOOKUP($A54,'[1]November data'!$A:$F,4,FALSE))</f>
        <v>6008</v>
      </c>
      <c r="H54" s="54">
        <f>IF(ISERROR(VLOOKUP($A54,'[1]November data'!$A:$F,5,FALSE)),"",VLOOKUP($A54,'[1]November data'!$A:$F,5,FALSE))</f>
        <v>6105</v>
      </c>
      <c r="I54" s="55">
        <f>IF(ISERROR(VLOOKUP($A54,'[1]November data'!$A:$F,6,FALSE)),"",VLOOKUP($A54,'[1]November data'!$A:$F,6,FALSE))</f>
        <v>0.98411138411138399</v>
      </c>
      <c r="J54" s="56">
        <f>IF(ISERROR(VLOOKUP($A54,'[1]December data '!$A:$F,4,FALSE)),"",VLOOKUP($A54,'[1]December data '!$A:$F,4,FALSE))</f>
        <v>5699</v>
      </c>
      <c r="K54" s="56">
        <f>IF(ISERROR(VLOOKUP($A54,'[1]December data '!$A:$F,5,FALSE)),"",VLOOKUP($A54,'[1]December data '!$A:$F,5,FALSE))</f>
        <v>5950</v>
      </c>
      <c r="L54" s="56">
        <f>IF(ISERROR(VLOOKUP($A54,'[1]December data '!$A:$F,6,FALSE)),"",VLOOKUP($A54,'[1]December data '!$A:$F,6,FALSE))</f>
        <v>0.95781512605041996</v>
      </c>
      <c r="M54" s="57">
        <f t="shared" si="3"/>
        <v>18186</v>
      </c>
      <c r="N54" s="57">
        <f t="shared" si="1"/>
        <v>18719</v>
      </c>
      <c r="O54" s="58">
        <f t="shared" si="2"/>
        <v>0.97152625674448423</v>
      </c>
    </row>
    <row r="55" spans="1:15" x14ac:dyDescent="0.2">
      <c r="A55" s="57" t="s">
        <v>563</v>
      </c>
      <c r="B55" s="57" t="s">
        <v>601</v>
      </c>
      <c r="C55" s="57" t="s">
        <v>564</v>
      </c>
      <c r="D55" s="54">
        <f>IF(ISERROR(VLOOKUP($A55,'[1]October data'!$A:$F,4,FALSE)),"",VLOOKUP($A55,'[1]October data'!$A:$F,4,FALSE))</f>
        <v>19849</v>
      </c>
      <c r="E55" s="54">
        <f>IF(ISERROR(VLOOKUP($A55,'[1]October data'!$A:$F,5,FALSE)),"",VLOOKUP($A55,'[1]October data'!$A:$F,5,FALSE))</f>
        <v>20474</v>
      </c>
      <c r="F55" s="55">
        <f>IF(ISERROR(VLOOKUP($A55,'[1]October data'!$A:$F,6,FALSE)),"",VLOOKUP($A55,'[1]October data'!$A:$F,6,FALSE))</f>
        <v>0.96947347855817101</v>
      </c>
      <c r="G55" s="54">
        <f>IF(ISERROR(VLOOKUP($A55,'[1]November data'!$A:$F,4,FALSE)),"",VLOOKUP($A55,'[1]November data'!$A:$F,4,FALSE))</f>
        <v>18021</v>
      </c>
      <c r="H55" s="54">
        <f>IF(ISERROR(VLOOKUP($A55,'[1]November data'!$A:$F,5,FALSE)),"",VLOOKUP($A55,'[1]November data'!$A:$F,5,FALSE))</f>
        <v>18537</v>
      </c>
      <c r="I55" s="55">
        <f>IF(ISERROR(VLOOKUP($A55,'[1]November data'!$A:$F,6,FALSE)),"",VLOOKUP($A55,'[1]November data'!$A:$F,6,FALSE))</f>
        <v>0.97216378054701402</v>
      </c>
      <c r="J55" s="56">
        <f>IF(ISERROR(VLOOKUP($A55,'[1]December data '!$A:$F,4,FALSE)),"",VLOOKUP($A55,'[1]December data '!$A:$F,4,FALSE))</f>
        <v>18774</v>
      </c>
      <c r="K55" s="56">
        <f>IF(ISERROR(VLOOKUP($A55,'[1]December data '!$A:$F,5,FALSE)),"",VLOOKUP($A55,'[1]December data '!$A:$F,5,FALSE))</f>
        <v>19223</v>
      </c>
      <c r="L55" s="56">
        <f>IF(ISERROR(VLOOKUP($A55,'[1]December data '!$A:$F,6,FALSE)),"",VLOOKUP($A55,'[1]December data '!$A:$F,6,FALSE))</f>
        <v>0.97664256359569313</v>
      </c>
      <c r="M55" s="57">
        <f t="shared" si="3"/>
        <v>56644</v>
      </c>
      <c r="N55" s="57">
        <f t="shared" si="1"/>
        <v>58234</v>
      </c>
      <c r="O55" s="58">
        <f t="shared" si="2"/>
        <v>0.9726963629494797</v>
      </c>
    </row>
    <row r="56" spans="1:15" x14ac:dyDescent="0.2">
      <c r="A56" s="57" t="s">
        <v>524</v>
      </c>
      <c r="B56" s="57" t="s">
        <v>600</v>
      </c>
      <c r="C56" s="57" t="s">
        <v>525</v>
      </c>
      <c r="D56" s="54">
        <f>IF(ISERROR(VLOOKUP($A56,'[1]October data'!$A:$F,4,FALSE)),"",VLOOKUP($A56,'[1]October data'!$A:$F,4,FALSE))</f>
        <v>8546</v>
      </c>
      <c r="E56" s="54">
        <f>IF(ISERROR(VLOOKUP($A56,'[1]October data'!$A:$F,5,FALSE)),"",VLOOKUP($A56,'[1]October data'!$A:$F,5,FALSE))</f>
        <v>8885</v>
      </c>
      <c r="F56" s="55">
        <f>IF(ISERROR(VLOOKUP($A56,'[1]October data'!$A:$F,6,FALSE)),"",VLOOKUP($A56,'[1]October data'!$A:$F,6,FALSE))</f>
        <v>0.96184580754079896</v>
      </c>
      <c r="G56" s="54">
        <f>IF(ISERROR(VLOOKUP($A56,'[1]November data'!$A:$F,4,FALSE)),"",VLOOKUP($A56,'[1]November data'!$A:$F,4,FALSE))</f>
        <v>8042</v>
      </c>
      <c r="H56" s="54">
        <f>IF(ISERROR(VLOOKUP($A56,'[1]November data'!$A:$F,5,FALSE)),"",VLOOKUP($A56,'[1]November data'!$A:$F,5,FALSE))</f>
        <v>8412</v>
      </c>
      <c r="I56" s="55">
        <f>IF(ISERROR(VLOOKUP($A56,'[1]November data'!$A:$F,6,FALSE)),"",VLOOKUP($A56,'[1]November data'!$A:$F,6,FALSE))</f>
        <v>0.95601521635758391</v>
      </c>
      <c r="J56" s="56">
        <f>IF(ISERROR(VLOOKUP($A56,'[1]December data '!$A:$F,4,FALSE)),"",VLOOKUP($A56,'[1]December data '!$A:$F,4,FALSE))</f>
        <v>7635</v>
      </c>
      <c r="K56" s="56">
        <f>IF(ISERROR(VLOOKUP($A56,'[1]December data '!$A:$F,5,FALSE)),"",VLOOKUP($A56,'[1]December data '!$A:$F,5,FALSE))</f>
        <v>8023</v>
      </c>
      <c r="L56" s="56">
        <f>IF(ISERROR(VLOOKUP($A56,'[1]December data '!$A:$F,6,FALSE)),"",VLOOKUP($A56,'[1]December data '!$A:$F,6,FALSE))</f>
        <v>0.95163903776642211</v>
      </c>
      <c r="M56" s="57">
        <f t="shared" si="3"/>
        <v>24223</v>
      </c>
      <c r="N56" s="57">
        <f t="shared" si="1"/>
        <v>25320</v>
      </c>
      <c r="O56" s="58">
        <f t="shared" si="2"/>
        <v>0.95667456556082153</v>
      </c>
    </row>
    <row r="57" spans="1:15" x14ac:dyDescent="0.2">
      <c r="A57" s="57" t="s">
        <v>121</v>
      </c>
      <c r="B57" s="57" t="s">
        <v>599</v>
      </c>
      <c r="C57" s="57" t="s">
        <v>122</v>
      </c>
      <c r="D57" s="54">
        <f>IF(ISERROR(VLOOKUP($A57,'[1]October data'!$A:$F,4,FALSE)),"",VLOOKUP($A57,'[1]October data'!$A:$F,4,FALSE))</f>
        <v>3885</v>
      </c>
      <c r="E57" s="54">
        <f>IF(ISERROR(VLOOKUP($A57,'[1]October data'!$A:$F,5,FALSE)),"",VLOOKUP($A57,'[1]October data'!$A:$F,5,FALSE))</f>
        <v>3928</v>
      </c>
      <c r="F57" s="55">
        <f>IF(ISERROR(VLOOKUP($A57,'[1]October data'!$A:$F,6,FALSE)),"",VLOOKUP($A57,'[1]October data'!$A:$F,6,FALSE))</f>
        <v>0.98905295315682307</v>
      </c>
      <c r="G57" s="54">
        <f>IF(ISERROR(VLOOKUP($A57,'[1]November data'!$A:$F,4,FALSE)),"",VLOOKUP($A57,'[1]November data'!$A:$F,4,FALSE))</f>
        <v>3753</v>
      </c>
      <c r="H57" s="54">
        <f>IF(ISERROR(VLOOKUP($A57,'[1]November data'!$A:$F,5,FALSE)),"",VLOOKUP($A57,'[1]November data'!$A:$F,5,FALSE))</f>
        <v>3809</v>
      </c>
      <c r="I57" s="55">
        <f>IF(ISERROR(VLOOKUP($A57,'[1]November data'!$A:$F,6,FALSE)),"",VLOOKUP($A57,'[1]November data'!$A:$F,6,FALSE))</f>
        <v>0.98529797847203993</v>
      </c>
      <c r="J57" s="56">
        <f>IF(ISERROR(VLOOKUP($A57,'[1]December data '!$A:$F,4,FALSE)),"",VLOOKUP($A57,'[1]December data '!$A:$F,4,FALSE))</f>
        <v>3785</v>
      </c>
      <c r="K57" s="56">
        <f>IF(ISERROR(VLOOKUP($A57,'[1]December data '!$A:$F,5,FALSE)),"",VLOOKUP($A57,'[1]December data '!$A:$F,5,FALSE))</f>
        <v>3872</v>
      </c>
      <c r="L57" s="56">
        <f>IF(ISERROR(VLOOKUP($A57,'[1]December data '!$A:$F,6,FALSE)),"",VLOOKUP($A57,'[1]December data '!$A:$F,6,FALSE))</f>
        <v>0.97753099173553692</v>
      </c>
      <c r="M57" s="57">
        <f t="shared" si="3"/>
        <v>11423</v>
      </c>
      <c r="N57" s="57">
        <f t="shared" si="1"/>
        <v>11609</v>
      </c>
      <c r="O57" s="58">
        <f t="shared" si="2"/>
        <v>0.98397794814368167</v>
      </c>
    </row>
    <row r="58" spans="1:15" x14ac:dyDescent="0.2">
      <c r="A58" s="57" t="s">
        <v>195</v>
      </c>
      <c r="B58" s="57" t="s">
        <v>602</v>
      </c>
      <c r="C58" s="57" t="s">
        <v>196</v>
      </c>
      <c r="D58" s="54">
        <f>IF(ISERROR(VLOOKUP($A58,'[1]October data'!$A:$F,4,FALSE)),"",VLOOKUP($A58,'[1]October data'!$A:$F,4,FALSE))</f>
        <v>16737</v>
      </c>
      <c r="E58" s="54">
        <f>IF(ISERROR(VLOOKUP($A58,'[1]October data'!$A:$F,5,FALSE)),"",VLOOKUP($A58,'[1]October data'!$A:$F,5,FALSE))</f>
        <v>17703</v>
      </c>
      <c r="F58" s="55">
        <f>IF(ISERROR(VLOOKUP($A58,'[1]October data'!$A:$F,6,FALSE)),"",VLOOKUP($A58,'[1]October data'!$A:$F,6,FALSE))</f>
        <v>0.94543297746144705</v>
      </c>
      <c r="G58" s="54">
        <f>IF(ISERROR(VLOOKUP($A58,'[1]November data'!$A:$F,4,FALSE)),"",VLOOKUP($A58,'[1]November data'!$A:$F,4,FALSE))</f>
        <v>15883</v>
      </c>
      <c r="H58" s="54">
        <f>IF(ISERROR(VLOOKUP($A58,'[1]November data'!$A:$F,5,FALSE)),"",VLOOKUP($A58,'[1]November data'!$A:$F,5,FALSE))</f>
        <v>16704</v>
      </c>
      <c r="I58" s="55">
        <f>IF(ISERROR(VLOOKUP($A58,'[1]November data'!$A:$F,6,FALSE)),"",VLOOKUP($A58,'[1]November data'!$A:$F,6,FALSE))</f>
        <v>0.950850095785441</v>
      </c>
      <c r="J58" s="56">
        <f>IF(ISERROR(VLOOKUP($A58,'[1]December data '!$A:$F,4,FALSE)),"",VLOOKUP($A58,'[1]December data '!$A:$F,4,FALSE))</f>
        <v>15791</v>
      </c>
      <c r="K58" s="56">
        <f>IF(ISERROR(VLOOKUP($A58,'[1]December data '!$A:$F,5,FALSE)),"",VLOOKUP($A58,'[1]December data '!$A:$F,5,FALSE))</f>
        <v>16618</v>
      </c>
      <c r="L58" s="56">
        <f>IF(ISERROR(VLOOKUP($A58,'[1]December data '!$A:$F,6,FALSE)),"",VLOOKUP($A58,'[1]December data '!$A:$F,6,FALSE))</f>
        <v>0.95023468528102106</v>
      </c>
      <c r="M58" s="57">
        <f t="shared" si="3"/>
        <v>48411</v>
      </c>
      <c r="N58" s="57">
        <f t="shared" si="1"/>
        <v>51025</v>
      </c>
      <c r="O58" s="58">
        <f t="shared" si="2"/>
        <v>0.94877021068103873</v>
      </c>
    </row>
    <row r="59" spans="1:15" x14ac:dyDescent="0.2">
      <c r="A59" s="57" t="s">
        <v>251</v>
      </c>
      <c r="B59" s="57" t="s">
        <v>602</v>
      </c>
      <c r="C59" s="57" t="s">
        <v>252</v>
      </c>
      <c r="D59" s="54">
        <f>IF(ISERROR(VLOOKUP($A59,'[1]October data'!$A:$F,4,FALSE)),"",VLOOKUP($A59,'[1]October data'!$A:$F,4,FALSE))</f>
        <v>3500</v>
      </c>
      <c r="E59" s="54">
        <f>IF(ISERROR(VLOOKUP($A59,'[1]October data'!$A:$F,5,FALSE)),"",VLOOKUP($A59,'[1]October data'!$A:$F,5,FALSE))</f>
        <v>3567</v>
      </c>
      <c r="F59" s="55">
        <f>IF(ISERROR(VLOOKUP($A59,'[1]October data'!$A:$F,6,FALSE)),"",VLOOKUP($A59,'[1]October data'!$A:$F,6,FALSE))</f>
        <v>0.98121670871881106</v>
      </c>
      <c r="G59" s="54">
        <f>IF(ISERROR(VLOOKUP($A59,'[1]November data'!$A:$F,4,FALSE)),"",VLOOKUP($A59,'[1]November data'!$A:$F,4,FALSE))</f>
        <v>3307</v>
      </c>
      <c r="H59" s="54">
        <f>IF(ISERROR(VLOOKUP($A59,'[1]November data'!$A:$F,5,FALSE)),"",VLOOKUP($A59,'[1]November data'!$A:$F,5,FALSE))</f>
        <v>3366</v>
      </c>
      <c r="I59" s="55">
        <f>IF(ISERROR(VLOOKUP($A59,'[1]November data'!$A:$F,6,FALSE)),"",VLOOKUP($A59,'[1]November data'!$A:$F,6,FALSE))</f>
        <v>0.98247177658942397</v>
      </c>
      <c r="J59" s="56">
        <f>IF(ISERROR(VLOOKUP($A59,'[1]December data '!$A:$F,4,FALSE)),"",VLOOKUP($A59,'[1]December data '!$A:$F,4,FALSE))</f>
        <v>3244</v>
      </c>
      <c r="K59" s="56">
        <f>IF(ISERROR(VLOOKUP($A59,'[1]December data '!$A:$F,5,FALSE)),"",VLOOKUP($A59,'[1]December data '!$A:$F,5,FALSE))</f>
        <v>3295</v>
      </c>
      <c r="L59" s="56">
        <f>IF(ISERROR(VLOOKUP($A59,'[1]December data '!$A:$F,6,FALSE)),"",VLOOKUP($A59,'[1]December data '!$A:$F,6,FALSE))</f>
        <v>0.98452200303490101</v>
      </c>
      <c r="M59" s="57">
        <f t="shared" si="3"/>
        <v>10051</v>
      </c>
      <c r="N59" s="57">
        <f t="shared" si="1"/>
        <v>10228</v>
      </c>
      <c r="O59" s="58">
        <f t="shared" si="2"/>
        <v>0.98269456394211963</v>
      </c>
    </row>
    <row r="60" spans="1:15" x14ac:dyDescent="0.2">
      <c r="A60" s="57" t="s">
        <v>580</v>
      </c>
      <c r="B60" s="57" t="s">
        <v>601</v>
      </c>
      <c r="C60" s="57" t="s">
        <v>581</v>
      </c>
      <c r="D60" s="54">
        <f>IF(ISERROR(VLOOKUP($A60,'[1]October data'!$A:$F,4,FALSE)),"",VLOOKUP($A60,'[1]October data'!$A:$F,4,FALSE))</f>
        <v>2309</v>
      </c>
      <c r="E60" s="54">
        <f>IF(ISERROR(VLOOKUP($A60,'[1]October data'!$A:$F,5,FALSE)),"",VLOOKUP($A60,'[1]October data'!$A:$F,5,FALSE))</f>
        <v>2402</v>
      </c>
      <c r="F60" s="55">
        <f>IF(ISERROR(VLOOKUP($A60,'[1]October data'!$A:$F,6,FALSE)),"",VLOOKUP($A60,'[1]October data'!$A:$F,6,FALSE))</f>
        <v>0.96128226477935108</v>
      </c>
      <c r="G60" s="54">
        <f>IF(ISERROR(VLOOKUP($A60,'[1]November data'!$A:$F,4,FALSE)),"",VLOOKUP($A60,'[1]November data'!$A:$F,4,FALSE))</f>
        <v>2208</v>
      </c>
      <c r="H60" s="54">
        <f>IF(ISERROR(VLOOKUP($A60,'[1]November data'!$A:$F,5,FALSE)),"",VLOOKUP($A60,'[1]November data'!$A:$F,5,FALSE))</f>
        <v>2270</v>
      </c>
      <c r="I60" s="55">
        <f>IF(ISERROR(VLOOKUP($A60,'[1]November data'!$A:$F,6,FALSE)),"",VLOOKUP($A60,'[1]November data'!$A:$F,6,FALSE))</f>
        <v>0.97268722466960411</v>
      </c>
      <c r="J60" s="56">
        <f>IF(ISERROR(VLOOKUP($A60,'[1]December data '!$A:$F,4,FALSE)),"",VLOOKUP($A60,'[1]December data '!$A:$F,4,FALSE))</f>
        <v>2263</v>
      </c>
      <c r="K60" s="56">
        <f>IF(ISERROR(VLOOKUP($A60,'[1]December data '!$A:$F,5,FALSE)),"",VLOOKUP($A60,'[1]December data '!$A:$F,5,FALSE))</f>
        <v>2357</v>
      </c>
      <c r="L60" s="56">
        <f>IF(ISERROR(VLOOKUP($A60,'[1]December data '!$A:$F,6,FALSE)),"",VLOOKUP($A60,'[1]December data '!$A:$F,6,FALSE))</f>
        <v>0.96011879507849007</v>
      </c>
      <c r="M60" s="57">
        <f t="shared" si="3"/>
        <v>6780</v>
      </c>
      <c r="N60" s="57">
        <f t="shared" si="1"/>
        <v>7029</v>
      </c>
      <c r="O60" s="58">
        <f t="shared" si="2"/>
        <v>0.96457533077251389</v>
      </c>
    </row>
    <row r="61" spans="1:15" x14ac:dyDescent="0.2">
      <c r="A61" s="57" t="s">
        <v>124</v>
      </c>
      <c r="B61" s="57" t="s">
        <v>599</v>
      </c>
      <c r="C61" s="57" t="s">
        <v>125</v>
      </c>
      <c r="D61" s="54">
        <f>IF(ISERROR(VLOOKUP($A61,'[1]October data'!$A:$F,4,FALSE)),"",VLOOKUP($A61,'[1]October data'!$A:$F,4,FALSE))</f>
        <v>11657</v>
      </c>
      <c r="E61" s="54">
        <f>IF(ISERROR(VLOOKUP($A61,'[1]October data'!$A:$F,5,FALSE)),"",VLOOKUP($A61,'[1]October data'!$A:$F,5,FALSE))</f>
        <v>12254</v>
      </c>
      <c r="F61" s="55">
        <f>IF(ISERROR(VLOOKUP($A61,'[1]October data'!$A:$F,6,FALSE)),"",VLOOKUP($A61,'[1]October data'!$A:$F,6,FALSE))</f>
        <v>0.951281214297372</v>
      </c>
      <c r="G61" s="54">
        <f>IF(ISERROR(VLOOKUP($A61,'[1]November data'!$A:$F,4,FALSE)),"",VLOOKUP($A61,'[1]November data'!$A:$F,4,FALSE))</f>
        <v>10981</v>
      </c>
      <c r="H61" s="54">
        <f>IF(ISERROR(VLOOKUP($A61,'[1]November data'!$A:$F,5,FALSE)),"",VLOOKUP($A61,'[1]November data'!$A:$F,5,FALSE))</f>
        <v>11554</v>
      </c>
      <c r="I61" s="55">
        <f>IF(ISERROR(VLOOKUP($A61,'[1]November data'!$A:$F,6,FALSE)),"",VLOOKUP($A61,'[1]November data'!$A:$F,6,FALSE))</f>
        <v>0.95040678552882096</v>
      </c>
      <c r="J61" s="56">
        <f>IF(ISERROR(VLOOKUP($A61,'[1]December data '!$A:$F,4,FALSE)),"",VLOOKUP($A61,'[1]December data '!$A:$F,4,FALSE))</f>
        <v>10917</v>
      </c>
      <c r="K61" s="56">
        <f>IF(ISERROR(VLOOKUP($A61,'[1]December data '!$A:$F,5,FALSE)),"",VLOOKUP($A61,'[1]December data '!$A:$F,5,FALSE))</f>
        <v>11457</v>
      </c>
      <c r="L61" s="56">
        <f>IF(ISERROR(VLOOKUP($A61,'[1]December data '!$A:$F,6,FALSE)),"",VLOOKUP($A61,'[1]December data '!$A:$F,6,FALSE))</f>
        <v>0.95286724273370005</v>
      </c>
      <c r="M61" s="57">
        <f t="shared" si="3"/>
        <v>33555</v>
      </c>
      <c r="N61" s="57">
        <f t="shared" si="1"/>
        <v>35265</v>
      </c>
      <c r="O61" s="58">
        <f t="shared" si="2"/>
        <v>0.95150999574649087</v>
      </c>
    </row>
    <row r="62" spans="1:15" x14ac:dyDescent="0.2">
      <c r="A62" s="29" t="s">
        <v>587</v>
      </c>
      <c r="B62" s="57" t="s">
        <v>601</v>
      </c>
      <c r="C62" s="29" t="s">
        <v>588</v>
      </c>
      <c r="D62" s="54">
        <f>IF(ISERROR(VLOOKUP($A62,'[1]October data'!$A:$F,4,FALSE)),"",VLOOKUP($A62,'[1]October data'!$A:$F,4,FALSE))</f>
        <v>13526</v>
      </c>
      <c r="E62" s="54">
        <f>IF(ISERROR(VLOOKUP($A62,'[1]October data'!$A:$F,5,FALSE)),"",VLOOKUP($A62,'[1]October data'!$A:$F,5,FALSE))</f>
        <v>14076</v>
      </c>
      <c r="F62" s="55">
        <f>IF(ISERROR(VLOOKUP($A62,'[1]October data'!$A:$F,6,FALSE)),"",VLOOKUP($A62,'[1]October data'!$A:$F,6,FALSE))</f>
        <v>0.96092639954532499</v>
      </c>
      <c r="G62" s="54">
        <f>IF(ISERROR(VLOOKUP($A62,'[1]November data'!$A:$F,4,FALSE)),"",VLOOKUP($A62,'[1]November data'!$A:$F,4,FALSE))</f>
        <v>12418</v>
      </c>
      <c r="H62" s="54">
        <f>IF(ISERROR(VLOOKUP($A62,'[1]November data'!$A:$F,5,FALSE)),"",VLOOKUP($A62,'[1]November data'!$A:$F,5,FALSE))</f>
        <v>12805</v>
      </c>
      <c r="I62" s="55">
        <f>IF(ISERROR(VLOOKUP($A62,'[1]November data'!$A:$F,6,FALSE)),"",VLOOKUP($A62,'[1]November data'!$A:$F,6,FALSE))</f>
        <v>0.96977743069113598</v>
      </c>
      <c r="J62" s="56">
        <f>IF(ISERROR(VLOOKUP($A62,'[1]December data '!$A:$F,4,FALSE)),"",VLOOKUP($A62,'[1]December data '!$A:$F,4,FALSE))</f>
        <v>12365</v>
      </c>
      <c r="K62" s="56">
        <f>IF(ISERROR(VLOOKUP($A62,'[1]December data '!$A:$F,5,FALSE)),"",VLOOKUP($A62,'[1]December data '!$A:$F,5,FALSE))</f>
        <v>12621</v>
      </c>
      <c r="L62" s="56">
        <f>IF(ISERROR(VLOOKUP($A62,'[1]December data '!$A:$F,6,FALSE)),"",VLOOKUP($A62,'[1]December data '!$A:$F,6,FALSE))</f>
        <v>0.97971634577291811</v>
      </c>
      <c r="M62" s="57">
        <f t="shared" si="3"/>
        <v>38309</v>
      </c>
      <c r="N62" s="57">
        <f t="shared" si="1"/>
        <v>39502</v>
      </c>
      <c r="O62" s="58">
        <f t="shared" si="2"/>
        <v>0.96979899751911292</v>
      </c>
    </row>
    <row r="63" spans="1:15" x14ac:dyDescent="0.2">
      <c r="A63" s="57" t="s">
        <v>243</v>
      </c>
      <c r="B63" s="57" t="s">
        <v>602</v>
      </c>
      <c r="C63" s="57" t="s">
        <v>244</v>
      </c>
      <c r="D63" s="54">
        <f>IF(ISERROR(VLOOKUP($A63,'[1]October data'!$A:$F,4,FALSE)),"",VLOOKUP($A63,'[1]October data'!$A:$F,4,FALSE))</f>
        <v>6423</v>
      </c>
      <c r="E63" s="54">
        <f>IF(ISERROR(VLOOKUP($A63,'[1]October data'!$A:$F,5,FALSE)),"",VLOOKUP($A63,'[1]October data'!$A:$F,5,FALSE))</f>
        <v>6610</v>
      </c>
      <c r="F63" s="55">
        <f>IF(ISERROR(VLOOKUP($A63,'[1]October data'!$A:$F,6,FALSE)),"",VLOOKUP($A63,'[1]October data'!$A:$F,6,FALSE))</f>
        <v>0.97170953101361612</v>
      </c>
      <c r="G63" s="54">
        <f>IF(ISERROR(VLOOKUP($A63,'[1]November data'!$A:$F,4,FALSE)),"",VLOOKUP($A63,'[1]November data'!$A:$F,4,FALSE))</f>
        <v>6184</v>
      </c>
      <c r="H63" s="54">
        <f>IF(ISERROR(VLOOKUP($A63,'[1]November data'!$A:$F,5,FALSE)),"",VLOOKUP($A63,'[1]November data'!$A:$F,5,FALSE))</f>
        <v>6403</v>
      </c>
      <c r="I63" s="55">
        <f>IF(ISERROR(VLOOKUP($A63,'[1]November data'!$A:$F,6,FALSE)),"",VLOOKUP($A63,'[1]November data'!$A:$F,6,FALSE))</f>
        <v>0.96579728252381702</v>
      </c>
      <c r="J63" s="56">
        <f>IF(ISERROR(VLOOKUP($A63,'[1]December data '!$A:$F,4,FALSE)),"",VLOOKUP($A63,'[1]December data '!$A:$F,4,FALSE))</f>
        <v>6153</v>
      </c>
      <c r="K63" s="56">
        <f>IF(ISERROR(VLOOKUP($A63,'[1]December data '!$A:$F,5,FALSE)),"",VLOOKUP($A63,'[1]December data '!$A:$F,5,FALSE))</f>
        <v>6345</v>
      </c>
      <c r="L63" s="56">
        <f>IF(ISERROR(VLOOKUP($A63,'[1]December data '!$A:$F,6,FALSE)),"",VLOOKUP($A63,'[1]December data '!$A:$F,6,FALSE))</f>
        <v>0.96973995271867597</v>
      </c>
      <c r="M63" s="57">
        <f t="shared" si="3"/>
        <v>18760</v>
      </c>
      <c r="N63" s="57">
        <f t="shared" si="1"/>
        <v>19358</v>
      </c>
      <c r="O63" s="58">
        <f t="shared" si="2"/>
        <v>0.96910837896476909</v>
      </c>
    </row>
    <row r="64" spans="1:15" ht="14.25" x14ac:dyDescent="0.2">
      <c r="A64" s="60" t="s">
        <v>512</v>
      </c>
      <c r="B64" s="57" t="s">
        <v>600</v>
      </c>
      <c r="C64" s="60" t="s">
        <v>513</v>
      </c>
      <c r="D64" s="54">
        <f>IF(ISERROR(VLOOKUP($A64,'[1]October data'!$A:$F,4,FALSE)),"",VLOOKUP($A64,'[1]October data'!$A:$F,4,FALSE))</f>
        <v>865</v>
      </c>
      <c r="E64" s="54">
        <f>IF(ISERROR(VLOOKUP($A64,'[1]October data'!$A:$F,5,FALSE)),"",VLOOKUP($A64,'[1]October data'!$A:$F,5,FALSE))</f>
        <v>866</v>
      </c>
      <c r="F64" s="55">
        <f>IF(ISERROR(VLOOKUP($A64,'[1]October data'!$A:$F,6,FALSE)),"",VLOOKUP($A64,'[1]October data'!$A:$F,6,FALSE))</f>
        <v>0.99884526558891518</v>
      </c>
      <c r="G64" s="54">
        <f>IF(ISERROR(VLOOKUP($A64,'[1]November data'!$A:$F,4,FALSE)),"",VLOOKUP($A64,'[1]November data'!$A:$F,4,FALSE))</f>
        <v>1641</v>
      </c>
      <c r="H64" s="54">
        <f>IF(ISERROR(VLOOKUP($A64,'[1]November data'!$A:$F,5,FALSE)),"",VLOOKUP($A64,'[1]November data'!$A:$F,5,FALSE))</f>
        <v>1734</v>
      </c>
      <c r="I64" s="55">
        <f>IF(ISERROR(VLOOKUP($A64,'[1]November data'!$A:$F,6,FALSE)),"",VLOOKUP($A64,'[1]November data'!$A:$F,6,FALSE))</f>
        <v>0.94636678200692004</v>
      </c>
      <c r="J64" s="56">
        <f>IF(ISERROR(VLOOKUP($A64,'[1]December data '!$A:$F,4,FALSE)),"",VLOOKUP($A64,'[1]December data '!$A:$F,4,FALSE))</f>
        <v>1634</v>
      </c>
      <c r="K64" s="56">
        <f>IF(ISERROR(VLOOKUP($A64,'[1]December data '!$A:$F,5,FALSE)),"",VLOOKUP($A64,'[1]December data '!$A:$F,5,FALSE))</f>
        <v>1677</v>
      </c>
      <c r="L64" s="56">
        <f>IF(ISERROR(VLOOKUP($A64,'[1]December data '!$A:$F,6,FALSE)),"",VLOOKUP($A64,'[1]December data '!$A:$F,6,FALSE))</f>
        <v>0.97435897435897401</v>
      </c>
      <c r="M64" s="57">
        <f t="shared" si="3"/>
        <v>4140</v>
      </c>
      <c r="N64" s="57">
        <f t="shared" si="1"/>
        <v>4277</v>
      </c>
      <c r="O64" s="58">
        <f t="shared" si="2"/>
        <v>0.96796820201075517</v>
      </c>
    </row>
    <row r="65" spans="1:15" x14ac:dyDescent="0.2">
      <c r="A65" s="57" t="s">
        <v>241</v>
      </c>
      <c r="B65" s="57" t="s">
        <v>602</v>
      </c>
      <c r="C65" s="57" t="s">
        <v>242</v>
      </c>
      <c r="D65" s="54">
        <f>IF(ISERROR(VLOOKUP($A65,'[1]October data'!$A:$F,4,FALSE)),"",VLOOKUP($A65,'[1]October data'!$A:$F,4,FALSE))</f>
        <v>4608</v>
      </c>
      <c r="E65" s="54">
        <f>IF(ISERROR(VLOOKUP($A65,'[1]October data'!$A:$F,5,FALSE)),"",VLOOKUP($A65,'[1]October data'!$A:$F,5,FALSE))</f>
        <v>4705</v>
      </c>
      <c r="F65" s="55">
        <f>IF(ISERROR(VLOOKUP($A65,'[1]October data'!$A:$F,6,FALSE)),"",VLOOKUP($A65,'[1]October data'!$A:$F,6,FALSE))</f>
        <v>0.97938363443145604</v>
      </c>
      <c r="G65" s="54">
        <f>IF(ISERROR(VLOOKUP($A65,'[1]November data'!$A:$F,4,FALSE)),"",VLOOKUP($A65,'[1]November data'!$A:$F,4,FALSE))</f>
        <v>4251</v>
      </c>
      <c r="H65" s="54">
        <f>IF(ISERROR(VLOOKUP($A65,'[1]November data'!$A:$F,5,FALSE)),"",VLOOKUP($A65,'[1]November data'!$A:$F,5,FALSE))</f>
        <v>4319</v>
      </c>
      <c r="I65" s="55">
        <f>IF(ISERROR(VLOOKUP($A65,'[1]November data'!$A:$F,6,FALSE)),"",VLOOKUP($A65,'[1]November data'!$A:$F,6,FALSE))</f>
        <v>0.98425561472563106</v>
      </c>
      <c r="J65" s="56">
        <f>IF(ISERROR(VLOOKUP($A65,'[1]December data '!$A:$F,4,FALSE)),"",VLOOKUP($A65,'[1]December data '!$A:$F,4,FALSE))</f>
        <v>4041</v>
      </c>
      <c r="K65" s="56">
        <f>IF(ISERROR(VLOOKUP($A65,'[1]December data '!$A:$F,5,FALSE)),"",VLOOKUP($A65,'[1]December data '!$A:$F,5,FALSE))</f>
        <v>4125</v>
      </c>
      <c r="L65" s="56">
        <f>IF(ISERROR(VLOOKUP($A65,'[1]December data '!$A:$F,6,FALSE)),"",VLOOKUP($A65,'[1]December data '!$A:$F,6,FALSE))</f>
        <v>0.97963636363636408</v>
      </c>
      <c r="M65" s="57">
        <f t="shared" si="3"/>
        <v>12900</v>
      </c>
      <c r="N65" s="57">
        <f t="shared" si="1"/>
        <v>13149</v>
      </c>
      <c r="O65" s="58">
        <f t="shared" si="2"/>
        <v>0.98106319872233627</v>
      </c>
    </row>
    <row r="66" spans="1:15" x14ac:dyDescent="0.2">
      <c r="A66" s="57" t="s">
        <v>307</v>
      </c>
      <c r="B66" s="57" t="s">
        <v>602</v>
      </c>
      <c r="C66" s="57" t="s">
        <v>308</v>
      </c>
      <c r="D66" s="54">
        <f>IF(ISERROR(VLOOKUP($A66,'[1]October data'!$A:$F,4,FALSE)),"",VLOOKUP($A66,'[1]October data'!$A:$F,4,FALSE))</f>
        <v>6041</v>
      </c>
      <c r="E66" s="54">
        <f>IF(ISERROR(VLOOKUP($A66,'[1]October data'!$A:$F,5,FALSE)),"",VLOOKUP($A66,'[1]October data'!$A:$F,5,FALSE))</f>
        <v>6087</v>
      </c>
      <c r="F66" s="55">
        <f>IF(ISERROR(VLOOKUP($A66,'[1]October data'!$A:$F,6,FALSE)),"",VLOOKUP($A66,'[1]October data'!$A:$F,6,FALSE))</f>
        <v>0.99244291112206307</v>
      </c>
      <c r="G66" s="54">
        <f>IF(ISERROR(VLOOKUP($A66,'[1]November data'!$A:$F,4,FALSE)),"",VLOOKUP($A66,'[1]November data'!$A:$F,4,FALSE))</f>
        <v>5836</v>
      </c>
      <c r="H66" s="54">
        <f>IF(ISERROR(VLOOKUP($A66,'[1]November data'!$A:$F,5,FALSE)),"",VLOOKUP($A66,'[1]November data'!$A:$F,5,FALSE))</f>
        <v>5875</v>
      </c>
      <c r="I66" s="55">
        <f>IF(ISERROR(VLOOKUP($A66,'[1]November data'!$A:$F,6,FALSE)),"",VLOOKUP($A66,'[1]November data'!$A:$F,6,FALSE))</f>
        <v>0.99336170212766006</v>
      </c>
      <c r="J66" s="56">
        <f>IF(ISERROR(VLOOKUP($A66,'[1]December data '!$A:$F,4,FALSE)),"",VLOOKUP($A66,'[1]December data '!$A:$F,4,FALSE))</f>
        <v>5848</v>
      </c>
      <c r="K66" s="56">
        <f>IF(ISERROR(VLOOKUP($A66,'[1]December data '!$A:$F,5,FALSE)),"",VLOOKUP($A66,'[1]December data '!$A:$F,5,FALSE))</f>
        <v>5887</v>
      </c>
      <c r="L66" s="56">
        <f>IF(ISERROR(VLOOKUP($A66,'[1]December data '!$A:$F,6,FALSE)),"",VLOOKUP($A66,'[1]December data '!$A:$F,6,FALSE))</f>
        <v>0.99337523356548307</v>
      </c>
      <c r="M66" s="57">
        <f t="shared" si="3"/>
        <v>17725</v>
      </c>
      <c r="N66" s="57">
        <f t="shared" si="1"/>
        <v>17849</v>
      </c>
      <c r="O66" s="58">
        <f t="shared" si="2"/>
        <v>0.99305283209143369</v>
      </c>
    </row>
    <row r="67" spans="1:15" x14ac:dyDescent="0.2">
      <c r="A67" s="57" t="s">
        <v>570</v>
      </c>
      <c r="B67" s="57" t="s">
        <v>601</v>
      </c>
      <c r="C67" s="57" t="s">
        <v>571</v>
      </c>
      <c r="D67" s="54">
        <f>IF(ISERROR(VLOOKUP($A67,'[1]October data'!$A:$F,4,FALSE)),"",VLOOKUP($A67,'[1]October data'!$A:$F,4,FALSE))</f>
        <v>21304</v>
      </c>
      <c r="E67" s="54">
        <f>IF(ISERROR(VLOOKUP($A67,'[1]October data'!$A:$F,5,FALSE)),"",VLOOKUP($A67,'[1]October data'!$A:$F,5,FALSE))</f>
        <v>21854</v>
      </c>
      <c r="F67" s="55">
        <f>IF(ISERROR(VLOOKUP($A67,'[1]October data'!$A:$F,6,FALSE)),"",VLOOKUP($A67,'[1]October data'!$A:$F,6,FALSE))</f>
        <v>0.97483298252036199</v>
      </c>
      <c r="G67" s="54">
        <f>IF(ISERROR(VLOOKUP($A67,'[1]November data'!$A:$F,4,FALSE)),"",VLOOKUP($A67,'[1]November data'!$A:$F,4,FALSE))</f>
        <v>19957</v>
      </c>
      <c r="H67" s="54">
        <f>IF(ISERROR(VLOOKUP($A67,'[1]November data'!$A:$F,5,FALSE)),"",VLOOKUP($A67,'[1]November data'!$A:$F,5,FALSE))</f>
        <v>20717</v>
      </c>
      <c r="I67" s="55">
        <f>IF(ISERROR(VLOOKUP($A67,'[1]November data'!$A:$F,6,FALSE)),"",VLOOKUP($A67,'[1]November data'!$A:$F,6,FALSE))</f>
        <v>0.963315151807694</v>
      </c>
      <c r="J67" s="56">
        <f>IF(ISERROR(VLOOKUP($A67,'[1]December data '!$A:$F,4,FALSE)),"",VLOOKUP($A67,'[1]December data '!$A:$F,4,FALSE))</f>
        <v>19727</v>
      </c>
      <c r="K67" s="56">
        <f>IF(ISERROR(VLOOKUP($A67,'[1]December data '!$A:$F,5,FALSE)),"",VLOOKUP($A67,'[1]December data '!$A:$F,5,FALSE))</f>
        <v>20257</v>
      </c>
      <c r="L67" s="56">
        <f>IF(ISERROR(VLOOKUP($A67,'[1]December data '!$A:$F,6,FALSE)),"",VLOOKUP($A67,'[1]December data '!$A:$F,6,FALSE))</f>
        <v>0.97383620476872201</v>
      </c>
      <c r="M67" s="57">
        <f t="shared" si="3"/>
        <v>60988</v>
      </c>
      <c r="N67" s="57">
        <f t="shared" si="1"/>
        <v>62828</v>
      </c>
      <c r="O67" s="58">
        <f t="shared" si="2"/>
        <v>0.97071369453110079</v>
      </c>
    </row>
    <row r="68" spans="1:15" x14ac:dyDescent="0.2">
      <c r="A68" s="57" t="s">
        <v>603</v>
      </c>
      <c r="B68" s="57" t="s">
        <v>601</v>
      </c>
      <c r="C68" s="57" t="s">
        <v>604</v>
      </c>
      <c r="D68" s="54">
        <f>IF(ISERROR(VLOOKUP($A68,'[1]October data'!$A:$F,4,FALSE)),"",VLOOKUP($A68,'[1]October data'!$A:$F,4,FALSE))</f>
        <v>4968</v>
      </c>
      <c r="E68" s="54">
        <f>IF(ISERROR(VLOOKUP($A68,'[1]October data'!$A:$F,5,FALSE)),"",VLOOKUP($A68,'[1]October data'!$A:$F,5,FALSE))</f>
        <v>5145</v>
      </c>
      <c r="F68" s="55">
        <f>IF(ISERROR(VLOOKUP($A68,'[1]October data'!$A:$F,6,FALSE)),"",VLOOKUP($A68,'[1]October data'!$A:$F,6,FALSE))</f>
        <v>0.96559766763848398</v>
      </c>
      <c r="G68" s="54">
        <f>IF(ISERROR(VLOOKUP($A68,'[1]November data'!$A:$F,4,FALSE)),"",VLOOKUP($A68,'[1]November data'!$A:$F,4,FALSE))</f>
        <v>4801</v>
      </c>
      <c r="H68" s="54">
        <f>IF(ISERROR(VLOOKUP($A68,'[1]November data'!$A:$F,5,FALSE)),"",VLOOKUP($A68,'[1]November data'!$A:$F,5,FALSE))</f>
        <v>4936</v>
      </c>
      <c r="I68" s="55">
        <f>IF(ISERROR(VLOOKUP($A68,'[1]November data'!$A:$F,6,FALSE)),"",VLOOKUP($A68,'[1]November data'!$A:$F,6,FALSE))</f>
        <v>0.97264991896272301</v>
      </c>
      <c r="J68" s="56">
        <f>IF(ISERROR(VLOOKUP($A68,'[1]December data '!$A:$F,4,FALSE)),"",VLOOKUP($A68,'[1]December data '!$A:$F,4,FALSE))</f>
        <v>4771</v>
      </c>
      <c r="K68" s="56">
        <f>IF(ISERROR(VLOOKUP($A68,'[1]December data '!$A:$F,5,FALSE)),"",VLOOKUP($A68,'[1]December data '!$A:$F,5,FALSE))</f>
        <v>4906</v>
      </c>
      <c r="L68" s="56">
        <f>IF(ISERROR(VLOOKUP($A68,'[1]December data '!$A:$F,6,FALSE)),"",VLOOKUP($A68,'[1]December data '!$A:$F,6,FALSE))</f>
        <v>0.97248267427639601</v>
      </c>
      <c r="M68" s="57">
        <f t="shared" si="3"/>
        <v>14540</v>
      </c>
      <c r="N68" s="57">
        <f t="shared" si="1"/>
        <v>14987</v>
      </c>
      <c r="O68" s="58">
        <f t="shared" si="2"/>
        <v>0.97017415093080672</v>
      </c>
    </row>
    <row r="69" spans="1:15" x14ac:dyDescent="0.2">
      <c r="A69" s="57" t="s">
        <v>75</v>
      </c>
      <c r="B69" s="57" t="s">
        <v>599</v>
      </c>
      <c r="C69" s="57" t="s">
        <v>76</v>
      </c>
      <c r="D69" s="54">
        <f>IF(ISERROR(VLOOKUP($A69,'[1]October data'!$A:$F,4,FALSE)),"",VLOOKUP($A69,'[1]October data'!$A:$F,4,FALSE))</f>
        <v>19336</v>
      </c>
      <c r="E69" s="54">
        <f>IF(ISERROR(VLOOKUP($A69,'[1]October data'!$A:$F,5,FALSE)),"",VLOOKUP($A69,'[1]October data'!$A:$F,5,FALSE))</f>
        <v>20037</v>
      </c>
      <c r="F69" s="55">
        <f>IF(ISERROR(VLOOKUP($A69,'[1]October data'!$A:$F,6,FALSE)),"",VLOOKUP($A69,'[1]October data'!$A:$F,6,FALSE))</f>
        <v>0.96501472276288902</v>
      </c>
      <c r="G69" s="54">
        <f>IF(ISERROR(VLOOKUP($A69,'[1]November data'!$A:$F,4,FALSE)),"",VLOOKUP($A69,'[1]November data'!$A:$F,4,FALSE))</f>
        <v>17427</v>
      </c>
      <c r="H69" s="54">
        <f>IF(ISERROR(VLOOKUP($A69,'[1]November data'!$A:$F,5,FALSE)),"",VLOOKUP($A69,'[1]November data'!$A:$F,5,FALSE))</f>
        <v>18114</v>
      </c>
      <c r="I69" s="55">
        <f>IF(ISERROR(VLOOKUP($A69,'[1]November data'!$A:$F,6,FALSE)),"",VLOOKUP($A69,'[1]November data'!$A:$F,6,FALSE))</f>
        <v>0.96207353428287501</v>
      </c>
      <c r="J69" s="56">
        <f>IF(ISERROR(VLOOKUP($A69,'[1]December data '!$A:$F,4,FALSE)),"",VLOOKUP($A69,'[1]December data '!$A:$F,4,FALSE))</f>
        <v>17473</v>
      </c>
      <c r="K69" s="56">
        <f>IF(ISERROR(VLOOKUP($A69,'[1]December data '!$A:$F,5,FALSE)),"",VLOOKUP($A69,'[1]December data '!$A:$F,5,FALSE))</f>
        <v>18210</v>
      </c>
      <c r="L69" s="56">
        <f>IF(ISERROR(VLOOKUP($A69,'[1]December data '!$A:$F,6,FALSE)),"",VLOOKUP($A69,'[1]December data '!$A:$F,6,FALSE))</f>
        <v>0.959527732015376</v>
      </c>
      <c r="M69" s="57">
        <f t="shared" si="3"/>
        <v>54236</v>
      </c>
      <c r="N69" s="57">
        <f t="shared" si="1"/>
        <v>56361</v>
      </c>
      <c r="O69" s="58">
        <f t="shared" si="2"/>
        <v>0.96229662355174672</v>
      </c>
    </row>
    <row r="70" spans="1:15" x14ac:dyDescent="0.2">
      <c r="A70" s="57" t="s">
        <v>154</v>
      </c>
      <c r="B70" s="57" t="s">
        <v>599</v>
      </c>
      <c r="C70" s="57" t="s">
        <v>155</v>
      </c>
      <c r="D70" s="54">
        <f>IF(ISERROR(VLOOKUP($A70,'[1]October data'!$A:$F,4,FALSE)),"",VLOOKUP($A70,'[1]October data'!$A:$F,4,FALSE))</f>
        <v>16203</v>
      </c>
      <c r="E70" s="54">
        <f>IF(ISERROR(VLOOKUP($A70,'[1]October data'!$A:$F,5,FALSE)),"",VLOOKUP($A70,'[1]October data'!$A:$F,5,FALSE))</f>
        <v>16724</v>
      </c>
      <c r="F70" s="55">
        <f>IF(ISERROR(VLOOKUP($A70,'[1]October data'!$A:$F,6,FALSE)),"",VLOOKUP($A70,'[1]October data'!$A:$F,6,FALSE))</f>
        <v>0.9688471657498211</v>
      </c>
      <c r="G70" s="54">
        <f>IF(ISERROR(VLOOKUP($A70,'[1]November data'!$A:$F,4,FALSE)),"",VLOOKUP($A70,'[1]November data'!$A:$F,4,FALSE))</f>
        <v>15223</v>
      </c>
      <c r="H70" s="54">
        <f>IF(ISERROR(VLOOKUP($A70,'[1]November data'!$A:$F,5,FALSE)),"",VLOOKUP($A70,'[1]November data'!$A:$F,5,FALSE))</f>
        <v>15641</v>
      </c>
      <c r="I70" s="55">
        <f>IF(ISERROR(VLOOKUP($A70,'[1]November data'!$A:$F,6,FALSE)),"",VLOOKUP($A70,'[1]November data'!$A:$F,6,FALSE))</f>
        <v>0.97327536602519005</v>
      </c>
      <c r="J70" s="56">
        <f>IF(ISERROR(VLOOKUP($A70,'[1]December data '!$A:$F,4,FALSE)),"",VLOOKUP($A70,'[1]December data '!$A:$F,4,FALSE))</f>
        <v>14999</v>
      </c>
      <c r="K70" s="56">
        <f>IF(ISERROR(VLOOKUP($A70,'[1]December data '!$A:$F,5,FALSE)),"",VLOOKUP($A70,'[1]December data '!$A:$F,5,FALSE))</f>
        <v>15471</v>
      </c>
      <c r="L70" s="56">
        <f>IF(ISERROR(VLOOKUP($A70,'[1]December data '!$A:$F,6,FALSE)),"",VLOOKUP($A70,'[1]December data '!$A:$F,6,FALSE))</f>
        <v>0.9694913063150411</v>
      </c>
      <c r="M70" s="57">
        <f t="shared" si="3"/>
        <v>46425</v>
      </c>
      <c r="N70" s="57">
        <f t="shared" si="1"/>
        <v>47836</v>
      </c>
      <c r="O70" s="58">
        <f t="shared" si="2"/>
        <v>0.9705033865707835</v>
      </c>
    </row>
    <row r="71" spans="1:15" x14ac:dyDescent="0.2">
      <c r="A71" s="57" t="s">
        <v>565</v>
      </c>
      <c r="B71" s="57" t="s">
        <v>601</v>
      </c>
      <c r="C71" s="57" t="s">
        <v>651</v>
      </c>
      <c r="D71" s="54">
        <f>IF(ISERROR(VLOOKUP($A71,'[1]October data'!$A:$F,4,FALSE)),"",VLOOKUP($A71,'[1]October data'!$A:$F,4,FALSE))</f>
        <v>7783</v>
      </c>
      <c r="E71" s="54">
        <f>IF(ISERROR(VLOOKUP($A71,'[1]October data'!$A:$F,5,FALSE)),"",VLOOKUP($A71,'[1]October data'!$A:$F,5,FALSE))</f>
        <v>8159</v>
      </c>
      <c r="F71" s="55">
        <f>IF(ISERROR(VLOOKUP($A71,'[1]October data'!$A:$F,6,FALSE)),"",VLOOKUP($A71,'[1]October data'!$A:$F,6,FALSE))</f>
        <v>0.953915921068758</v>
      </c>
      <c r="G71" s="54">
        <f>IF(ISERROR(VLOOKUP($A71,'[1]November data'!$A:$F,4,FALSE)),"",VLOOKUP($A71,'[1]November data'!$A:$F,4,FALSE))</f>
        <v>7897</v>
      </c>
      <c r="H71" s="54">
        <f>IF(ISERROR(VLOOKUP($A71,'[1]November data'!$A:$F,5,FALSE)),"",VLOOKUP($A71,'[1]November data'!$A:$F,5,FALSE))</f>
        <v>8297</v>
      </c>
      <c r="I71" s="55">
        <f>IF(ISERROR(VLOOKUP($A71,'[1]November data'!$A:$F,6,FALSE)),"",VLOOKUP($A71,'[1]November data'!$A:$F,6,FALSE))</f>
        <v>0.951789803543449</v>
      </c>
      <c r="J71" s="56">
        <f>IF(ISERROR(VLOOKUP($A71,'[1]December data '!$A:$F,4,FALSE)),"",VLOOKUP($A71,'[1]December data '!$A:$F,4,FALSE))</f>
        <v>7607</v>
      </c>
      <c r="K71" s="56">
        <f>IF(ISERROR(VLOOKUP($A71,'[1]December data '!$A:$F,5,FALSE)),"",VLOOKUP($A71,'[1]December data '!$A:$F,5,FALSE))</f>
        <v>7994</v>
      </c>
      <c r="L71" s="56">
        <f>IF(ISERROR(VLOOKUP($A71,'[1]December data '!$A:$F,6,FALSE)),"",VLOOKUP($A71,'[1]December data '!$A:$F,6,FALSE))</f>
        <v>0.95158869151863901</v>
      </c>
      <c r="M71" s="57">
        <f t="shared" si="3"/>
        <v>23287</v>
      </c>
      <c r="N71" s="57">
        <f t="shared" si="1"/>
        <v>24450</v>
      </c>
      <c r="O71" s="58">
        <f t="shared" si="2"/>
        <v>0.95243353783231088</v>
      </c>
    </row>
    <row r="72" spans="1:15" x14ac:dyDescent="0.2">
      <c r="A72" s="57" t="s">
        <v>325</v>
      </c>
      <c r="B72" s="57" t="s">
        <v>602</v>
      </c>
      <c r="C72" s="57" t="s">
        <v>326</v>
      </c>
      <c r="D72" s="54">
        <f>IF(ISERROR(VLOOKUP($A72,'[1]October data'!$A:$F,4,FALSE)),"",VLOOKUP($A72,'[1]October data'!$A:$F,4,FALSE))</f>
        <v>103</v>
      </c>
      <c r="E72" s="54">
        <f>IF(ISERROR(VLOOKUP($A72,'[1]October data'!$A:$F,5,FALSE)),"",VLOOKUP($A72,'[1]October data'!$A:$F,5,FALSE))</f>
        <v>105</v>
      </c>
      <c r="F72" s="55">
        <f>IF(ISERROR(VLOOKUP($A72,'[1]October data'!$A:$F,6,FALSE)),"",VLOOKUP($A72,'[1]October data'!$A:$F,6,FALSE))</f>
        <v>0.98095238095238113</v>
      </c>
      <c r="G72" s="54">
        <f>IF(ISERROR(VLOOKUP($A72,'[1]November data'!$A:$F,4,FALSE)),"",VLOOKUP($A72,'[1]November data'!$A:$F,4,FALSE))</f>
        <v>91</v>
      </c>
      <c r="H72" s="54">
        <f>IF(ISERROR(VLOOKUP($A72,'[1]November data'!$A:$F,5,FALSE)),"",VLOOKUP($A72,'[1]November data'!$A:$F,5,FALSE))</f>
        <v>92</v>
      </c>
      <c r="I72" s="55">
        <f>IF(ISERROR(VLOOKUP($A72,'[1]November data'!$A:$F,6,FALSE)),"",VLOOKUP($A72,'[1]November data'!$A:$F,6,FALSE))</f>
        <v>0.98913043478260909</v>
      </c>
      <c r="J72" s="56">
        <f>IF(ISERROR(VLOOKUP($A72,'[1]December data '!$A:$F,4,FALSE)),"",VLOOKUP($A72,'[1]December data '!$A:$F,4,FALSE))</f>
        <v>118</v>
      </c>
      <c r="K72" s="56">
        <f>IF(ISERROR(VLOOKUP($A72,'[1]December data '!$A:$F,5,FALSE)),"",VLOOKUP($A72,'[1]December data '!$A:$F,5,FALSE))</f>
        <v>121</v>
      </c>
      <c r="L72" s="56">
        <f>IF(ISERROR(VLOOKUP($A72,'[1]December data '!$A:$F,6,FALSE)),"",VLOOKUP($A72,'[1]December data '!$A:$F,6,FALSE))</f>
        <v>0.97520661157024802</v>
      </c>
      <c r="M72" s="57">
        <f t="shared" si="3"/>
        <v>312</v>
      </c>
      <c r="N72" s="57">
        <f t="shared" si="1"/>
        <v>318</v>
      </c>
      <c r="O72" s="58">
        <f t="shared" si="2"/>
        <v>0.98113207547169812</v>
      </c>
    </row>
    <row r="73" spans="1:15" x14ac:dyDescent="0.2">
      <c r="A73" s="57" t="s">
        <v>85</v>
      </c>
      <c r="B73" s="57" t="s">
        <v>599</v>
      </c>
      <c r="C73" s="57" t="s">
        <v>605</v>
      </c>
      <c r="D73" s="54">
        <f>IF(ISERROR(VLOOKUP($A73,'[1]October data'!$A:$F,4,FALSE)),"",VLOOKUP($A73,'[1]October data'!$A:$F,4,FALSE))</f>
        <v>1058</v>
      </c>
      <c r="E73" s="54">
        <f>IF(ISERROR(VLOOKUP($A73,'[1]October data'!$A:$F,5,FALSE)),"",VLOOKUP($A73,'[1]October data'!$A:$F,5,FALSE))</f>
        <v>1141</v>
      </c>
      <c r="F73" s="55">
        <f>IF(ISERROR(VLOOKUP($A73,'[1]October data'!$A:$F,6,FALSE)),"",VLOOKUP($A73,'[1]October data'!$A:$F,6,FALSE))</f>
        <v>0.92725679228746705</v>
      </c>
      <c r="G73" s="54">
        <f>IF(ISERROR(VLOOKUP($A73,'[1]November data'!$A:$F,4,FALSE)),"",VLOOKUP($A73,'[1]November data'!$A:$F,4,FALSE))</f>
        <v>1018</v>
      </c>
      <c r="H73" s="54">
        <f>IF(ISERROR(VLOOKUP($A73,'[1]November data'!$A:$F,5,FALSE)),"",VLOOKUP($A73,'[1]November data'!$A:$F,5,FALSE))</f>
        <v>1072</v>
      </c>
      <c r="I73" s="55">
        <f>IF(ISERROR(VLOOKUP($A73,'[1]November data'!$A:$F,6,FALSE)),"",VLOOKUP($A73,'[1]November data'!$A:$F,6,FALSE))</f>
        <v>0.94962686567164212</v>
      </c>
      <c r="J73" s="56">
        <f>IF(ISERROR(VLOOKUP($A73,'[1]December data '!$A:$F,4,FALSE)),"",VLOOKUP($A73,'[1]December data '!$A:$F,4,FALSE))</f>
        <v>993</v>
      </c>
      <c r="K73" s="56">
        <f>IF(ISERROR(VLOOKUP($A73,'[1]December data '!$A:$F,5,FALSE)),"",VLOOKUP($A73,'[1]December data '!$A:$F,5,FALSE))</f>
        <v>1042</v>
      </c>
      <c r="L73" s="56">
        <f>IF(ISERROR(VLOOKUP($A73,'[1]December data '!$A:$F,6,FALSE)),"",VLOOKUP($A73,'[1]December data '!$A:$F,6,FALSE))</f>
        <v>0.95297504798464505</v>
      </c>
      <c r="M73" s="57">
        <f t="shared" si="3"/>
        <v>3069</v>
      </c>
      <c r="N73" s="57">
        <f t="shared" si="1"/>
        <v>3255</v>
      </c>
      <c r="O73" s="58">
        <f t="shared" si="2"/>
        <v>0.94285714285714284</v>
      </c>
    </row>
    <row r="74" spans="1:15" x14ac:dyDescent="0.2">
      <c r="A74" s="57" t="s">
        <v>88</v>
      </c>
      <c r="B74" s="57" t="s">
        <v>599</v>
      </c>
      <c r="C74" s="57" t="s">
        <v>89</v>
      </c>
      <c r="D74" s="54">
        <f>IF(ISERROR(VLOOKUP($A74,'[1]October data'!$A:$F,4,FALSE)),"",VLOOKUP($A74,'[1]October data'!$A:$F,4,FALSE))</f>
        <v>1752</v>
      </c>
      <c r="E74" s="54">
        <f>IF(ISERROR(VLOOKUP($A74,'[1]October data'!$A:$F,5,FALSE)),"",VLOOKUP($A74,'[1]October data'!$A:$F,5,FALSE))</f>
        <v>1795</v>
      </c>
      <c r="F74" s="55">
        <f>IF(ISERROR(VLOOKUP($A74,'[1]October data'!$A:$F,6,FALSE)),"",VLOOKUP($A74,'[1]October data'!$A:$F,6,FALSE))</f>
        <v>0.97604456824512498</v>
      </c>
      <c r="G74" s="54">
        <f>IF(ISERROR(VLOOKUP($A74,'[1]November data'!$A:$F,4,FALSE)),"",VLOOKUP($A74,'[1]November data'!$A:$F,4,FALSE))</f>
        <v>1629</v>
      </c>
      <c r="H74" s="54">
        <f>IF(ISERROR(VLOOKUP($A74,'[1]November data'!$A:$F,5,FALSE)),"",VLOOKUP($A74,'[1]November data'!$A:$F,5,FALSE))</f>
        <v>1655</v>
      </c>
      <c r="I74" s="55">
        <f>IF(ISERROR(VLOOKUP($A74,'[1]November data'!$A:$F,6,FALSE)),"",VLOOKUP($A74,'[1]November data'!$A:$F,6,FALSE))</f>
        <v>0.98429003021147998</v>
      </c>
      <c r="J74" s="56">
        <f>IF(ISERROR(VLOOKUP($A74,'[1]December data '!$A:$F,4,FALSE)),"",VLOOKUP($A74,'[1]December data '!$A:$F,4,FALSE))</f>
        <v>1553</v>
      </c>
      <c r="K74" s="56">
        <f>IF(ISERROR(VLOOKUP($A74,'[1]December data '!$A:$F,5,FALSE)),"",VLOOKUP($A74,'[1]December data '!$A:$F,5,FALSE))</f>
        <v>1599</v>
      </c>
      <c r="L74" s="56">
        <f>IF(ISERROR(VLOOKUP($A74,'[1]December data '!$A:$F,6,FALSE)),"",VLOOKUP($A74,'[1]December data '!$A:$F,6,FALSE))</f>
        <v>0.97123202001250797</v>
      </c>
      <c r="M74" s="57">
        <f t="shared" si="3"/>
        <v>4934</v>
      </c>
      <c r="N74" s="57">
        <f t="shared" si="1"/>
        <v>5049</v>
      </c>
      <c r="O74" s="58">
        <f t="shared" si="2"/>
        <v>0.97722321251733013</v>
      </c>
    </row>
    <row r="75" spans="1:15" ht="14.25" x14ac:dyDescent="0.2">
      <c r="A75" s="61" t="s">
        <v>683</v>
      </c>
      <c r="B75" s="53" t="s">
        <v>601</v>
      </c>
      <c r="C75" s="62" t="s">
        <v>684</v>
      </c>
      <c r="D75" s="54">
        <f>IF(ISERROR(VLOOKUP($A75,'[1]October data'!$A:$F,4,FALSE)),"",VLOOKUP($A75,'[1]October data'!$A:$F,4,FALSE))</f>
        <v>9250</v>
      </c>
      <c r="E75" s="54">
        <f>IF(ISERROR(VLOOKUP($A75,'[1]October data'!$A:$F,5,FALSE)),"",VLOOKUP($A75,'[1]October data'!$A:$F,5,FALSE))</f>
        <v>9776</v>
      </c>
      <c r="F75" s="55">
        <f>IF(ISERROR(VLOOKUP($A75,'[1]October data'!$A:$F,6,FALSE)),"",VLOOKUP($A75,'[1]October data'!$A:$F,6,FALSE))</f>
        <v>0.94619476268412395</v>
      </c>
      <c r="G75" s="54">
        <f>IF(ISERROR(VLOOKUP($A75,'[1]November data'!$A:$F,4,FALSE)),"",VLOOKUP($A75,'[1]November data'!$A:$F,4,FALSE))</f>
        <v>8509</v>
      </c>
      <c r="H75" s="54">
        <f>IF(ISERROR(VLOOKUP($A75,'[1]November data'!$A:$F,5,FALSE)),"",VLOOKUP($A75,'[1]November data'!$A:$F,5,FALSE))</f>
        <v>9078</v>
      </c>
      <c r="I75" s="55">
        <f>IF(ISERROR(VLOOKUP($A75,'[1]November data'!$A:$F,6,FALSE)),"",VLOOKUP($A75,'[1]November data'!$A:$F,6,FALSE))</f>
        <v>0.93732099581405603</v>
      </c>
      <c r="J75" s="56">
        <f>IF(ISERROR(VLOOKUP($A75,'[1]December data '!$A:$F,4,FALSE)),"",VLOOKUP($A75,'[1]December data '!$A:$F,4,FALSE))</f>
        <v>8510</v>
      </c>
      <c r="K75" s="56">
        <f>IF(ISERROR(VLOOKUP($A75,'[1]December data '!$A:$F,5,FALSE)),"",VLOOKUP($A75,'[1]December data '!$A:$F,5,FALSE))</f>
        <v>8967</v>
      </c>
      <c r="L75" s="56">
        <f>IF(ISERROR(VLOOKUP($A75,'[1]December data '!$A:$F,6,FALSE)),"",VLOOKUP($A75,'[1]December data '!$A:$F,6,FALSE))</f>
        <v>0.94903535184565602</v>
      </c>
      <c r="M75" s="57">
        <f t="shared" si="3"/>
        <v>26269</v>
      </c>
      <c r="N75" s="57">
        <f t="shared" si="1"/>
        <v>27821</v>
      </c>
      <c r="O75" s="58">
        <f t="shared" si="2"/>
        <v>0.9442148017684483</v>
      </c>
    </row>
    <row r="76" spans="1:15" x14ac:dyDescent="0.2">
      <c r="A76" s="57" t="s">
        <v>304</v>
      </c>
      <c r="B76" s="57" t="s">
        <v>602</v>
      </c>
      <c r="C76" s="57" t="s">
        <v>606</v>
      </c>
      <c r="D76" s="54">
        <f>IF(ISERROR(VLOOKUP($A76,'[1]October data'!$A:$F,4,FALSE)),"",VLOOKUP($A76,'[1]October data'!$A:$F,4,FALSE))</f>
        <v>6298</v>
      </c>
      <c r="E76" s="54">
        <f>IF(ISERROR(VLOOKUP($A76,'[1]October data'!$A:$F,5,FALSE)),"",VLOOKUP($A76,'[1]October data'!$A:$F,5,FALSE))</f>
        <v>6629</v>
      </c>
      <c r="F76" s="55">
        <f>IF(ISERROR(VLOOKUP($A76,'[1]October data'!$A:$F,6,FALSE)),"",VLOOKUP($A76,'[1]October data'!$A:$F,6,FALSE))</f>
        <v>0.95006788354201199</v>
      </c>
      <c r="G76" s="54">
        <f>IF(ISERROR(VLOOKUP($A76,'[1]November data'!$A:$F,4,FALSE)),"",VLOOKUP($A76,'[1]November data'!$A:$F,4,FALSE))</f>
        <v>5914</v>
      </c>
      <c r="H76" s="54">
        <f>IF(ISERROR(VLOOKUP($A76,'[1]November data'!$A:$F,5,FALSE)),"",VLOOKUP($A76,'[1]November data'!$A:$F,5,FALSE))</f>
        <v>6205</v>
      </c>
      <c r="I76" s="55">
        <f>IF(ISERROR(VLOOKUP($A76,'[1]November data'!$A:$F,6,FALSE)),"",VLOOKUP($A76,'[1]November data'!$A:$F,6,FALSE))</f>
        <v>0.95310233682514101</v>
      </c>
      <c r="J76" s="56">
        <f>IF(ISERROR(VLOOKUP($A76,'[1]December data '!$A:$F,4,FALSE)),"",VLOOKUP($A76,'[1]December data '!$A:$F,4,FALSE))</f>
        <v>6344</v>
      </c>
      <c r="K76" s="56">
        <f>IF(ISERROR(VLOOKUP($A76,'[1]December data '!$A:$F,5,FALSE)),"",VLOOKUP($A76,'[1]December data '!$A:$F,5,FALSE))</f>
        <v>6667</v>
      </c>
      <c r="L76" s="56">
        <f>IF(ISERROR(VLOOKUP($A76,'[1]December data '!$A:$F,6,FALSE)),"",VLOOKUP($A76,'[1]December data '!$A:$F,6,FALSE))</f>
        <v>0.95155242237888105</v>
      </c>
      <c r="M76" s="57">
        <f t="shared" si="3"/>
        <v>18556</v>
      </c>
      <c r="N76" s="57">
        <f t="shared" ref="N76:N139" si="4">IF(ISNUMBER(E76),IF(ISNUMBER(H76),IF(ISNUMBER(K76),SUM(E76+H76+K76), SUM(E76+H76)),IF(ISNUMBER(K76),E76+K76,E76)),IF(ISNUMBER(H76),IF(ISNUMBER(K76),H76+K76,H76),IF(ISNUMBER(K76),K76,"-")))</f>
        <v>19501</v>
      </c>
      <c r="O76" s="58">
        <f t="shared" ref="O76:O139" si="5">IF(ISERROR(IF(N76&gt;0,M76/N76,"-")),"-",(IF(N76&gt;0,M76/N76,"-")))</f>
        <v>0.95154094661812216</v>
      </c>
    </row>
    <row r="77" spans="1:15" x14ac:dyDescent="0.2">
      <c r="A77" s="57" t="s">
        <v>428</v>
      </c>
      <c r="B77" s="57" t="s">
        <v>600</v>
      </c>
      <c r="C77" s="57" t="s">
        <v>429</v>
      </c>
      <c r="D77" s="54">
        <f>IF(ISERROR(VLOOKUP($A77,'[1]October data'!$A:$F,4,FALSE)),"",VLOOKUP($A77,'[1]October data'!$A:$F,4,FALSE))</f>
        <v>9565</v>
      </c>
      <c r="E77" s="54">
        <f>IF(ISERROR(VLOOKUP($A77,'[1]October data'!$A:$F,5,FALSE)),"",VLOOKUP($A77,'[1]October data'!$A:$F,5,FALSE))</f>
        <v>9996</v>
      </c>
      <c r="F77" s="55">
        <f>IF(ISERROR(VLOOKUP($A77,'[1]October data'!$A:$F,6,FALSE)),"",VLOOKUP($A77,'[1]October data'!$A:$F,6,FALSE))</f>
        <v>0.95688275310123994</v>
      </c>
      <c r="G77" s="54">
        <f>IF(ISERROR(VLOOKUP($A77,'[1]November data'!$A:$F,4,FALSE)),"",VLOOKUP($A77,'[1]November data'!$A:$F,4,FALSE))</f>
        <v>9079</v>
      </c>
      <c r="H77" s="54">
        <f>IF(ISERROR(VLOOKUP($A77,'[1]November data'!$A:$F,5,FALSE)),"",VLOOKUP($A77,'[1]November data'!$A:$F,5,FALSE))</f>
        <v>9435</v>
      </c>
      <c r="I77" s="55">
        <f>IF(ISERROR(VLOOKUP($A77,'[1]November data'!$A:$F,6,FALSE)),"",VLOOKUP($A77,'[1]November data'!$A:$F,6,FALSE))</f>
        <v>0.96226815050344505</v>
      </c>
      <c r="J77" s="56">
        <f>IF(ISERROR(VLOOKUP($A77,'[1]December data '!$A:$F,4,FALSE)),"",VLOOKUP($A77,'[1]December data '!$A:$F,4,FALSE))</f>
        <v>8964</v>
      </c>
      <c r="K77" s="56">
        <f>IF(ISERROR(VLOOKUP($A77,'[1]December data '!$A:$F,5,FALSE)),"",VLOOKUP($A77,'[1]December data '!$A:$F,5,FALSE))</f>
        <v>9354</v>
      </c>
      <c r="L77" s="56">
        <f>IF(ISERROR(VLOOKUP($A77,'[1]December data '!$A:$F,6,FALSE)),"",VLOOKUP($A77,'[1]December data '!$A:$F,6,FALSE))</f>
        <v>0.95830660679922997</v>
      </c>
      <c r="M77" s="57">
        <f t="shared" si="3"/>
        <v>27608</v>
      </c>
      <c r="N77" s="57">
        <f t="shared" si="4"/>
        <v>28785</v>
      </c>
      <c r="O77" s="58">
        <f t="shared" si="5"/>
        <v>0.95911064790689593</v>
      </c>
    </row>
    <row r="78" spans="1:15" x14ac:dyDescent="0.2">
      <c r="A78" s="57" t="s">
        <v>424</v>
      </c>
      <c r="B78" s="57" t="s">
        <v>600</v>
      </c>
      <c r="C78" s="57" t="s">
        <v>425</v>
      </c>
      <c r="D78" s="54">
        <f>IF(ISERROR(VLOOKUP($A78,'[1]October data'!$A:$F,4,FALSE)),"",VLOOKUP($A78,'[1]October data'!$A:$F,4,FALSE))</f>
        <v>3285</v>
      </c>
      <c r="E78" s="54">
        <f>IF(ISERROR(VLOOKUP($A78,'[1]October data'!$A:$F,5,FALSE)),"",VLOOKUP($A78,'[1]October data'!$A:$F,5,FALSE))</f>
        <v>3412</v>
      </c>
      <c r="F78" s="55">
        <f>IF(ISERROR(VLOOKUP($A78,'[1]October data'!$A:$F,6,FALSE)),"",VLOOKUP($A78,'[1]October data'!$A:$F,6,FALSE))</f>
        <v>0.96277842907385702</v>
      </c>
      <c r="G78" s="54">
        <f>IF(ISERROR(VLOOKUP($A78,'[1]November data'!$A:$F,4,FALSE)),"",VLOOKUP($A78,'[1]November data'!$A:$F,4,FALSE))</f>
        <v>3128</v>
      </c>
      <c r="H78" s="54">
        <f>IF(ISERROR(VLOOKUP($A78,'[1]November data'!$A:$F,5,FALSE)),"",VLOOKUP($A78,'[1]November data'!$A:$F,5,FALSE))</f>
        <v>3244</v>
      </c>
      <c r="I78" s="55">
        <f>IF(ISERROR(VLOOKUP($A78,'[1]November data'!$A:$F,6,FALSE)),"",VLOOKUP($A78,'[1]November data'!$A:$F,6,FALSE))</f>
        <v>0.9642416769420471</v>
      </c>
      <c r="J78" s="56">
        <f>IF(ISERROR(VLOOKUP($A78,'[1]December data '!$A:$F,4,FALSE)),"",VLOOKUP($A78,'[1]December data '!$A:$F,4,FALSE))</f>
        <v>3159</v>
      </c>
      <c r="K78" s="56">
        <f>IF(ISERROR(VLOOKUP($A78,'[1]December data '!$A:$F,5,FALSE)),"",VLOOKUP($A78,'[1]December data '!$A:$F,5,FALSE))</f>
        <v>3275</v>
      </c>
      <c r="L78" s="56">
        <f>IF(ISERROR(VLOOKUP($A78,'[1]December data '!$A:$F,6,FALSE)),"",VLOOKUP($A78,'[1]December data '!$A:$F,6,FALSE))</f>
        <v>0.96458015267175601</v>
      </c>
      <c r="M78" s="57">
        <f t="shared" si="3"/>
        <v>9572</v>
      </c>
      <c r="N78" s="57">
        <f t="shared" si="4"/>
        <v>9931</v>
      </c>
      <c r="O78" s="58">
        <f t="shared" si="5"/>
        <v>0.96385056892558651</v>
      </c>
    </row>
    <row r="79" spans="1:15" x14ac:dyDescent="0.2">
      <c r="A79" s="57" t="s">
        <v>12</v>
      </c>
      <c r="B79" s="57" t="s">
        <v>599</v>
      </c>
      <c r="C79" s="57" t="s">
        <v>13</v>
      </c>
      <c r="D79" s="54">
        <f>IF(ISERROR(VLOOKUP($A79,'[1]October data'!$A:$F,4,FALSE)),"",VLOOKUP($A79,'[1]October data'!$A:$F,4,FALSE))</f>
        <v>5330</v>
      </c>
      <c r="E79" s="54">
        <f>IF(ISERROR(VLOOKUP($A79,'[1]October data'!$A:$F,5,FALSE)),"",VLOOKUP($A79,'[1]October data'!$A:$F,5,FALSE))</f>
        <v>5567</v>
      </c>
      <c r="F79" s="55">
        <f>IF(ISERROR(VLOOKUP($A79,'[1]October data'!$A:$F,6,FALSE)),"",VLOOKUP($A79,'[1]October data'!$A:$F,6,FALSE))</f>
        <v>0.95742769894018298</v>
      </c>
      <c r="G79" s="54">
        <f>IF(ISERROR(VLOOKUP($A79,'[1]November data'!$A:$F,4,FALSE)),"",VLOOKUP($A79,'[1]November data'!$A:$F,4,FALSE))</f>
        <v>4980</v>
      </c>
      <c r="H79" s="54">
        <f>IF(ISERROR(VLOOKUP($A79,'[1]November data'!$A:$F,5,FALSE)),"",VLOOKUP($A79,'[1]November data'!$A:$F,5,FALSE))</f>
        <v>5158</v>
      </c>
      <c r="I79" s="55">
        <f>IF(ISERROR(VLOOKUP($A79,'[1]November data'!$A:$F,6,FALSE)),"",VLOOKUP($A79,'[1]November data'!$A:$F,6,FALSE))</f>
        <v>0.96549050019387406</v>
      </c>
      <c r="J79" s="56">
        <f>IF(ISERROR(VLOOKUP($A79,'[1]December data '!$A:$F,4,FALSE)),"",VLOOKUP($A79,'[1]December data '!$A:$F,4,FALSE))</f>
        <v>5014</v>
      </c>
      <c r="K79" s="56">
        <f>IF(ISERROR(VLOOKUP($A79,'[1]December data '!$A:$F,5,FALSE)),"",VLOOKUP($A79,'[1]December data '!$A:$F,5,FALSE))</f>
        <v>5269</v>
      </c>
      <c r="L79" s="56">
        <f>IF(ISERROR(VLOOKUP($A79,'[1]December data '!$A:$F,6,FALSE)),"",VLOOKUP($A79,'[1]December data '!$A:$F,6,FALSE))</f>
        <v>0.95160371987094294</v>
      </c>
      <c r="M79" s="57">
        <f t="shared" si="3"/>
        <v>15324</v>
      </c>
      <c r="N79" s="57">
        <f t="shared" si="4"/>
        <v>15994</v>
      </c>
      <c r="O79" s="58">
        <f t="shared" si="5"/>
        <v>0.95810929098411901</v>
      </c>
    </row>
    <row r="80" spans="1:15" x14ac:dyDescent="0.2">
      <c r="A80" s="57" t="s">
        <v>279</v>
      </c>
      <c r="B80" s="57" t="s">
        <v>602</v>
      </c>
      <c r="C80" s="57" t="s">
        <v>280</v>
      </c>
      <c r="D80" s="54">
        <f>IF(ISERROR(VLOOKUP($A80,'[1]October data'!$A:$F,4,FALSE)),"",VLOOKUP($A80,'[1]October data'!$A:$F,4,FALSE))</f>
        <v>6572</v>
      </c>
      <c r="E80" s="54">
        <f>IF(ISERROR(VLOOKUP($A80,'[1]October data'!$A:$F,5,FALSE)),"",VLOOKUP($A80,'[1]October data'!$A:$F,5,FALSE))</f>
        <v>6689</v>
      </c>
      <c r="F80" s="55">
        <f>IF(ISERROR(VLOOKUP($A80,'[1]October data'!$A:$F,6,FALSE)),"",VLOOKUP($A80,'[1]October data'!$A:$F,6,FALSE))</f>
        <v>0.98250859620272102</v>
      </c>
      <c r="G80" s="54">
        <f>IF(ISERROR(VLOOKUP($A80,'[1]November data'!$A:$F,4,FALSE)),"",VLOOKUP($A80,'[1]November data'!$A:$F,4,FALSE))</f>
        <v>5951</v>
      </c>
      <c r="H80" s="54">
        <f>IF(ISERROR(VLOOKUP($A80,'[1]November data'!$A:$F,5,FALSE)),"",VLOOKUP($A80,'[1]November data'!$A:$F,5,FALSE))</f>
        <v>6005</v>
      </c>
      <c r="I80" s="55">
        <f>IF(ISERROR(VLOOKUP($A80,'[1]November data'!$A:$F,6,FALSE)),"",VLOOKUP($A80,'[1]November data'!$A:$F,6,FALSE))</f>
        <v>0.99100749375520403</v>
      </c>
      <c r="J80" s="56">
        <f>IF(ISERROR(VLOOKUP($A80,'[1]December data '!$A:$F,4,FALSE)),"",VLOOKUP($A80,'[1]December data '!$A:$F,4,FALSE))</f>
        <v>5811</v>
      </c>
      <c r="K80" s="56">
        <f>IF(ISERROR(VLOOKUP($A80,'[1]December data '!$A:$F,5,FALSE)),"",VLOOKUP($A80,'[1]December data '!$A:$F,5,FALSE))</f>
        <v>5895</v>
      </c>
      <c r="L80" s="56">
        <f>IF(ISERROR(VLOOKUP($A80,'[1]December data '!$A:$F,6,FALSE)),"",VLOOKUP($A80,'[1]December data '!$A:$F,6,FALSE))</f>
        <v>0.98575063613231617</v>
      </c>
      <c r="M80" s="57">
        <f t="shared" si="3"/>
        <v>18334</v>
      </c>
      <c r="N80" s="57">
        <f t="shared" si="4"/>
        <v>18589</v>
      </c>
      <c r="O80" s="58">
        <f t="shared" si="5"/>
        <v>0.98628220990908599</v>
      </c>
    </row>
    <row r="81" spans="1:16" x14ac:dyDescent="0.2">
      <c r="A81" s="57" t="s">
        <v>337</v>
      </c>
      <c r="B81" s="57" t="s">
        <v>602</v>
      </c>
      <c r="C81" s="57" t="s">
        <v>338</v>
      </c>
      <c r="D81" s="54">
        <f>IF(ISERROR(VLOOKUP($A81,'[1]October data'!$A:$F,4,FALSE)),"",VLOOKUP($A81,'[1]October data'!$A:$F,4,FALSE))</f>
        <v>4176</v>
      </c>
      <c r="E81" s="54">
        <f>IF(ISERROR(VLOOKUP($A81,'[1]October data'!$A:$F,5,FALSE)),"",VLOOKUP($A81,'[1]October data'!$A:$F,5,FALSE))</f>
        <v>4350</v>
      </c>
      <c r="F81" s="55">
        <f>IF(ISERROR(VLOOKUP($A81,'[1]October data'!$A:$F,6,FALSE)),"",VLOOKUP($A81,'[1]October data'!$A:$F,6,FALSE))</f>
        <v>0.96</v>
      </c>
      <c r="G81" s="54" t="str">
        <f>IF(ISERROR(VLOOKUP($A81,'[1]November data'!$A:$F,4,FALSE)),"",VLOOKUP($A81,'[1]November data'!$A:$F,4,FALSE))</f>
        <v/>
      </c>
      <c r="H81" s="54" t="str">
        <f>IF(ISERROR(VLOOKUP($A81,'[1]November data'!$A:$F,5,FALSE)),"",VLOOKUP($A81,'[1]November data'!$A:$F,5,FALSE))</f>
        <v/>
      </c>
      <c r="I81" s="55" t="str">
        <f>IF(ISERROR(VLOOKUP($A81,'[1]November data'!$A:$F,6,FALSE)),"",VLOOKUP($A81,'[1]November data'!$A:$F,6,FALSE))</f>
        <v/>
      </c>
      <c r="J81" s="56" t="str">
        <f>IF(ISERROR(VLOOKUP($A81,'[1]December data '!$A:$F,4,FALSE)),"",VLOOKUP($A81,'[1]December data '!$A:$F,4,FALSE))</f>
        <v/>
      </c>
      <c r="K81" s="56" t="str">
        <f>IF(ISERROR(VLOOKUP($A81,'[1]December data '!$A:$F,5,FALSE)),"",VLOOKUP($A81,'[1]December data '!$A:$F,5,FALSE))</f>
        <v/>
      </c>
      <c r="L81" s="56"/>
      <c r="M81" s="57">
        <f t="shared" si="3"/>
        <v>4176</v>
      </c>
      <c r="N81" s="57">
        <f t="shared" si="4"/>
        <v>4350</v>
      </c>
      <c r="O81" s="58">
        <f t="shared" si="5"/>
        <v>0.96</v>
      </c>
    </row>
    <row r="82" spans="1:16" x14ac:dyDescent="0.2">
      <c r="A82" s="57" t="s">
        <v>158</v>
      </c>
      <c r="B82" s="57" t="s">
        <v>599</v>
      </c>
      <c r="C82" s="57" t="s">
        <v>159</v>
      </c>
      <c r="D82" s="54">
        <f>IF(ISERROR(VLOOKUP($A82,'[1]October data'!$A:$F,4,FALSE)),"",VLOOKUP($A82,'[1]October data'!$A:$F,4,FALSE))</f>
        <v>12128</v>
      </c>
      <c r="E82" s="54">
        <f>IF(ISERROR(VLOOKUP($A82,'[1]October data'!$A:$F,5,FALSE)),"",VLOOKUP($A82,'[1]October data'!$A:$F,5,FALSE))</f>
        <v>12739</v>
      </c>
      <c r="F82" s="55">
        <f>IF(ISERROR(VLOOKUP($A82,'[1]October data'!$A:$F,6,FALSE)),"",VLOOKUP($A82,'[1]October data'!$A:$F,6,FALSE))</f>
        <v>0.95203705157390706</v>
      </c>
      <c r="G82" s="54">
        <f>IF(ISERROR(VLOOKUP($A82,'[1]November data'!$A:$F,4,FALSE)),"",VLOOKUP($A82,'[1]November data'!$A:$F,4,FALSE))</f>
        <v>11260</v>
      </c>
      <c r="H82" s="54">
        <f>IF(ISERROR(VLOOKUP($A82,'[1]November data'!$A:$F,5,FALSE)),"",VLOOKUP($A82,'[1]November data'!$A:$F,5,FALSE))</f>
        <v>11791</v>
      </c>
      <c r="I82" s="55">
        <f>IF(ISERROR(VLOOKUP($A82,'[1]November data'!$A:$F,6,FALSE)),"",VLOOKUP($A82,'[1]November data'!$A:$F,6,FALSE))</f>
        <v>0.95496565176829806</v>
      </c>
      <c r="J82" s="56">
        <f>IF(ISERROR(VLOOKUP($A82,'[1]December data '!$A:$F,4,FALSE)),"",VLOOKUP($A82,'[1]December data '!$A:$F,4,FALSE))</f>
        <v>11260</v>
      </c>
      <c r="K82" s="56">
        <f>IF(ISERROR(VLOOKUP($A82,'[1]December data '!$A:$F,5,FALSE)),"",VLOOKUP($A82,'[1]December data '!$A:$F,5,FALSE))</f>
        <v>11778</v>
      </c>
      <c r="L82" s="56">
        <f>IF(ISERROR(VLOOKUP($A82,'[1]December data '!$A:$F,6,FALSE)),"",VLOOKUP($A82,'[1]December data '!$A:$F,6,FALSE))</f>
        <v>0.95601969774155193</v>
      </c>
      <c r="M82" s="57">
        <f t="shared" si="3"/>
        <v>34648</v>
      </c>
      <c r="N82" s="57">
        <f t="shared" si="4"/>
        <v>36308</v>
      </c>
      <c r="O82" s="58">
        <f t="shared" si="5"/>
        <v>0.95428004847416548</v>
      </c>
    </row>
    <row r="83" spans="1:16" x14ac:dyDescent="0.2">
      <c r="A83" s="57" t="s">
        <v>305</v>
      </c>
      <c r="B83" s="57" t="s">
        <v>602</v>
      </c>
      <c r="C83" s="57" t="s">
        <v>306</v>
      </c>
      <c r="D83" s="54">
        <f>IF(ISERROR(VLOOKUP($A83,'[1]October data'!$A:$F,4,FALSE)),"",VLOOKUP($A83,'[1]October data'!$A:$F,4,FALSE))</f>
        <v>4132</v>
      </c>
      <c r="E83" s="54">
        <f>IF(ISERROR(VLOOKUP($A83,'[1]October data'!$A:$F,5,FALSE)),"",VLOOKUP($A83,'[1]October data'!$A:$F,5,FALSE))</f>
        <v>4297</v>
      </c>
      <c r="F83" s="55">
        <f>IF(ISERROR(VLOOKUP($A83,'[1]October data'!$A:$F,6,FALSE)),"",VLOOKUP($A83,'[1]October data'!$A:$F,6,FALSE))</f>
        <v>0.96160111705841311</v>
      </c>
      <c r="G83" s="54">
        <f>IF(ISERROR(VLOOKUP($A83,'[1]November data'!$A:$F,4,FALSE)),"",VLOOKUP($A83,'[1]November data'!$A:$F,4,FALSE))</f>
        <v>3802</v>
      </c>
      <c r="H83" s="54">
        <f>IF(ISERROR(VLOOKUP($A83,'[1]November data'!$A:$F,5,FALSE)),"",VLOOKUP($A83,'[1]November data'!$A:$F,5,FALSE))</f>
        <v>3935</v>
      </c>
      <c r="I83" s="55">
        <f>IF(ISERROR(VLOOKUP($A83,'[1]November data'!$A:$F,6,FALSE)),"",VLOOKUP($A83,'[1]November data'!$A:$F,6,FALSE))</f>
        <v>0.96620076238881802</v>
      </c>
      <c r="J83" s="56">
        <f>IF(ISERROR(VLOOKUP($A83,'[1]December data '!$A:$F,4,FALSE)),"",VLOOKUP($A83,'[1]December data '!$A:$F,4,FALSE))</f>
        <v>3715</v>
      </c>
      <c r="K83" s="56">
        <f>IF(ISERROR(VLOOKUP($A83,'[1]December data '!$A:$F,5,FALSE)),"",VLOOKUP($A83,'[1]December data '!$A:$F,5,FALSE))</f>
        <v>3891</v>
      </c>
      <c r="L83" s="56">
        <f>IF(ISERROR(VLOOKUP($A83,'[1]December data '!$A:$F,6,FALSE)),"",VLOOKUP($A83,'[1]December data '!$A:$F,6,FALSE))</f>
        <v>0.95476741197635606</v>
      </c>
      <c r="M83" s="57">
        <f t="shared" si="3"/>
        <v>11649</v>
      </c>
      <c r="N83" s="57">
        <f t="shared" si="4"/>
        <v>12123</v>
      </c>
      <c r="O83" s="58">
        <f t="shared" si="5"/>
        <v>0.96090076713684736</v>
      </c>
    </row>
    <row r="84" spans="1:16" x14ac:dyDescent="0.2">
      <c r="A84" s="57" t="s">
        <v>574</v>
      </c>
      <c r="B84" s="57" t="s">
        <v>601</v>
      </c>
      <c r="C84" s="57" t="s">
        <v>575</v>
      </c>
      <c r="D84" s="54">
        <f>IF(ISERROR(VLOOKUP($A84,'[1]October data'!$A:$F,4,FALSE)),"",VLOOKUP($A84,'[1]October data'!$A:$F,4,FALSE))</f>
        <v>2793</v>
      </c>
      <c r="E84" s="54">
        <f>IF(ISERROR(VLOOKUP($A84,'[1]October data'!$A:$F,5,FALSE)),"",VLOOKUP($A84,'[1]October data'!$A:$F,5,FALSE))</f>
        <v>2848</v>
      </c>
      <c r="F84" s="55">
        <f>IF(ISERROR(VLOOKUP($A84,'[1]October data'!$A:$F,6,FALSE)),"",VLOOKUP($A84,'[1]October data'!$A:$F,6,FALSE))</f>
        <v>0.980688202247191</v>
      </c>
      <c r="G84" s="54">
        <f>IF(ISERROR(VLOOKUP($A84,'[1]November data'!$A:$F,4,FALSE)),"",VLOOKUP($A84,'[1]November data'!$A:$F,4,FALSE))</f>
        <v>2542</v>
      </c>
      <c r="H84" s="54">
        <f>IF(ISERROR(VLOOKUP($A84,'[1]November data'!$A:$F,5,FALSE)),"",VLOOKUP($A84,'[1]November data'!$A:$F,5,FALSE))</f>
        <v>2568</v>
      </c>
      <c r="I84" s="55">
        <f>IF(ISERROR(VLOOKUP($A84,'[1]November data'!$A:$F,6,FALSE)),"",VLOOKUP($A84,'[1]November data'!$A:$F,6,FALSE))</f>
        <v>0.98987538940810005</v>
      </c>
      <c r="J84" s="63">
        <f>IF(ISERROR(VLOOKUP($A84,'[1]December data '!$A:$F,4,FALSE)),"",VLOOKUP($A84,'[1]December data '!$A:$F,4,FALSE))</f>
        <v>2474</v>
      </c>
      <c r="K84" s="63">
        <f>IF(ISERROR(VLOOKUP($A84,'[1]December data '!$A:$F,5,FALSE)),"",VLOOKUP($A84,'[1]December data '!$A:$F,5,FALSE))</f>
        <v>2508</v>
      </c>
      <c r="L84" s="63">
        <f>IF(ISERROR(VLOOKUP($A84,'[1]December data '!$A:$F,6,FALSE)),"",VLOOKUP($A84,'[1]December data '!$A:$F,6,FALSE))</f>
        <v>0.98640000000000005</v>
      </c>
      <c r="M84" s="57">
        <f t="shared" si="3"/>
        <v>7809</v>
      </c>
      <c r="N84" s="57">
        <f t="shared" si="4"/>
        <v>7924</v>
      </c>
      <c r="O84" s="58">
        <f t="shared" si="5"/>
        <v>0.98548712771327618</v>
      </c>
    </row>
    <row r="85" spans="1:16" x14ac:dyDescent="0.2">
      <c r="A85" s="57" t="s">
        <v>249</v>
      </c>
      <c r="B85" s="57" t="s">
        <v>602</v>
      </c>
      <c r="C85" s="57" t="s">
        <v>250</v>
      </c>
      <c r="D85" s="54">
        <f>IF(ISERROR(VLOOKUP($A85,'[1]October data'!$A:$F,4,FALSE)),"",VLOOKUP($A85,'[1]October data'!$A:$F,4,FALSE))</f>
        <v>15890</v>
      </c>
      <c r="E85" s="54">
        <f>IF(ISERROR(VLOOKUP($A85,'[1]October data'!$A:$F,5,FALSE)),"",VLOOKUP($A85,'[1]October data'!$A:$F,5,FALSE))</f>
        <v>16250</v>
      </c>
      <c r="F85" s="55">
        <f>IF(ISERROR(VLOOKUP($A85,'[1]October data'!$A:$F,6,FALSE)),"",VLOOKUP($A85,'[1]October data'!$A:$F,6,FALSE))</f>
        <v>0.97784615384615403</v>
      </c>
      <c r="G85" s="54">
        <f>IF(ISERROR(VLOOKUP($A85,'[1]November data'!$A:$F,4,FALSE)),"",VLOOKUP($A85,'[1]November data'!$A:$F,4,FALSE))</f>
        <v>14806</v>
      </c>
      <c r="H85" s="54">
        <f>IF(ISERROR(VLOOKUP($A85,'[1]November data'!$A:$F,5,FALSE)),"",VLOOKUP($A85,'[1]November data'!$A:$F,5,FALSE))</f>
        <v>15121</v>
      </c>
      <c r="I85" s="55">
        <f>IF(ISERROR(VLOOKUP($A85,'[1]November data'!$A:$F,6,FALSE)),"",VLOOKUP($A85,'[1]November data'!$A:$F,6,FALSE))</f>
        <v>0.97916804444150496</v>
      </c>
      <c r="J85" s="56">
        <f>IF(ISERROR(VLOOKUP($A85,'[1]December data '!$A:$F,4,FALSE)),"",VLOOKUP($A85,'[1]December data '!$A:$F,4,FALSE))</f>
        <v>15078</v>
      </c>
      <c r="K85" s="56">
        <f>IF(ISERROR(VLOOKUP($A85,'[1]December data '!$A:$F,5,FALSE)),"",VLOOKUP($A85,'[1]December data '!$A:$F,5,FALSE))</f>
        <v>15377</v>
      </c>
      <c r="L85" s="56">
        <f>IF(ISERROR(VLOOKUP($A85,'[1]December data '!$A:$F,6,FALSE)),"",VLOOKUP($A85,'[1]December data '!$A:$F,6,FALSE))</f>
        <v>0.98055537491058109</v>
      </c>
      <c r="M85" s="57">
        <f t="shared" si="3"/>
        <v>45774</v>
      </c>
      <c r="N85" s="57">
        <f t="shared" si="4"/>
        <v>46748</v>
      </c>
      <c r="O85" s="58">
        <f t="shared" si="5"/>
        <v>0.97916488405921109</v>
      </c>
    </row>
    <row r="86" spans="1:16" x14ac:dyDescent="0.2">
      <c r="A86" s="57" t="s">
        <v>253</v>
      </c>
      <c r="B86" s="57" t="s">
        <v>602</v>
      </c>
      <c r="C86" s="57" t="s">
        <v>254</v>
      </c>
      <c r="D86" s="54">
        <f>IF(ISERROR(VLOOKUP($A86,'[1]October data'!$A:$F,4,FALSE)),"",VLOOKUP($A86,'[1]October data'!$A:$F,4,FALSE))</f>
        <v>263</v>
      </c>
      <c r="E86" s="54">
        <f>IF(ISERROR(VLOOKUP($A86,'[1]October data'!$A:$F,5,FALSE)),"",VLOOKUP($A86,'[1]October data'!$A:$F,5,FALSE))</f>
        <v>270</v>
      </c>
      <c r="F86" s="55">
        <f>IF(ISERROR(VLOOKUP($A86,'[1]October data'!$A:$F,6,FALSE)),"",VLOOKUP($A86,'[1]October data'!$A:$F,6,FALSE))</f>
        <v>0.97407407407407398</v>
      </c>
      <c r="G86" s="54">
        <f>IF(ISERROR(VLOOKUP($A86,'[1]November data'!$A:$F,4,FALSE)),"",VLOOKUP($A86,'[1]November data'!$A:$F,4,FALSE))</f>
        <v>227</v>
      </c>
      <c r="H86" s="54">
        <f>IF(ISERROR(VLOOKUP($A86,'[1]November data'!$A:$F,5,FALSE)),"",VLOOKUP($A86,'[1]November data'!$A:$F,5,FALSE))</f>
        <v>235</v>
      </c>
      <c r="I86" s="55">
        <f>IF(ISERROR(VLOOKUP($A86,'[1]November data'!$A:$F,6,FALSE)),"",VLOOKUP($A86,'[1]November data'!$A:$F,6,FALSE))</f>
        <v>0.96595744680851114</v>
      </c>
      <c r="J86" s="56">
        <f>IF(ISERROR(VLOOKUP($A86,'[1]December data '!$A:$F,4,FALSE)),"",VLOOKUP($A86,'[1]December data '!$A:$F,4,FALSE))</f>
        <v>303</v>
      </c>
      <c r="K86" s="56">
        <f>IF(ISERROR(VLOOKUP($A86,'[1]December data '!$A:$F,5,FALSE)),"",VLOOKUP($A86,'[1]December data '!$A:$F,5,FALSE))</f>
        <v>313</v>
      </c>
      <c r="L86" s="56">
        <f>IF(ISERROR(VLOOKUP($A86,'[1]December data '!$A:$F,6,FALSE)),"",VLOOKUP($A86,'[1]December data '!$A:$F,6,FALSE))</f>
        <v>0.96805111821086298</v>
      </c>
      <c r="M86" s="57">
        <f t="shared" si="3"/>
        <v>793</v>
      </c>
      <c r="N86" s="57">
        <f t="shared" si="4"/>
        <v>818</v>
      </c>
      <c r="O86" s="58">
        <f t="shared" si="5"/>
        <v>0.96943765281173599</v>
      </c>
    </row>
    <row r="87" spans="1:16" x14ac:dyDescent="0.2">
      <c r="A87" s="57" t="s">
        <v>383</v>
      </c>
      <c r="B87" s="57" t="s">
        <v>600</v>
      </c>
      <c r="C87" s="57" t="s">
        <v>384</v>
      </c>
      <c r="D87" s="57">
        <f>IF(ISERROR(VLOOKUP($A87,'[1]October data'!$A:$F,4,FALSE)),"",VLOOKUP($A87,'[1]October data'!$A:$F,4,FALSE))</f>
        <v>14498</v>
      </c>
      <c r="E87" s="57">
        <f>IF(ISERROR(VLOOKUP($A87,'[1]October data'!$A:$F,5,FALSE)),"",VLOOKUP($A87,'[1]October data'!$A:$F,5,FALSE))</f>
        <v>15439</v>
      </c>
      <c r="F87" s="64">
        <f>IF(ISERROR(VLOOKUP($A87,'[1]October data'!$A:$F,6,FALSE)),"",VLOOKUP($A87,'[1]October data'!$A:$F,6,FALSE))</f>
        <v>0.9390504566357919</v>
      </c>
      <c r="G87" s="57">
        <f>IF(ISERROR(VLOOKUP($A87,'[1]November data'!$A:$F,4,FALSE)),"",VLOOKUP($A87,'[1]November data'!$A:$F,4,FALSE))</f>
        <v>13725</v>
      </c>
      <c r="H87" s="57">
        <f>IF(ISERROR(VLOOKUP($A87,'[1]November data'!$A:$F,5,FALSE)),"",VLOOKUP($A87,'[1]November data'!$A:$F,5,FALSE))</f>
        <v>14540</v>
      </c>
      <c r="I87" s="64">
        <f>IF(ISERROR(VLOOKUP($A87,'[1]November data'!$A:$F,6,FALSE)),"",VLOOKUP($A87,'[1]November data'!$A:$F,6,FALSE))</f>
        <v>0.94394773039890001</v>
      </c>
      <c r="J87" s="63">
        <f>IF(ISERROR(VLOOKUP($A87,'[1]December data '!$A:$F,4,FALSE)),"",VLOOKUP($A87,'[1]December data '!$A:$F,4,FALSE))</f>
        <v>11969</v>
      </c>
      <c r="K87" s="63">
        <f>IF(ISERROR(VLOOKUP($A87,'[1]December data '!$A:$F,5,FALSE)),"",VLOOKUP($A87,'[1]December data '!$A:$F,5,FALSE))</f>
        <v>12813</v>
      </c>
      <c r="L87" s="63">
        <f>IF(ISERROR(VLOOKUP($A87,'[1]December data '!$A:$F,6,FALSE)),"",VLOOKUP($A87,'[1]December data '!$A:$F,6,FALSE))</f>
        <v>0.93412939982829901</v>
      </c>
      <c r="M87" s="57">
        <f t="shared" si="3"/>
        <v>40192</v>
      </c>
      <c r="N87" s="57">
        <f t="shared" si="4"/>
        <v>42792</v>
      </c>
      <c r="O87" s="58">
        <f t="shared" si="5"/>
        <v>0.93924097962235931</v>
      </c>
      <c r="P87" s="29"/>
    </row>
    <row r="88" spans="1:16" x14ac:dyDescent="0.2">
      <c r="A88" s="57" t="s">
        <v>103</v>
      </c>
      <c r="B88" s="57" t="s">
        <v>599</v>
      </c>
      <c r="C88" s="57" t="s">
        <v>104</v>
      </c>
      <c r="D88" s="57">
        <f>IF(ISERROR(VLOOKUP($A88,'[1]October data'!$A:$F,4,FALSE)),"",VLOOKUP($A88,'[1]October data'!$A:$F,4,FALSE))</f>
        <v>7336</v>
      </c>
      <c r="E88" s="57">
        <f>IF(ISERROR(VLOOKUP($A88,'[1]October data'!$A:$F,5,FALSE)),"",VLOOKUP($A88,'[1]October data'!$A:$F,5,FALSE))</f>
        <v>7651</v>
      </c>
      <c r="F88" s="64">
        <f>IF(ISERROR(VLOOKUP($A88,'[1]October data'!$A:$F,6,FALSE)),"",VLOOKUP($A88,'[1]October data'!$A:$F,6,FALSE))</f>
        <v>0.95882891125343106</v>
      </c>
      <c r="G88" s="57">
        <f>IF(ISERROR(VLOOKUP($A88,'[1]November data'!$A:$F,4,FALSE)),"",VLOOKUP($A88,'[1]November data'!$A:$F,4,FALSE))</f>
        <v>7283</v>
      </c>
      <c r="H88" s="57">
        <f>IF(ISERROR(VLOOKUP($A88,'[1]November data'!$A:$F,5,FALSE)),"",VLOOKUP($A88,'[1]November data'!$A:$F,5,FALSE))</f>
        <v>7568</v>
      </c>
      <c r="I88" s="64">
        <f>IF(ISERROR(VLOOKUP($A88,'[1]November data'!$A:$F,6,FALSE)),"",VLOOKUP($A88,'[1]November data'!$A:$F,6,FALSE))</f>
        <v>0.96234143763213498</v>
      </c>
      <c r="J88" s="63">
        <f>IF(ISERROR(VLOOKUP($A88,'[1]December data '!$A:$F,4,FALSE)),"",VLOOKUP($A88,'[1]December data '!$A:$F,4,FALSE))</f>
        <v>6575</v>
      </c>
      <c r="K88" s="63">
        <f>IF(ISERROR(VLOOKUP($A88,'[1]December data '!$A:$F,5,FALSE)),"",VLOOKUP($A88,'[1]December data '!$A:$F,5,FALSE))</f>
        <v>6855</v>
      </c>
      <c r="L88" s="63">
        <f>IF(ISERROR(VLOOKUP($A88,'[1]December data '!$A:$F,6,FALSE)),"",VLOOKUP($A88,'[1]December data '!$A:$F,6,FALSE))</f>
        <v>0.95915390226112296</v>
      </c>
      <c r="M88" s="57">
        <f t="shared" si="3"/>
        <v>21194</v>
      </c>
      <c r="N88" s="57">
        <f t="shared" si="4"/>
        <v>22074</v>
      </c>
      <c r="O88" s="58">
        <f t="shared" si="5"/>
        <v>0.96013409440971276</v>
      </c>
      <c r="P88" s="29"/>
    </row>
    <row r="89" spans="1:16" x14ac:dyDescent="0.2">
      <c r="A89" s="57" t="s">
        <v>555</v>
      </c>
      <c r="B89" s="57" t="s">
        <v>601</v>
      </c>
      <c r="C89" s="57" t="s">
        <v>556</v>
      </c>
      <c r="D89" s="54">
        <f>IF(ISERROR(VLOOKUP($A89,'[1]October data'!$A:$F,4,FALSE)),"",VLOOKUP($A89,'[1]October data'!$A:$F,4,FALSE))</f>
        <v>6415</v>
      </c>
      <c r="E89" s="54">
        <f>IF(ISERROR(VLOOKUP($A89,'[1]October data'!$A:$F,5,FALSE)),"",VLOOKUP($A89,'[1]October data'!$A:$F,5,FALSE))</f>
        <v>6696</v>
      </c>
      <c r="F89" s="55">
        <f>IF(ISERROR(VLOOKUP($A89,'[1]October data'!$A:$F,6,FALSE)),"",VLOOKUP($A89,'[1]October data'!$A:$F,6,FALSE))</f>
        <v>0.95803464755077705</v>
      </c>
      <c r="G89" s="54">
        <f>IF(ISERROR(VLOOKUP($A89,'[1]November data'!$A:$F,4,FALSE)),"",VLOOKUP($A89,'[1]November data'!$A:$F,4,FALSE))</f>
        <v>6332</v>
      </c>
      <c r="H89" s="54">
        <f>IF(ISERROR(VLOOKUP($A89,'[1]November data'!$A:$F,5,FALSE)),"",VLOOKUP($A89,'[1]November data'!$A:$F,5,FALSE))</f>
        <v>6604</v>
      </c>
      <c r="I89" s="55">
        <f>IF(ISERROR(VLOOKUP($A89,'[1]November data'!$A:$F,6,FALSE)),"",VLOOKUP($A89,'[1]November data'!$A:$F,6,FALSE))</f>
        <v>0.95881284070260397</v>
      </c>
      <c r="J89" s="56">
        <f>IF(ISERROR(VLOOKUP($A89,'[1]December data '!$A:$F,4,FALSE)),"",VLOOKUP($A89,'[1]December data '!$A:$F,4,FALSE))</f>
        <v>6345</v>
      </c>
      <c r="K89" s="56">
        <f>IF(ISERROR(VLOOKUP($A89,'[1]December data '!$A:$F,5,FALSE)),"",VLOOKUP($A89,'[1]December data '!$A:$F,5,FALSE))</f>
        <v>6604</v>
      </c>
      <c r="L89" s="56">
        <f>IF(ISERROR(VLOOKUP($A89,'[1]December data '!$A:$F,6,FALSE)),"",VLOOKUP($A89,'[1]December data '!$A:$F,6,FALSE))</f>
        <v>0.96078134463961196</v>
      </c>
      <c r="M89" s="57">
        <f t="shared" si="3"/>
        <v>19092</v>
      </c>
      <c r="N89" s="57">
        <f t="shared" si="4"/>
        <v>19904</v>
      </c>
      <c r="O89" s="58">
        <f t="shared" si="5"/>
        <v>0.95920418006430863</v>
      </c>
    </row>
    <row r="90" spans="1:16" x14ac:dyDescent="0.2">
      <c r="A90" s="57" t="s">
        <v>29</v>
      </c>
      <c r="B90" s="57" t="s">
        <v>599</v>
      </c>
      <c r="C90" s="57" t="s">
        <v>30</v>
      </c>
      <c r="D90" s="54">
        <f>IF(ISERROR(VLOOKUP($A90,'[1]October data'!$A:$F,4,FALSE)),"",VLOOKUP($A90,'[1]October data'!$A:$F,4,FALSE))</f>
        <v>6059</v>
      </c>
      <c r="E90" s="54">
        <f>IF(ISERROR(VLOOKUP($A90,'[1]October data'!$A:$F,5,FALSE)),"",VLOOKUP($A90,'[1]October data'!$A:$F,5,FALSE))</f>
        <v>6347</v>
      </c>
      <c r="F90" s="55">
        <f>IF(ISERROR(VLOOKUP($A90,'[1]October data'!$A:$F,6,FALSE)),"",VLOOKUP($A90,'[1]October data'!$A:$F,6,FALSE))</f>
        <v>0.95462423192059198</v>
      </c>
      <c r="G90" s="54">
        <f>IF(ISERROR(VLOOKUP($A90,'[1]November data'!$A:$F,4,FALSE)),"",VLOOKUP($A90,'[1]November data'!$A:$F,4,FALSE))</f>
        <v>5787</v>
      </c>
      <c r="H90" s="54">
        <f>IF(ISERROR(VLOOKUP($A90,'[1]November data'!$A:$F,5,FALSE)),"",VLOOKUP($A90,'[1]November data'!$A:$F,5,FALSE))</f>
        <v>6059</v>
      </c>
      <c r="I90" s="55">
        <f>IF(ISERROR(VLOOKUP($A90,'[1]November data'!$A:$F,6,FALSE)),"",VLOOKUP($A90,'[1]November data'!$A:$F,6,FALSE))</f>
        <v>0.95510810364746712</v>
      </c>
      <c r="J90" s="56">
        <f>IF(ISERROR(VLOOKUP($A90,'[1]December data '!$A:$F,4,FALSE)),"",VLOOKUP($A90,'[1]December data '!$A:$F,4,FALSE))</f>
        <v>5798</v>
      </c>
      <c r="K90" s="56">
        <f>IF(ISERROR(VLOOKUP($A90,'[1]December data '!$A:$F,5,FALSE)),"",VLOOKUP($A90,'[1]December data '!$A:$F,5,FALSE))</f>
        <v>6090</v>
      </c>
      <c r="L90" s="56">
        <f>IF(ISERROR(VLOOKUP($A90,'[1]December data '!$A:$F,6,FALSE)),"",VLOOKUP($A90,'[1]December data '!$A:$F,6,FALSE))</f>
        <v>0.95205254515599302</v>
      </c>
      <c r="M90" s="57">
        <f t="shared" si="3"/>
        <v>17644</v>
      </c>
      <c r="N90" s="57">
        <f t="shared" si="4"/>
        <v>18496</v>
      </c>
      <c r="O90" s="58">
        <f t="shared" si="5"/>
        <v>0.95393598615916952</v>
      </c>
    </row>
    <row r="91" spans="1:16" x14ac:dyDescent="0.2">
      <c r="A91" s="57" t="s">
        <v>309</v>
      </c>
      <c r="B91" s="57" t="s">
        <v>602</v>
      </c>
      <c r="C91" s="57" t="s">
        <v>310</v>
      </c>
      <c r="D91" s="54">
        <f>IF(ISERROR(VLOOKUP($A91,'[1]October data'!$A:$F,4,FALSE)),"",VLOOKUP($A91,'[1]October data'!$A:$F,4,FALSE))</f>
        <v>6723</v>
      </c>
      <c r="E91" s="54">
        <f>IF(ISERROR(VLOOKUP($A91,'[1]October data'!$A:$F,5,FALSE)),"",VLOOKUP($A91,'[1]October data'!$A:$F,5,FALSE))</f>
        <v>6938</v>
      </c>
      <c r="F91" s="55">
        <f>IF(ISERROR(VLOOKUP($A91,'[1]October data'!$A:$F,6,FALSE)),"",VLOOKUP($A91,'[1]October data'!$A:$F,6,FALSE))</f>
        <v>0.96901124243297809</v>
      </c>
      <c r="G91" s="54">
        <f>IF(ISERROR(VLOOKUP($A91,'[1]November data'!$A:$F,4,FALSE)),"",VLOOKUP($A91,'[1]November data'!$A:$F,4,FALSE))</f>
        <v>6472</v>
      </c>
      <c r="H91" s="54">
        <f>IF(ISERROR(VLOOKUP($A91,'[1]November data'!$A:$F,5,FALSE)),"",VLOOKUP($A91,'[1]November data'!$A:$F,5,FALSE))</f>
        <v>6733</v>
      </c>
      <c r="I91" s="55">
        <f>IF(ISERROR(VLOOKUP($A91,'[1]November data'!$A:$F,6,FALSE)),"",VLOOKUP($A91,'[1]November data'!$A:$F,6,FALSE))</f>
        <v>0.96123570473785802</v>
      </c>
      <c r="J91" s="56">
        <f>IF(ISERROR(VLOOKUP($A91,'[1]December data '!$A:$F,4,FALSE)),"",VLOOKUP($A91,'[1]December data '!$A:$F,4,FALSE))</f>
        <v>6384</v>
      </c>
      <c r="K91" s="56">
        <f>IF(ISERROR(VLOOKUP($A91,'[1]December data '!$A:$F,5,FALSE)),"",VLOOKUP($A91,'[1]December data '!$A:$F,5,FALSE))</f>
        <v>6628</v>
      </c>
      <c r="L91" s="56">
        <f>IF(ISERROR(VLOOKUP($A91,'[1]December data '!$A:$F,6,FALSE)),"",VLOOKUP($A91,'[1]December data '!$A:$F,6,FALSE))</f>
        <v>0.96318648159324105</v>
      </c>
      <c r="M91" s="57">
        <f t="shared" si="3"/>
        <v>19579</v>
      </c>
      <c r="N91" s="57">
        <f t="shared" si="4"/>
        <v>20299</v>
      </c>
      <c r="O91" s="58">
        <f t="shared" si="5"/>
        <v>0.96453027242721312</v>
      </c>
    </row>
    <row r="92" spans="1:16" x14ac:dyDescent="0.2">
      <c r="A92" s="57" t="s">
        <v>398</v>
      </c>
      <c r="B92" s="57" t="s">
        <v>600</v>
      </c>
      <c r="C92" s="57" t="s">
        <v>399</v>
      </c>
      <c r="D92" s="54">
        <f>IF(ISERROR(VLOOKUP($A92,'[1]October data'!$A:$F,4,FALSE)),"",VLOOKUP($A92,'[1]October data'!$A:$F,4,FALSE))</f>
        <v>3782</v>
      </c>
      <c r="E92" s="54">
        <f>IF(ISERROR(VLOOKUP($A92,'[1]October data'!$A:$F,5,FALSE)),"",VLOOKUP($A92,'[1]October data'!$A:$F,5,FALSE))</f>
        <v>3965</v>
      </c>
      <c r="F92" s="55">
        <f>IF(ISERROR(VLOOKUP($A92,'[1]October data'!$A:$F,6,FALSE)),"",VLOOKUP($A92,'[1]October data'!$A:$F,6,FALSE))</f>
        <v>0.95384615384615412</v>
      </c>
      <c r="G92" s="54">
        <f>IF(ISERROR(VLOOKUP($A92,'[1]November data'!$A:$F,4,FALSE)),"",VLOOKUP($A92,'[1]November data'!$A:$F,4,FALSE))</f>
        <v>3297</v>
      </c>
      <c r="H92" s="54">
        <f>IF(ISERROR(VLOOKUP($A92,'[1]November data'!$A:$F,5,FALSE)),"",VLOOKUP($A92,'[1]November data'!$A:$F,5,FALSE))</f>
        <v>3448</v>
      </c>
      <c r="I92" s="55">
        <f>IF(ISERROR(VLOOKUP($A92,'[1]November data'!$A:$F,6,FALSE)),"",VLOOKUP($A92,'[1]November data'!$A:$F,6,FALSE))</f>
        <v>0.95620649651972212</v>
      </c>
      <c r="J92" s="56">
        <f>IF(ISERROR(VLOOKUP($A92,'[1]December data '!$A:$F,4,FALSE)),"",VLOOKUP($A92,'[1]December data '!$A:$F,4,FALSE))</f>
        <v>3453</v>
      </c>
      <c r="K92" s="56">
        <f>IF(ISERROR(VLOOKUP($A92,'[1]December data '!$A:$F,5,FALSE)),"",VLOOKUP($A92,'[1]December data '!$A:$F,5,FALSE))</f>
        <v>3623</v>
      </c>
      <c r="L92" s="56">
        <f>IF(ISERROR(VLOOKUP($A92,'[1]December data '!$A:$F,6,FALSE)),"",VLOOKUP($A92,'[1]December data '!$A:$F,6,FALSE))</f>
        <v>0.95307756003312205</v>
      </c>
      <c r="M92" s="57">
        <f t="shared" si="3"/>
        <v>10532</v>
      </c>
      <c r="N92" s="57">
        <f t="shared" si="4"/>
        <v>11036</v>
      </c>
      <c r="O92" s="58">
        <f t="shared" si="5"/>
        <v>0.9543312794490757</v>
      </c>
    </row>
    <row r="93" spans="1:16" x14ac:dyDescent="0.2">
      <c r="A93" s="57" t="s">
        <v>123</v>
      </c>
      <c r="B93" s="57" t="s">
        <v>599</v>
      </c>
      <c r="C93" s="57" t="s">
        <v>607</v>
      </c>
      <c r="D93" s="54">
        <f>IF(ISERROR(VLOOKUP($A93,'[1]October data'!$A:$F,4,FALSE)),"",VLOOKUP($A93,'[1]October data'!$A:$F,4,FALSE))</f>
        <v>9422</v>
      </c>
      <c r="E93" s="54">
        <f>IF(ISERROR(VLOOKUP($A93,'[1]October data'!$A:$F,5,FALSE)),"",VLOOKUP($A93,'[1]October data'!$A:$F,5,FALSE))</f>
        <v>9799</v>
      </c>
      <c r="F93" s="55">
        <f>IF(ISERROR(VLOOKUP($A93,'[1]October data'!$A:$F,6,FALSE)),"",VLOOKUP($A93,'[1]October data'!$A:$F,6,FALSE))</f>
        <v>0.96152668639657102</v>
      </c>
      <c r="G93" s="54">
        <f>IF(ISERROR(VLOOKUP($A93,'[1]November data'!$A:$F,4,FALSE)),"",VLOOKUP($A93,'[1]November data'!$A:$F,4,FALSE))</f>
        <v>8727</v>
      </c>
      <c r="H93" s="54">
        <f>IF(ISERROR(VLOOKUP($A93,'[1]November data'!$A:$F,5,FALSE)),"",VLOOKUP($A93,'[1]November data'!$A:$F,5,FALSE))</f>
        <v>9040</v>
      </c>
      <c r="I93" s="55">
        <f>IF(ISERROR(VLOOKUP($A93,'[1]November data'!$A:$F,6,FALSE)),"",VLOOKUP($A93,'[1]November data'!$A:$F,6,FALSE))</f>
        <v>0.96537610619469005</v>
      </c>
      <c r="J93" s="56">
        <f>IF(ISERROR(VLOOKUP($A93,'[1]December data '!$A:$F,4,FALSE)),"",VLOOKUP($A93,'[1]December data '!$A:$F,4,FALSE))</f>
        <v>8847</v>
      </c>
      <c r="K93" s="56">
        <f>IF(ISERROR(VLOOKUP($A93,'[1]December data '!$A:$F,5,FALSE)),"",VLOOKUP($A93,'[1]December data '!$A:$F,5,FALSE))</f>
        <v>9210</v>
      </c>
      <c r="L93" s="56">
        <f>IF(ISERROR(VLOOKUP($A93,'[1]December data '!$A:$F,6,FALSE)),"",VLOOKUP($A93,'[1]December data '!$A:$F,6,FALSE))</f>
        <v>0.960586319218241</v>
      </c>
      <c r="M93" s="57">
        <f t="shared" si="3"/>
        <v>26996</v>
      </c>
      <c r="N93" s="57">
        <f t="shared" si="4"/>
        <v>28049</v>
      </c>
      <c r="O93" s="58">
        <f t="shared" si="5"/>
        <v>0.96245855467218078</v>
      </c>
    </row>
    <row r="94" spans="1:16" x14ac:dyDescent="0.2">
      <c r="A94" s="57" t="s">
        <v>109</v>
      </c>
      <c r="B94" s="57" t="s">
        <v>599</v>
      </c>
      <c r="C94" s="57" t="s">
        <v>110</v>
      </c>
      <c r="D94" s="54">
        <f>IF(ISERROR(VLOOKUP($A94,'[1]October data'!$A:$F,4,FALSE)),"",VLOOKUP($A94,'[1]October data'!$A:$F,4,FALSE))</f>
        <v>9241</v>
      </c>
      <c r="E94" s="54">
        <f>IF(ISERROR(VLOOKUP($A94,'[1]October data'!$A:$F,5,FALSE)),"",VLOOKUP($A94,'[1]October data'!$A:$F,5,FALSE))</f>
        <v>9714</v>
      </c>
      <c r="F94" s="55">
        <f>IF(ISERROR(VLOOKUP($A94,'[1]October data'!$A:$F,6,FALSE)),"",VLOOKUP($A94,'[1]October data'!$A:$F,6,FALSE))</f>
        <v>0.951307391393865</v>
      </c>
      <c r="G94" s="54">
        <f>IF(ISERROR(VLOOKUP($A94,'[1]November data'!$A:$F,4,FALSE)),"",VLOOKUP($A94,'[1]November data'!$A:$F,4,FALSE))</f>
        <v>8315</v>
      </c>
      <c r="H94" s="54">
        <f>IF(ISERROR(VLOOKUP($A94,'[1]November data'!$A:$F,5,FALSE)),"",VLOOKUP($A94,'[1]November data'!$A:$F,5,FALSE))</f>
        <v>8743</v>
      </c>
      <c r="I94" s="55">
        <f>IF(ISERROR(VLOOKUP($A94,'[1]November data'!$A:$F,6,FALSE)),"",VLOOKUP($A94,'[1]November data'!$A:$F,6,FALSE))</f>
        <v>0.95104655152693607</v>
      </c>
      <c r="J94" s="56">
        <f>IF(ISERROR(VLOOKUP($A94,'[1]December data '!$A:$F,4,FALSE)),"",VLOOKUP($A94,'[1]December data '!$A:$F,4,FALSE))</f>
        <v>8577</v>
      </c>
      <c r="K94" s="56">
        <f>IF(ISERROR(VLOOKUP($A94,'[1]December data '!$A:$F,5,FALSE)),"",VLOOKUP($A94,'[1]December data '!$A:$F,5,FALSE))</f>
        <v>9125</v>
      </c>
      <c r="L94" s="56">
        <f>IF(ISERROR(VLOOKUP($A94,'[1]December data '!$A:$F,6,FALSE)),"",VLOOKUP($A94,'[1]December data '!$A:$F,6,FALSE))</f>
        <v>0.93994520547945204</v>
      </c>
      <c r="M94" s="57">
        <f t="shared" si="3"/>
        <v>26133</v>
      </c>
      <c r="N94" s="57">
        <f t="shared" si="4"/>
        <v>27582</v>
      </c>
      <c r="O94" s="58">
        <f t="shared" si="5"/>
        <v>0.94746573852512506</v>
      </c>
    </row>
    <row r="95" spans="1:16" x14ac:dyDescent="0.2">
      <c r="A95" s="57" t="s">
        <v>217</v>
      </c>
      <c r="B95" s="57" t="s">
        <v>602</v>
      </c>
      <c r="C95" s="57" t="s">
        <v>218</v>
      </c>
      <c r="D95" s="54">
        <f>IF(ISERROR(VLOOKUP($A95,'[1]October data'!$A:$F,4,FALSE)),"",VLOOKUP($A95,'[1]October data'!$A:$F,4,FALSE))</f>
        <v>12725</v>
      </c>
      <c r="E95" s="54">
        <f>IF(ISERROR(VLOOKUP($A95,'[1]October data'!$A:$F,5,FALSE)),"",VLOOKUP($A95,'[1]October data'!$A:$F,5,FALSE))</f>
        <v>13519</v>
      </c>
      <c r="F95" s="55">
        <f>IF(ISERROR(VLOOKUP($A95,'[1]October data'!$A:$F,6,FALSE)),"",VLOOKUP($A95,'[1]October data'!$A:$F,6,FALSE))</f>
        <v>0.94126784525482698</v>
      </c>
      <c r="G95" s="54">
        <f>IF(ISERROR(VLOOKUP($A95,'[1]November data'!$A:$F,4,FALSE)),"",VLOOKUP($A95,'[1]November data'!$A:$F,4,FALSE))</f>
        <v>12207</v>
      </c>
      <c r="H95" s="54">
        <f>IF(ISERROR(VLOOKUP($A95,'[1]November data'!$A:$F,5,FALSE)),"",VLOOKUP($A95,'[1]November data'!$A:$F,5,FALSE))</f>
        <v>12995</v>
      </c>
      <c r="I95" s="55">
        <f>IF(ISERROR(VLOOKUP($A95,'[1]November data'!$A:$F,6,FALSE)),"",VLOOKUP($A95,'[1]November data'!$A:$F,6,FALSE))</f>
        <v>0.93936129280492497</v>
      </c>
      <c r="J95" s="56">
        <f>IF(ISERROR(VLOOKUP($A95,'[1]December data '!$A:$F,4,FALSE)),"",VLOOKUP($A95,'[1]December data '!$A:$F,4,FALSE))</f>
        <v>12781</v>
      </c>
      <c r="K95" s="56">
        <f>IF(ISERROR(VLOOKUP($A95,'[1]December data '!$A:$F,5,FALSE)),"",VLOOKUP($A95,'[1]December data '!$A:$F,5,FALSE))</f>
        <v>13551</v>
      </c>
      <c r="L95" s="56">
        <f>IF(ISERROR(VLOOKUP($A95,'[1]December data '!$A:$F,6,FALSE)),"",VLOOKUP($A95,'[1]December data '!$A:$F,6,FALSE))</f>
        <v>0.94317762526750804</v>
      </c>
      <c r="M95" s="57">
        <f t="shared" si="3"/>
        <v>37713</v>
      </c>
      <c r="N95" s="57">
        <f t="shared" si="4"/>
        <v>40065</v>
      </c>
      <c r="O95" s="58">
        <f t="shared" si="5"/>
        <v>0.9412953949831524</v>
      </c>
    </row>
    <row r="96" spans="1:16" x14ac:dyDescent="0.2">
      <c r="A96" s="57" t="s">
        <v>488</v>
      </c>
      <c r="B96" s="57" t="s">
        <v>600</v>
      </c>
      <c r="C96" s="57" t="s">
        <v>489</v>
      </c>
      <c r="D96" s="54">
        <f>IF(ISERROR(VLOOKUP($A96,'[1]October data'!$A:$F,4,FALSE)),"",VLOOKUP($A96,'[1]October data'!$A:$F,4,FALSE))</f>
        <v>19195</v>
      </c>
      <c r="E96" s="54">
        <f>IF(ISERROR(VLOOKUP($A96,'[1]October data'!$A:$F,5,FALSE)),"",VLOOKUP($A96,'[1]October data'!$A:$F,5,FALSE))</f>
        <v>20262</v>
      </c>
      <c r="F96" s="55">
        <f>IF(ISERROR(VLOOKUP($A96,'[1]October data'!$A:$F,6,FALSE)),"",VLOOKUP($A96,'[1]October data'!$A:$F,6,FALSE))</f>
        <v>0.9473398479913141</v>
      </c>
      <c r="G96" s="54">
        <f>IF(ISERROR(VLOOKUP($A96,'[1]November data'!$A:$F,4,FALSE)),"",VLOOKUP($A96,'[1]November data'!$A:$F,4,FALSE))</f>
        <v>18154</v>
      </c>
      <c r="H96" s="54">
        <f>IF(ISERROR(VLOOKUP($A96,'[1]November data'!$A:$F,5,FALSE)),"",VLOOKUP($A96,'[1]November data'!$A:$F,5,FALSE))</f>
        <v>19190</v>
      </c>
      <c r="I96" s="55">
        <f>IF(ISERROR(VLOOKUP($A96,'[1]November data'!$A:$F,6,FALSE)),"",VLOOKUP($A96,'[1]November data'!$A:$F,6,FALSE))</f>
        <v>0.94601354872329302</v>
      </c>
      <c r="J96" s="56">
        <f>IF(ISERROR(VLOOKUP($A96,'[1]December data '!$A:$F,4,FALSE)),"",VLOOKUP($A96,'[1]December data '!$A:$F,4,FALSE))</f>
        <v>18090</v>
      </c>
      <c r="K96" s="56">
        <f>IF(ISERROR(VLOOKUP($A96,'[1]December data '!$A:$F,5,FALSE)),"",VLOOKUP($A96,'[1]December data '!$A:$F,5,FALSE))</f>
        <v>18879</v>
      </c>
      <c r="L96" s="56">
        <f>IF(ISERROR(VLOOKUP($A96,'[1]December data '!$A:$F,6,FALSE)),"",VLOOKUP($A96,'[1]December data '!$A:$F,6,FALSE))</f>
        <v>0.95820753217861099</v>
      </c>
      <c r="M96" s="57">
        <f t="shared" si="3"/>
        <v>55439</v>
      </c>
      <c r="N96" s="57">
        <f t="shared" si="4"/>
        <v>58331</v>
      </c>
      <c r="O96" s="58">
        <f t="shared" si="5"/>
        <v>0.95042087397781627</v>
      </c>
    </row>
    <row r="97" spans="1:15" x14ac:dyDescent="0.2">
      <c r="A97" s="57" t="s">
        <v>237</v>
      </c>
      <c r="B97" s="57" t="s">
        <v>602</v>
      </c>
      <c r="C97" s="57" t="s">
        <v>238</v>
      </c>
      <c r="D97" s="54">
        <f>IF(ISERROR(VLOOKUP($A97,'[1]October data'!$A:$F,4,FALSE)),"",VLOOKUP($A97,'[1]October data'!$A:$F,4,FALSE))</f>
        <v>1742</v>
      </c>
      <c r="E97" s="54">
        <f>IF(ISERROR(VLOOKUP($A97,'[1]October data'!$A:$F,5,FALSE)),"",VLOOKUP($A97,'[1]October data'!$A:$F,5,FALSE))</f>
        <v>1769</v>
      </c>
      <c r="F97" s="55">
        <f>IF(ISERROR(VLOOKUP($A97,'[1]October data'!$A:$F,6,FALSE)),"",VLOOKUP($A97,'[1]October data'!$A:$F,6,FALSE))</f>
        <v>0.98473713962690812</v>
      </c>
      <c r="G97" s="54">
        <f>IF(ISERROR(VLOOKUP($A97,'[1]November data'!$A:$F,4,FALSE)),"",VLOOKUP($A97,'[1]November data'!$A:$F,4,FALSE))</f>
        <v>1601</v>
      </c>
      <c r="H97" s="54">
        <f>IF(ISERROR(VLOOKUP($A97,'[1]November data'!$A:$F,5,FALSE)),"",VLOOKUP($A97,'[1]November data'!$A:$F,5,FALSE))</f>
        <v>1628</v>
      </c>
      <c r="I97" s="55">
        <f>IF(ISERROR(VLOOKUP($A97,'[1]November data'!$A:$F,6,FALSE)),"",VLOOKUP($A97,'[1]November data'!$A:$F,6,FALSE))</f>
        <v>0.98341523341523296</v>
      </c>
      <c r="J97" s="56">
        <f>IF(ISERROR(VLOOKUP($A97,'[1]December data '!$A:$F,4,FALSE)),"",VLOOKUP($A97,'[1]December data '!$A:$F,4,FALSE))</f>
        <v>1581</v>
      </c>
      <c r="K97" s="56">
        <f>IF(ISERROR(VLOOKUP($A97,'[1]December data '!$A:$F,5,FALSE)),"",VLOOKUP($A97,'[1]December data '!$A:$F,5,FALSE))</f>
        <v>1603</v>
      </c>
      <c r="L97" s="56">
        <f>IF(ISERROR(VLOOKUP($A97,'[1]December data '!$A:$F,6,FALSE)),"",VLOOKUP($A97,'[1]December data '!$A:$F,6,FALSE))</f>
        <v>0.98627573300062399</v>
      </c>
      <c r="M97" s="57">
        <f t="shared" si="3"/>
        <v>4924</v>
      </c>
      <c r="N97" s="57">
        <f t="shared" si="4"/>
        <v>5000</v>
      </c>
      <c r="O97" s="58">
        <f t="shared" si="5"/>
        <v>0.98480000000000001</v>
      </c>
    </row>
    <row r="98" spans="1:15" x14ac:dyDescent="0.2">
      <c r="A98" s="57" t="s">
        <v>55</v>
      </c>
      <c r="B98" s="57" t="s">
        <v>599</v>
      </c>
      <c r="C98" s="57" t="s">
        <v>56</v>
      </c>
      <c r="D98" s="54">
        <f>IF(ISERROR(VLOOKUP($A98,'[1]October data'!$A:$F,4,FALSE)),"",VLOOKUP($A98,'[1]October data'!$A:$F,4,FALSE))</f>
        <v>14281</v>
      </c>
      <c r="E98" s="54">
        <f>IF(ISERROR(VLOOKUP($A98,'[1]October data'!$A:$F,5,FALSE)),"",VLOOKUP($A98,'[1]October data'!$A:$F,5,FALSE))</f>
        <v>14847</v>
      </c>
      <c r="F98" s="55">
        <f>IF(ISERROR(VLOOKUP($A98,'[1]October data'!$A:$F,6,FALSE)),"",VLOOKUP($A98,'[1]October data'!$A:$F,6,FALSE))</f>
        <v>0.96187782043510506</v>
      </c>
      <c r="G98" s="54">
        <f>IF(ISERROR(VLOOKUP($A98,'[1]November data'!$A:$F,4,FALSE)),"",VLOOKUP($A98,'[1]November data'!$A:$F,4,FALSE))</f>
        <v>13277</v>
      </c>
      <c r="H98" s="54">
        <f>IF(ISERROR(VLOOKUP($A98,'[1]November data'!$A:$F,5,FALSE)),"",VLOOKUP($A98,'[1]November data'!$A:$F,5,FALSE))</f>
        <v>13854</v>
      </c>
      <c r="I98" s="55">
        <f>IF(ISERROR(VLOOKUP($A98,'[1]November data'!$A:$F,6,FALSE)),"",VLOOKUP($A98,'[1]November data'!$A:$F,6,FALSE))</f>
        <v>0.95835137866320208</v>
      </c>
      <c r="J98" s="56">
        <f>IF(ISERROR(VLOOKUP($A98,'[1]December data '!$A:$F,4,FALSE)),"",VLOOKUP($A98,'[1]December data '!$A:$F,4,FALSE))</f>
        <v>13483</v>
      </c>
      <c r="K98" s="56">
        <f>IF(ISERROR(VLOOKUP($A98,'[1]December data '!$A:$F,5,FALSE)),"",VLOOKUP($A98,'[1]December data '!$A:$F,5,FALSE))</f>
        <v>13995</v>
      </c>
      <c r="L98" s="56">
        <f>IF(ISERROR(VLOOKUP($A98,'[1]December data '!$A:$F,6,FALSE)),"",VLOOKUP($A98,'[1]December data '!$A:$F,6,FALSE))</f>
        <v>0.96341550553769195</v>
      </c>
      <c r="M98" s="57">
        <f t="shared" si="3"/>
        <v>41041</v>
      </c>
      <c r="N98" s="57">
        <f t="shared" si="4"/>
        <v>42696</v>
      </c>
      <c r="O98" s="58">
        <f t="shared" si="5"/>
        <v>0.96123758665917181</v>
      </c>
    </row>
    <row r="99" spans="1:15" x14ac:dyDescent="0.2">
      <c r="A99" s="57" t="s">
        <v>239</v>
      </c>
      <c r="B99" s="57" t="s">
        <v>602</v>
      </c>
      <c r="C99" s="57" t="s">
        <v>240</v>
      </c>
      <c r="D99" s="54">
        <f>IF(ISERROR(VLOOKUP($A99,'[1]October data'!$A:$F,4,FALSE)),"",VLOOKUP($A99,'[1]October data'!$A:$F,4,FALSE))</f>
        <v>5937</v>
      </c>
      <c r="E99" s="54">
        <f>IF(ISERROR(VLOOKUP($A99,'[1]October data'!$A:$F,5,FALSE)),"",VLOOKUP($A99,'[1]October data'!$A:$F,5,FALSE))</f>
        <v>6235</v>
      </c>
      <c r="F99" s="55">
        <f>IF(ISERROR(VLOOKUP($A99,'[1]October data'!$A:$F,6,FALSE)),"",VLOOKUP($A99,'[1]October data'!$A:$F,6,FALSE))</f>
        <v>0.95220529270248599</v>
      </c>
      <c r="G99" s="54">
        <f>IF(ISERROR(VLOOKUP($A99,'[1]November data'!$A:$F,4,FALSE)),"",VLOOKUP($A99,'[1]November data'!$A:$F,4,FALSE))</f>
        <v>5445</v>
      </c>
      <c r="H99" s="54">
        <f>IF(ISERROR(VLOOKUP($A99,'[1]November data'!$A:$F,5,FALSE)),"",VLOOKUP($A99,'[1]November data'!$A:$F,5,FALSE))</f>
        <v>5746</v>
      </c>
      <c r="I99" s="55">
        <f>IF(ISERROR(VLOOKUP($A99,'[1]November data'!$A:$F,6,FALSE)),"",VLOOKUP($A99,'[1]November data'!$A:$F,6,FALSE))</f>
        <v>0.94761573268360599</v>
      </c>
      <c r="J99" s="56">
        <f>IF(ISERROR(VLOOKUP($A99,'[1]December data '!$A:$F,4,FALSE)),"",VLOOKUP($A99,'[1]December data '!$A:$F,4,FALSE))</f>
        <v>5636</v>
      </c>
      <c r="K99" s="56">
        <f>IF(ISERROR(VLOOKUP($A99,'[1]December data '!$A:$F,5,FALSE)),"",VLOOKUP($A99,'[1]December data '!$A:$F,5,FALSE))</f>
        <v>5938</v>
      </c>
      <c r="L99" s="56">
        <f>IF(ISERROR(VLOOKUP($A99,'[1]December data '!$A:$F,6,FALSE)),"",VLOOKUP($A99,'[1]December data '!$A:$F,6,FALSE))</f>
        <v>0.94914112495789804</v>
      </c>
      <c r="M99" s="57">
        <f t="shared" si="3"/>
        <v>17018</v>
      </c>
      <c r="N99" s="57">
        <f t="shared" si="4"/>
        <v>17919</v>
      </c>
      <c r="O99" s="58">
        <f t="shared" si="5"/>
        <v>0.9497181762375132</v>
      </c>
    </row>
    <row r="100" spans="1:15" x14ac:dyDescent="0.2">
      <c r="A100" s="57" t="s">
        <v>404</v>
      </c>
      <c r="B100" s="57" t="s">
        <v>600</v>
      </c>
      <c r="C100" s="57" t="s">
        <v>405</v>
      </c>
      <c r="D100" s="54">
        <f>IF(ISERROR(VLOOKUP($A100,'[1]October data'!$A:$F,4,FALSE)),"",VLOOKUP($A100,'[1]October data'!$A:$F,4,FALSE))</f>
        <v>8453</v>
      </c>
      <c r="E100" s="54">
        <f>IF(ISERROR(VLOOKUP($A100,'[1]October data'!$A:$F,5,FALSE)),"",VLOOKUP($A100,'[1]October data'!$A:$F,5,FALSE))</f>
        <v>8871</v>
      </c>
      <c r="F100" s="55">
        <f>IF(ISERROR(VLOOKUP($A100,'[1]October data'!$A:$F,6,FALSE)),"",VLOOKUP($A100,'[1]October data'!$A:$F,6,FALSE))</f>
        <v>0.95288017134483094</v>
      </c>
      <c r="G100" s="54">
        <f>IF(ISERROR(VLOOKUP($A100,'[1]November data'!$A:$F,4,FALSE)),"",VLOOKUP($A100,'[1]November data'!$A:$F,4,FALSE))</f>
        <v>7768</v>
      </c>
      <c r="H100" s="54">
        <f>IF(ISERROR(VLOOKUP($A100,'[1]November data'!$A:$F,5,FALSE)),"",VLOOKUP($A100,'[1]November data'!$A:$F,5,FALSE))</f>
        <v>8170</v>
      </c>
      <c r="I100" s="55">
        <f>IF(ISERROR(VLOOKUP($A100,'[1]November data'!$A:$F,6,FALSE)),"",VLOOKUP($A100,'[1]November data'!$A:$F,6,FALSE))</f>
        <v>0.95079559363525101</v>
      </c>
      <c r="J100" s="56">
        <f>IF(ISERROR(VLOOKUP($A100,'[1]December data '!$A:$F,4,FALSE)),"",VLOOKUP($A100,'[1]December data '!$A:$F,4,FALSE))</f>
        <v>8015</v>
      </c>
      <c r="K100" s="56">
        <f>IF(ISERROR(VLOOKUP($A100,'[1]December data '!$A:$F,5,FALSE)),"",VLOOKUP($A100,'[1]December data '!$A:$F,5,FALSE))</f>
        <v>8488</v>
      </c>
      <c r="L100" s="56">
        <f>IF(ISERROR(VLOOKUP($A100,'[1]December data '!$A:$F,6,FALSE)),"",VLOOKUP($A100,'[1]December data '!$A:$F,6,FALSE))</f>
        <v>0.94427426955702209</v>
      </c>
      <c r="M100" s="57">
        <f t="shared" si="3"/>
        <v>24236</v>
      </c>
      <c r="N100" s="57">
        <f t="shared" si="4"/>
        <v>25529</v>
      </c>
      <c r="O100" s="58">
        <f t="shared" si="5"/>
        <v>0.94935171765443216</v>
      </c>
    </row>
    <row r="101" spans="1:15" x14ac:dyDescent="0.2">
      <c r="A101" s="57" t="s">
        <v>516</v>
      </c>
      <c r="B101" s="57" t="s">
        <v>600</v>
      </c>
      <c r="C101" s="57" t="s">
        <v>517</v>
      </c>
      <c r="D101" s="54">
        <f>IF(ISERROR(VLOOKUP($A101,'[1]October data'!$A:$F,4,FALSE)),"",VLOOKUP($A101,'[1]October data'!$A:$F,4,FALSE))</f>
        <v>2311</v>
      </c>
      <c r="E101" s="54">
        <f>IF(ISERROR(VLOOKUP($A101,'[1]October data'!$A:$F,5,FALSE)),"",VLOOKUP($A101,'[1]October data'!$A:$F,5,FALSE))</f>
        <v>2374</v>
      </c>
      <c r="F101" s="55">
        <f>IF(ISERROR(VLOOKUP($A101,'[1]October data'!$A:$F,6,FALSE)),"",VLOOKUP($A101,'[1]October data'!$A:$F,6,FALSE))</f>
        <v>0.97346251053075006</v>
      </c>
      <c r="G101" s="54">
        <f>IF(ISERROR(VLOOKUP($A101,'[1]November data'!$A:$F,4,FALSE)),"",VLOOKUP($A101,'[1]November data'!$A:$F,4,FALSE))</f>
        <v>2140</v>
      </c>
      <c r="H101" s="54">
        <f>IF(ISERROR(VLOOKUP($A101,'[1]November data'!$A:$F,5,FALSE)),"",VLOOKUP($A101,'[1]November data'!$A:$F,5,FALSE))</f>
        <v>2195</v>
      </c>
      <c r="I101" s="55">
        <f>IF(ISERROR(VLOOKUP($A101,'[1]November data'!$A:$F,6,FALSE)),"",VLOOKUP($A101,'[1]November data'!$A:$F,6,FALSE))</f>
        <v>0.97494305239180012</v>
      </c>
      <c r="J101" s="56">
        <f>IF(ISERROR(VLOOKUP($A101,'[1]December data '!$A:$F,4,FALSE)),"",VLOOKUP($A101,'[1]December data '!$A:$F,4,FALSE))</f>
        <v>2127</v>
      </c>
      <c r="K101" s="56">
        <f>IF(ISERROR(VLOOKUP($A101,'[1]December data '!$A:$F,5,FALSE)),"",VLOOKUP($A101,'[1]December data '!$A:$F,5,FALSE))</f>
        <v>2165</v>
      </c>
      <c r="L101" s="56">
        <f>IF(ISERROR(VLOOKUP($A101,'[1]December data '!$A:$F,6,FALSE)),"",VLOOKUP($A101,'[1]December data '!$A:$F,6,FALSE))</f>
        <v>0.98244803695150107</v>
      </c>
      <c r="M101" s="57">
        <f t="shared" si="3"/>
        <v>6578</v>
      </c>
      <c r="N101" s="57">
        <f t="shared" si="4"/>
        <v>6734</v>
      </c>
      <c r="O101" s="58">
        <f t="shared" si="5"/>
        <v>0.97683397683397688</v>
      </c>
    </row>
    <row r="102" spans="1:15" x14ac:dyDescent="0.2">
      <c r="A102" s="57" t="s">
        <v>522</v>
      </c>
      <c r="B102" s="57" t="s">
        <v>600</v>
      </c>
      <c r="C102" s="57" t="s">
        <v>523</v>
      </c>
      <c r="D102" s="54">
        <f>IF(ISERROR(VLOOKUP($A102,'[1]October data'!$A:$F,4,FALSE)),"",VLOOKUP($A102,'[1]October data'!$A:$F,4,FALSE))</f>
        <v>11037</v>
      </c>
      <c r="E102" s="54">
        <f>IF(ISERROR(VLOOKUP($A102,'[1]October data'!$A:$F,5,FALSE)),"",VLOOKUP($A102,'[1]October data'!$A:$F,5,FALSE))</f>
        <v>11317</v>
      </c>
      <c r="F102" s="55">
        <f>IF(ISERROR(VLOOKUP($A102,'[1]October data'!$A:$F,6,FALSE)),"",VLOOKUP($A102,'[1]October data'!$A:$F,6,FALSE))</f>
        <v>0.97525846072280598</v>
      </c>
      <c r="G102" s="54">
        <f>IF(ISERROR(VLOOKUP($A102,'[1]November data'!$A:$F,4,FALSE)),"",VLOOKUP($A102,'[1]November data'!$A:$F,4,FALSE))</f>
        <v>10420</v>
      </c>
      <c r="H102" s="54">
        <f>IF(ISERROR(VLOOKUP($A102,'[1]November data'!$A:$F,5,FALSE)),"",VLOOKUP($A102,'[1]November data'!$A:$F,5,FALSE))</f>
        <v>10676</v>
      </c>
      <c r="I102" s="55">
        <f>IF(ISERROR(VLOOKUP($A102,'[1]November data'!$A:$F,6,FALSE)),"",VLOOKUP($A102,'[1]November data'!$A:$F,6,FALSE))</f>
        <v>0.97602098164106399</v>
      </c>
      <c r="J102" s="56">
        <f>IF(ISERROR(VLOOKUP($A102,'[1]December data '!$A:$F,4,FALSE)),"",VLOOKUP($A102,'[1]December data '!$A:$F,4,FALSE))</f>
        <v>10017</v>
      </c>
      <c r="K102" s="56">
        <f>IF(ISERROR(VLOOKUP($A102,'[1]December data '!$A:$F,5,FALSE)),"",VLOOKUP($A102,'[1]December data '!$A:$F,5,FALSE))</f>
        <v>10299</v>
      </c>
      <c r="L102" s="56">
        <f>IF(ISERROR(VLOOKUP($A102,'[1]December data '!$A:$F,6,FALSE)),"",VLOOKUP($A102,'[1]December data '!$A:$F,6,FALSE))</f>
        <v>0.972618700844742</v>
      </c>
      <c r="M102" s="57">
        <f t="shared" si="3"/>
        <v>31474</v>
      </c>
      <c r="N102" s="57">
        <f t="shared" si="4"/>
        <v>32292</v>
      </c>
      <c r="O102" s="58">
        <f t="shared" si="5"/>
        <v>0.97466864858169211</v>
      </c>
    </row>
    <row r="103" spans="1:15" x14ac:dyDescent="0.2">
      <c r="A103" s="57" t="s">
        <v>458</v>
      </c>
      <c r="B103" s="57" t="s">
        <v>600</v>
      </c>
      <c r="C103" s="57" t="s">
        <v>459</v>
      </c>
      <c r="D103" s="54">
        <f>IF(ISERROR(VLOOKUP($A103,'[1]October data'!$A:$F,4,FALSE)),"",VLOOKUP($A103,'[1]October data'!$A:$F,4,FALSE))</f>
        <v>37</v>
      </c>
      <c r="E103" s="54">
        <f>IF(ISERROR(VLOOKUP($A103,'[1]October data'!$A:$F,5,FALSE)),"",VLOOKUP($A103,'[1]October data'!$A:$F,5,FALSE))</f>
        <v>37</v>
      </c>
      <c r="F103" s="55">
        <f>IF(ISERROR(VLOOKUP($A103,'[1]October data'!$A:$F,6,FALSE)),"",VLOOKUP($A103,'[1]October data'!$A:$F,6,FALSE))</f>
        <v>1</v>
      </c>
      <c r="G103" s="54">
        <f>IF(ISERROR(VLOOKUP($A103,'[1]November data'!$A:$F,4,FALSE)),"",VLOOKUP($A103,'[1]November data'!$A:$F,4,FALSE))</f>
        <v>38</v>
      </c>
      <c r="H103" s="54">
        <f>IF(ISERROR(VLOOKUP($A103,'[1]November data'!$A:$F,5,FALSE)),"",VLOOKUP($A103,'[1]November data'!$A:$F,5,FALSE))</f>
        <v>38</v>
      </c>
      <c r="I103" s="55">
        <f>IF(ISERROR(VLOOKUP($A103,'[1]November data'!$A:$F,6,FALSE)),"",VLOOKUP($A103,'[1]November data'!$A:$F,6,FALSE))</f>
        <v>1</v>
      </c>
      <c r="J103" s="56">
        <f>IF(ISERROR(VLOOKUP($A103,'[1]December data '!$A:$F,4,FALSE)),"",VLOOKUP($A103,'[1]December data '!$A:$F,4,FALSE))</f>
        <v>27</v>
      </c>
      <c r="K103" s="56">
        <f>IF(ISERROR(VLOOKUP($A103,'[1]December data '!$A:$F,5,FALSE)),"",VLOOKUP($A103,'[1]December data '!$A:$F,5,FALSE))</f>
        <v>27</v>
      </c>
      <c r="L103" s="56">
        <f>IF(ISERROR(VLOOKUP($A103,'[1]December data '!$A:$F,6,FALSE)),"",VLOOKUP($A103,'[1]December data '!$A:$F,6,FALSE))</f>
        <v>1</v>
      </c>
      <c r="M103" s="57">
        <f t="shared" si="3"/>
        <v>102</v>
      </c>
      <c r="N103" s="57">
        <f t="shared" si="4"/>
        <v>102</v>
      </c>
      <c r="O103" s="58">
        <f t="shared" si="5"/>
        <v>1</v>
      </c>
    </row>
    <row r="104" spans="1:15" x14ac:dyDescent="0.2">
      <c r="A104" s="57" t="s">
        <v>486</v>
      </c>
      <c r="B104" s="57" t="s">
        <v>600</v>
      </c>
      <c r="C104" s="57" t="s">
        <v>487</v>
      </c>
      <c r="D104" s="54">
        <f>IF(ISERROR(VLOOKUP($A104,'[1]October data'!$A:$F,4,FALSE)),"",VLOOKUP($A104,'[1]October data'!$A:$F,4,FALSE))</f>
        <v>11792</v>
      </c>
      <c r="E104" s="54">
        <f>IF(ISERROR(VLOOKUP($A104,'[1]October data'!$A:$F,5,FALSE)),"",VLOOKUP($A104,'[1]October data'!$A:$F,5,FALSE))</f>
        <v>12168</v>
      </c>
      <c r="F104" s="55">
        <f>IF(ISERROR(VLOOKUP($A104,'[1]October data'!$A:$F,6,FALSE)),"",VLOOKUP($A104,'[1]October data'!$A:$F,6,FALSE))</f>
        <v>0.96909927679158403</v>
      </c>
      <c r="G104" s="54">
        <f>IF(ISERROR(VLOOKUP($A104,'[1]November data'!$A:$F,4,FALSE)),"",VLOOKUP($A104,'[1]November data'!$A:$F,4,FALSE))</f>
        <v>10290</v>
      </c>
      <c r="H104" s="54">
        <f>IF(ISERROR(VLOOKUP($A104,'[1]November data'!$A:$F,5,FALSE)),"",VLOOKUP($A104,'[1]November data'!$A:$F,5,FALSE))</f>
        <v>10675</v>
      </c>
      <c r="I104" s="55">
        <f>IF(ISERROR(VLOOKUP($A104,'[1]November data'!$A:$F,6,FALSE)),"",VLOOKUP($A104,'[1]November data'!$A:$F,6,FALSE))</f>
        <v>0.96393442622950809</v>
      </c>
      <c r="J104" s="56">
        <f>IF(ISERROR(VLOOKUP($A104,'[1]December data '!$A:$F,4,FALSE)),"",VLOOKUP($A104,'[1]December data '!$A:$F,4,FALSE))</f>
        <v>11442</v>
      </c>
      <c r="K104" s="56">
        <f>IF(ISERROR(VLOOKUP($A104,'[1]December data '!$A:$F,5,FALSE)),"",VLOOKUP($A104,'[1]December data '!$A:$F,5,FALSE))</f>
        <v>11941</v>
      </c>
      <c r="L104" s="56">
        <f>IF(ISERROR(VLOOKUP($A104,'[1]December data '!$A:$F,6,FALSE)),"",VLOOKUP($A104,'[1]December data '!$A:$F,6,FALSE))</f>
        <v>0.9582112050917011</v>
      </c>
      <c r="M104" s="57">
        <f t="shared" si="3"/>
        <v>33524</v>
      </c>
      <c r="N104" s="57">
        <f t="shared" si="4"/>
        <v>34784</v>
      </c>
      <c r="O104" s="58">
        <f t="shared" si="5"/>
        <v>0.96377644894204229</v>
      </c>
    </row>
    <row r="105" spans="1:15" x14ac:dyDescent="0.2">
      <c r="A105" s="57" t="s">
        <v>584</v>
      </c>
      <c r="B105" s="57" t="s">
        <v>601</v>
      </c>
      <c r="C105" s="57" t="s">
        <v>608</v>
      </c>
      <c r="D105" s="54">
        <f>IF(ISERROR(VLOOKUP($A105,'[1]October data'!$A:$F,4,FALSE)),"",VLOOKUP($A105,'[1]October data'!$A:$F,4,FALSE))</f>
        <v>2586</v>
      </c>
      <c r="E105" s="54">
        <f>IF(ISERROR(VLOOKUP($A105,'[1]October data'!$A:$F,5,FALSE)),"",VLOOKUP($A105,'[1]October data'!$A:$F,5,FALSE))</f>
        <v>2716</v>
      </c>
      <c r="F105" s="55">
        <f>IF(ISERROR(VLOOKUP($A105,'[1]October data'!$A:$F,6,FALSE)),"",VLOOKUP($A105,'[1]October data'!$A:$F,6,FALSE))</f>
        <v>0.95213549337260706</v>
      </c>
      <c r="G105" s="54">
        <f>IF(ISERROR(VLOOKUP($A105,'[1]November data'!$A:$F,4,FALSE)),"",VLOOKUP($A105,'[1]November data'!$A:$F,4,FALSE))</f>
        <v>2499</v>
      </c>
      <c r="H105" s="54">
        <f>IF(ISERROR(VLOOKUP($A105,'[1]November data'!$A:$F,5,FALSE)),"",VLOOKUP($A105,'[1]November data'!$A:$F,5,FALSE))</f>
        <v>2610</v>
      </c>
      <c r="I105" s="55">
        <f>IF(ISERROR(VLOOKUP($A105,'[1]November data'!$A:$F,6,FALSE)),"",VLOOKUP($A105,'[1]November data'!$A:$F,6,FALSE))</f>
        <v>0.95747126436781604</v>
      </c>
      <c r="J105" s="56">
        <f>IF(ISERROR(VLOOKUP($A105,'[1]December data '!$A:$F,4,FALSE)),"",VLOOKUP($A105,'[1]December data '!$A:$F,4,FALSE))</f>
        <v>2259</v>
      </c>
      <c r="K105" s="56">
        <f>IF(ISERROR(VLOOKUP($A105,'[1]December data '!$A:$F,5,FALSE)),"",VLOOKUP($A105,'[1]December data '!$A:$F,5,FALSE))</f>
        <v>2355</v>
      </c>
      <c r="L105" s="56">
        <f>IF(ISERROR(VLOOKUP($A105,'[1]December data '!$A:$F,6,FALSE)),"",VLOOKUP($A105,'[1]December data '!$A:$F,6,FALSE))</f>
        <v>0.95923566878980904</v>
      </c>
      <c r="M105" s="57">
        <f t="shared" si="3"/>
        <v>7344</v>
      </c>
      <c r="N105" s="57">
        <f t="shared" si="4"/>
        <v>7681</v>
      </c>
      <c r="O105" s="58">
        <f t="shared" si="5"/>
        <v>0.95612550449160261</v>
      </c>
    </row>
    <row r="106" spans="1:15" x14ac:dyDescent="0.2">
      <c r="A106" s="57" t="s">
        <v>400</v>
      </c>
      <c r="B106" s="57" t="s">
        <v>600</v>
      </c>
      <c r="C106" s="57" t="s">
        <v>401</v>
      </c>
      <c r="D106" s="54">
        <f>IF(ISERROR(VLOOKUP($A106,'[1]October data'!$A:$F,4,FALSE)),"",VLOOKUP($A106,'[1]October data'!$A:$F,4,FALSE))</f>
        <v>10603</v>
      </c>
      <c r="E106" s="54">
        <f>IF(ISERROR(VLOOKUP($A106,'[1]October data'!$A:$F,5,FALSE)),"",VLOOKUP($A106,'[1]October data'!$A:$F,5,FALSE))</f>
        <v>10840</v>
      </c>
      <c r="F106" s="55">
        <f>IF(ISERROR(VLOOKUP($A106,'[1]October data'!$A:$F,6,FALSE)),"",VLOOKUP($A106,'[1]October data'!$A:$F,6,FALSE))</f>
        <v>0.97813653136531409</v>
      </c>
      <c r="G106" s="54">
        <f>IF(ISERROR(VLOOKUP($A106,'[1]November data'!$A:$F,4,FALSE)),"",VLOOKUP($A106,'[1]November data'!$A:$F,4,FALSE))</f>
        <v>9932</v>
      </c>
      <c r="H106" s="54">
        <f>IF(ISERROR(VLOOKUP($A106,'[1]November data'!$A:$F,5,FALSE)),"",VLOOKUP($A106,'[1]November data'!$A:$F,5,FALSE))</f>
        <v>10147</v>
      </c>
      <c r="I106" s="55">
        <f>IF(ISERROR(VLOOKUP($A106,'[1]November data'!$A:$F,6,FALSE)),"",VLOOKUP($A106,'[1]November data'!$A:$F,6,FALSE))</f>
        <v>0.97881147137084912</v>
      </c>
      <c r="J106" s="56">
        <f>IF(ISERROR(VLOOKUP($A106,'[1]December data '!$A:$F,4,FALSE)),"",VLOOKUP($A106,'[1]December data '!$A:$F,4,FALSE))</f>
        <v>9914</v>
      </c>
      <c r="K106" s="56">
        <f>IF(ISERROR(VLOOKUP($A106,'[1]December data '!$A:$F,5,FALSE)),"",VLOOKUP($A106,'[1]December data '!$A:$F,5,FALSE))</f>
        <v>10151</v>
      </c>
      <c r="L106" s="56">
        <f>IF(ISERROR(VLOOKUP($A106,'[1]December data '!$A:$F,6,FALSE)),"",VLOOKUP($A106,'[1]December data '!$A:$F,6,FALSE))</f>
        <v>0.97665254654713796</v>
      </c>
      <c r="M106" s="57">
        <f t="shared" si="3"/>
        <v>30449</v>
      </c>
      <c r="N106" s="57">
        <f t="shared" si="4"/>
        <v>31138</v>
      </c>
      <c r="O106" s="58">
        <f t="shared" si="5"/>
        <v>0.97787269574153768</v>
      </c>
    </row>
    <row r="107" spans="1:15" x14ac:dyDescent="0.2">
      <c r="A107" s="57" t="s">
        <v>402</v>
      </c>
      <c r="B107" s="57" t="s">
        <v>600</v>
      </c>
      <c r="C107" s="57" t="s">
        <v>403</v>
      </c>
      <c r="D107" s="54">
        <f>IF(ISERROR(VLOOKUP($A107,'[1]October data'!$A:$F,4,FALSE)),"",VLOOKUP($A107,'[1]October data'!$A:$F,4,FALSE))</f>
        <v>9289</v>
      </c>
      <c r="E107" s="54">
        <f>IF(ISERROR(VLOOKUP($A107,'[1]October data'!$A:$F,5,FALSE)),"",VLOOKUP($A107,'[1]October data'!$A:$F,5,FALSE))</f>
        <v>9698</v>
      </c>
      <c r="F107" s="55">
        <f>IF(ISERROR(VLOOKUP($A107,'[1]October data'!$A:$F,6,FALSE)),"",VLOOKUP($A107,'[1]October data'!$A:$F,6,FALSE))</f>
        <v>0.95782635594968002</v>
      </c>
      <c r="G107" s="54">
        <f>IF(ISERROR(VLOOKUP($A107,'[1]November data'!$A:$F,4,FALSE)),"",VLOOKUP($A107,'[1]November data'!$A:$F,4,FALSE))</f>
        <v>8757</v>
      </c>
      <c r="H107" s="54">
        <f>IF(ISERROR(VLOOKUP($A107,'[1]November data'!$A:$F,5,FALSE)),"",VLOOKUP($A107,'[1]November data'!$A:$F,5,FALSE))</f>
        <v>9148</v>
      </c>
      <c r="I107" s="55">
        <f>IF(ISERROR(VLOOKUP($A107,'[1]November data'!$A:$F,6,FALSE)),"",VLOOKUP($A107,'[1]November data'!$A:$F,6,FALSE))</f>
        <v>0.95725841714035909</v>
      </c>
      <c r="J107" s="56">
        <f>IF(ISERROR(VLOOKUP($A107,'[1]December data '!$A:$F,4,FALSE)),"",VLOOKUP($A107,'[1]December data '!$A:$F,4,FALSE))</f>
        <v>8884</v>
      </c>
      <c r="K107" s="56">
        <f>IF(ISERROR(VLOOKUP($A107,'[1]December data '!$A:$F,5,FALSE)),"",VLOOKUP($A107,'[1]December data '!$A:$F,5,FALSE))</f>
        <v>9284</v>
      </c>
      <c r="L107" s="56">
        <f>IF(ISERROR(VLOOKUP($A107,'[1]December data '!$A:$F,6,FALSE)),"",VLOOKUP($A107,'[1]December data '!$A:$F,6,FALSE))</f>
        <v>0.95691512279190005</v>
      </c>
      <c r="M107" s="57">
        <f t="shared" ref="M107:M170" si="6">IF(ISNUMBER(D107),IF(ISNUMBER(G107),IF(ISNUMBER(J107),SUM(D107+G107+J107), SUM(D107+G107)),IF(ISNUMBER(J107),D107+J107,D107)),IF(ISNUMBER(G107),IF(ISNUMBER(J107),G107+J107,G107),IF(ISNUMBER(J107),J107,"-")))</f>
        <v>26930</v>
      </c>
      <c r="N107" s="57">
        <f t="shared" si="4"/>
        <v>28130</v>
      </c>
      <c r="O107" s="58">
        <f t="shared" si="5"/>
        <v>0.9573409171702808</v>
      </c>
    </row>
    <row r="108" spans="1:15" x14ac:dyDescent="0.2">
      <c r="A108" s="57" t="s">
        <v>551</v>
      </c>
      <c r="B108" s="57" t="s">
        <v>601</v>
      </c>
      <c r="C108" s="57" t="s">
        <v>552</v>
      </c>
      <c r="D108" s="54">
        <f>IF(ISERROR(VLOOKUP($A108,'[1]October data'!$A:$F,4,FALSE)),"",VLOOKUP($A108,'[1]October data'!$A:$F,4,FALSE))</f>
        <v>22241</v>
      </c>
      <c r="E108" s="54">
        <f>IF(ISERROR(VLOOKUP($A108,'[1]October data'!$A:$F,5,FALSE)),"",VLOOKUP($A108,'[1]October data'!$A:$F,5,FALSE))</f>
        <v>23226</v>
      </c>
      <c r="F108" s="55">
        <f>IF(ISERROR(VLOOKUP($A108,'[1]October data'!$A:$F,6,FALSE)),"",VLOOKUP($A108,'[1]October data'!$A:$F,6,FALSE))</f>
        <v>0.95759063118918508</v>
      </c>
      <c r="G108" s="54">
        <f>IF(ISERROR(VLOOKUP($A108,'[1]November data'!$A:$F,4,FALSE)),"",VLOOKUP($A108,'[1]November data'!$A:$F,4,FALSE))</f>
        <v>20836</v>
      </c>
      <c r="H108" s="54">
        <f>IF(ISERROR(VLOOKUP($A108,'[1]November data'!$A:$F,5,FALSE)),"",VLOOKUP($A108,'[1]November data'!$A:$F,5,FALSE))</f>
        <v>21663</v>
      </c>
      <c r="I108" s="55">
        <f>IF(ISERROR(VLOOKUP($A108,'[1]November data'!$A:$F,6,FALSE)),"",VLOOKUP($A108,'[1]November data'!$A:$F,6,FALSE))</f>
        <v>0.96182430872917002</v>
      </c>
      <c r="J108" s="56">
        <f>IF(ISERROR(VLOOKUP($A108,'[1]December data '!$A:$F,4,FALSE)),"",VLOOKUP($A108,'[1]December data '!$A:$F,4,FALSE))</f>
        <v>20871</v>
      </c>
      <c r="K108" s="56">
        <f>IF(ISERROR(VLOOKUP($A108,'[1]December data '!$A:$F,5,FALSE)),"",VLOOKUP($A108,'[1]December data '!$A:$F,5,FALSE))</f>
        <v>21635</v>
      </c>
      <c r="L108" s="56">
        <f>IF(ISERROR(VLOOKUP($A108,'[1]December data '!$A:$F,6,FALSE)),"",VLOOKUP($A108,'[1]December data '!$A:$F,6,FALSE))</f>
        <v>0.96468685001155496</v>
      </c>
      <c r="M108" s="57">
        <f t="shared" si="6"/>
        <v>63948</v>
      </c>
      <c r="N108" s="57">
        <f t="shared" si="4"/>
        <v>66524</v>
      </c>
      <c r="O108" s="58">
        <f t="shared" si="5"/>
        <v>0.96127713306475859</v>
      </c>
    </row>
    <row r="109" spans="1:15" x14ac:dyDescent="0.2">
      <c r="A109" s="57" t="s">
        <v>92</v>
      </c>
      <c r="B109" s="57" t="s">
        <v>599</v>
      </c>
      <c r="C109" s="57" t="s">
        <v>93</v>
      </c>
      <c r="D109" s="54">
        <f>IF(ISERROR(VLOOKUP($A109,'[1]October data'!$A:$F,4,FALSE)),"",VLOOKUP($A109,'[1]October data'!$A:$F,4,FALSE))</f>
        <v>9918</v>
      </c>
      <c r="E109" s="54">
        <f>IF(ISERROR(VLOOKUP($A109,'[1]October data'!$A:$F,5,FALSE)),"",VLOOKUP($A109,'[1]October data'!$A:$F,5,FALSE))</f>
        <v>10396</v>
      </c>
      <c r="F109" s="55">
        <f>IF(ISERROR(VLOOKUP($A109,'[1]October data'!$A:$F,6,FALSE)),"",VLOOKUP($A109,'[1]October data'!$A:$F,6,FALSE))</f>
        <v>0.95402077722200807</v>
      </c>
      <c r="G109" s="54">
        <f>IF(ISERROR(VLOOKUP($A109,'[1]November data'!$A:$F,4,FALSE)),"",VLOOKUP($A109,'[1]November data'!$A:$F,4,FALSE))</f>
        <v>9175</v>
      </c>
      <c r="H109" s="54">
        <f>IF(ISERROR(VLOOKUP($A109,'[1]November data'!$A:$F,5,FALSE)),"",VLOOKUP($A109,'[1]November data'!$A:$F,5,FALSE))</f>
        <v>9549</v>
      </c>
      <c r="I109" s="55">
        <f>IF(ISERROR(VLOOKUP($A109,'[1]November data'!$A:$F,6,FALSE)),"",VLOOKUP($A109,'[1]November data'!$A:$F,6,FALSE))</f>
        <v>0.96083359514085198</v>
      </c>
      <c r="J109" s="56">
        <f>IF(ISERROR(VLOOKUP($A109,'[1]December data '!$A:$F,4,FALSE)),"",VLOOKUP($A109,'[1]December data '!$A:$F,4,FALSE))</f>
        <v>8989</v>
      </c>
      <c r="K109" s="56">
        <f>IF(ISERROR(VLOOKUP($A109,'[1]December data '!$A:$F,5,FALSE)),"",VLOOKUP($A109,'[1]December data '!$A:$F,5,FALSE))</f>
        <v>9309</v>
      </c>
      <c r="L109" s="56">
        <f>IF(ISERROR(VLOOKUP($A109,'[1]December data '!$A:$F,6,FALSE)),"",VLOOKUP($A109,'[1]December data '!$A:$F,6,FALSE))</f>
        <v>0.96562466430336202</v>
      </c>
      <c r="M109" s="57">
        <f t="shared" si="6"/>
        <v>28082</v>
      </c>
      <c r="N109" s="57">
        <f t="shared" si="4"/>
        <v>29254</v>
      </c>
      <c r="O109" s="58">
        <f t="shared" si="5"/>
        <v>0.95993710261844534</v>
      </c>
    </row>
    <row r="110" spans="1:15" x14ac:dyDescent="0.2">
      <c r="A110" s="57" t="s">
        <v>359</v>
      </c>
      <c r="B110" s="57" t="s">
        <v>600</v>
      </c>
      <c r="C110" s="57" t="s">
        <v>360</v>
      </c>
      <c r="D110" s="54">
        <f>IF(ISERROR(VLOOKUP($A110,'[1]October data'!$A:$F,4,FALSE)),"",VLOOKUP($A110,'[1]October data'!$A:$F,4,FALSE))</f>
        <v>242</v>
      </c>
      <c r="E110" s="54">
        <f>IF(ISERROR(VLOOKUP($A110,'[1]October data'!$A:$F,5,FALSE)),"",VLOOKUP($A110,'[1]October data'!$A:$F,5,FALSE))</f>
        <v>242</v>
      </c>
      <c r="F110" s="55">
        <f>IF(ISERROR(VLOOKUP($A110,'[1]October data'!$A:$F,6,FALSE)),"",VLOOKUP($A110,'[1]October data'!$A:$F,6,FALSE))</f>
        <v>1</v>
      </c>
      <c r="G110" s="54">
        <f>IF(ISERROR(VLOOKUP($A110,'[1]November data'!$A:$F,4,FALSE)),"",VLOOKUP($A110,'[1]November data'!$A:$F,4,FALSE))</f>
        <v>265</v>
      </c>
      <c r="H110" s="54">
        <f>IF(ISERROR(VLOOKUP($A110,'[1]November data'!$A:$F,5,FALSE)),"",VLOOKUP($A110,'[1]November data'!$A:$F,5,FALSE))</f>
        <v>265</v>
      </c>
      <c r="I110" s="55">
        <f>IF(ISERROR(VLOOKUP($A110,'[1]November data'!$A:$F,6,FALSE)),"",VLOOKUP($A110,'[1]November data'!$A:$F,6,FALSE))</f>
        <v>1</v>
      </c>
      <c r="J110" s="56">
        <f>IF(ISERROR(VLOOKUP($A110,'[1]December data '!$A:$F,4,FALSE)),"",VLOOKUP($A110,'[1]December data '!$A:$F,4,FALSE))</f>
        <v>209</v>
      </c>
      <c r="K110" s="56">
        <f>IF(ISERROR(VLOOKUP($A110,'[1]December data '!$A:$F,5,FALSE)),"",VLOOKUP($A110,'[1]December data '!$A:$F,5,FALSE))</f>
        <v>209</v>
      </c>
      <c r="L110" s="56">
        <f>IF(ISERROR(VLOOKUP($A110,'[1]December data '!$A:$F,6,FALSE)),"",VLOOKUP($A110,'[1]December data '!$A:$F,6,FALSE))</f>
        <v>1</v>
      </c>
      <c r="M110" s="57">
        <f t="shared" si="6"/>
        <v>716</v>
      </c>
      <c r="N110" s="57">
        <f t="shared" si="4"/>
        <v>716</v>
      </c>
      <c r="O110" s="58">
        <f t="shared" si="5"/>
        <v>1</v>
      </c>
    </row>
    <row r="111" spans="1:15" x14ac:dyDescent="0.2">
      <c r="A111" s="57" t="s">
        <v>553</v>
      </c>
      <c r="B111" s="57" t="s">
        <v>601</v>
      </c>
      <c r="C111" s="57" t="s">
        <v>554</v>
      </c>
      <c r="D111" s="54">
        <f>IF(ISERROR(VLOOKUP($A111,'[1]October data'!$A:$F,4,FALSE)),"",VLOOKUP($A111,'[1]October data'!$A:$F,4,FALSE))</f>
        <v>741</v>
      </c>
      <c r="E111" s="54">
        <f>IF(ISERROR(VLOOKUP($A111,'[1]October data'!$A:$F,5,FALSE)),"",VLOOKUP($A111,'[1]October data'!$A:$F,5,FALSE))</f>
        <v>745</v>
      </c>
      <c r="F111" s="55">
        <f>IF(ISERROR(VLOOKUP($A111,'[1]October data'!$A:$F,6,FALSE)),"",VLOOKUP($A111,'[1]October data'!$A:$F,6,FALSE))</f>
        <v>0.99463087248322102</v>
      </c>
      <c r="G111" s="54">
        <f>IF(ISERROR(VLOOKUP($A111,'[1]November data'!$A:$F,4,FALSE)),"",VLOOKUP($A111,'[1]November data'!$A:$F,4,FALSE))</f>
        <v>730</v>
      </c>
      <c r="H111" s="54">
        <f>IF(ISERROR(VLOOKUP($A111,'[1]November data'!$A:$F,5,FALSE)),"",VLOOKUP($A111,'[1]November data'!$A:$F,5,FALSE))</f>
        <v>733</v>
      </c>
      <c r="I111" s="55">
        <f>IF(ISERROR(VLOOKUP($A111,'[1]November data'!$A:$F,6,FALSE)),"",VLOOKUP($A111,'[1]November data'!$A:$F,6,FALSE))</f>
        <v>0.99590723055934505</v>
      </c>
      <c r="J111" s="56">
        <f>IF(ISERROR(VLOOKUP($A111,'[1]December data '!$A:$F,4,FALSE)),"",VLOOKUP($A111,'[1]December data '!$A:$F,4,FALSE))</f>
        <v>588</v>
      </c>
      <c r="K111" s="56">
        <f>IF(ISERROR(VLOOKUP($A111,'[1]December data '!$A:$F,5,FALSE)),"",VLOOKUP($A111,'[1]December data '!$A:$F,5,FALSE))</f>
        <v>591</v>
      </c>
      <c r="L111" s="56">
        <f>IF(ISERROR(VLOOKUP($A111,'[1]December data '!$A:$F,6,FALSE)),"",VLOOKUP($A111,'[1]December data '!$A:$F,6,FALSE))</f>
        <v>0.99492385786802007</v>
      </c>
      <c r="M111" s="57">
        <f t="shared" si="6"/>
        <v>2059</v>
      </c>
      <c r="N111" s="57">
        <f t="shared" si="4"/>
        <v>2069</v>
      </c>
      <c r="O111" s="58">
        <f t="shared" si="5"/>
        <v>0.99516674722087961</v>
      </c>
    </row>
    <row r="112" spans="1:15" x14ac:dyDescent="0.2">
      <c r="A112" s="57" t="s">
        <v>454</v>
      </c>
      <c r="B112" s="57" t="s">
        <v>600</v>
      </c>
      <c r="C112" s="57" t="s">
        <v>455</v>
      </c>
      <c r="D112" s="54">
        <f>IF(ISERROR(VLOOKUP($A112,'[1]October data'!$A:$F,4,FALSE)),"",VLOOKUP($A112,'[1]October data'!$A:$F,4,FALSE))</f>
        <v>6178</v>
      </c>
      <c r="E112" s="54">
        <f>IF(ISERROR(VLOOKUP($A112,'[1]October data'!$A:$F,5,FALSE)),"",VLOOKUP($A112,'[1]October data'!$A:$F,5,FALSE))</f>
        <v>6466</v>
      </c>
      <c r="F112" s="55">
        <f>IF(ISERROR(VLOOKUP($A112,'[1]October data'!$A:$F,6,FALSE)),"",VLOOKUP($A112,'[1]October data'!$A:$F,6,FALSE))</f>
        <v>0.95545932570368108</v>
      </c>
      <c r="G112" s="54">
        <f>IF(ISERROR(VLOOKUP($A112,'[1]November data'!$A:$F,4,FALSE)),"",VLOOKUP($A112,'[1]November data'!$A:$F,4,FALSE))</f>
        <v>5647</v>
      </c>
      <c r="H112" s="54">
        <f>IF(ISERROR(VLOOKUP($A112,'[1]November data'!$A:$F,5,FALSE)),"",VLOOKUP($A112,'[1]November data'!$A:$F,5,FALSE))</f>
        <v>5911</v>
      </c>
      <c r="I112" s="55">
        <f>IF(ISERROR(VLOOKUP($A112,'[1]November data'!$A:$F,6,FALSE)),"",VLOOKUP($A112,'[1]November data'!$A:$F,6,FALSE))</f>
        <v>0.95533750634410408</v>
      </c>
      <c r="J112" s="56">
        <f>IF(ISERROR(VLOOKUP($A112,'[1]December data '!$A:$F,4,FALSE)),"",VLOOKUP($A112,'[1]December data '!$A:$F,4,FALSE))</f>
        <v>5761</v>
      </c>
      <c r="K112" s="56">
        <f>IF(ISERROR(VLOOKUP($A112,'[1]December data '!$A:$F,5,FALSE)),"",VLOOKUP($A112,'[1]December data '!$A:$F,5,FALSE))</f>
        <v>5993</v>
      </c>
      <c r="L112" s="56">
        <f>IF(ISERROR(VLOOKUP($A112,'[1]December data '!$A:$F,6,FALSE)),"",VLOOKUP($A112,'[1]December data '!$A:$F,6,FALSE))</f>
        <v>0.96128816953112006</v>
      </c>
      <c r="M112" s="57">
        <f t="shared" si="6"/>
        <v>17586</v>
      </c>
      <c r="N112" s="57">
        <f t="shared" si="4"/>
        <v>18370</v>
      </c>
      <c r="O112" s="58">
        <f t="shared" si="5"/>
        <v>0.95732172019597173</v>
      </c>
    </row>
    <row r="113" spans="1:15" x14ac:dyDescent="0.2">
      <c r="A113" s="57" t="s">
        <v>361</v>
      </c>
      <c r="B113" s="57" t="s">
        <v>600</v>
      </c>
      <c r="C113" s="57" t="s">
        <v>362</v>
      </c>
      <c r="D113" s="54">
        <f>IF(ISERROR(VLOOKUP($A113,'[1]October data'!$A:$F,4,FALSE)),"",VLOOKUP($A113,'[1]October data'!$A:$F,4,FALSE))</f>
        <v>5780</v>
      </c>
      <c r="E113" s="54">
        <f>IF(ISERROR(VLOOKUP($A113,'[1]October data'!$A:$F,5,FALSE)),"",VLOOKUP($A113,'[1]October data'!$A:$F,5,FALSE))</f>
        <v>5966</v>
      </c>
      <c r="F113" s="55">
        <f>IF(ISERROR(VLOOKUP($A113,'[1]October data'!$A:$F,6,FALSE)),"",VLOOKUP($A113,'[1]October data'!$A:$F,6,FALSE))</f>
        <v>0.96882333221589001</v>
      </c>
      <c r="G113" s="54">
        <f>IF(ISERROR(VLOOKUP($A113,'[1]November data'!$A:$F,4,FALSE)),"",VLOOKUP($A113,'[1]November data'!$A:$F,4,FALSE))</f>
        <v>5609</v>
      </c>
      <c r="H113" s="54">
        <f>IF(ISERROR(VLOOKUP($A113,'[1]November data'!$A:$F,5,FALSE)),"",VLOOKUP($A113,'[1]November data'!$A:$F,5,FALSE))</f>
        <v>5731</v>
      </c>
      <c r="I113" s="55">
        <f>IF(ISERROR(VLOOKUP($A113,'[1]November data'!$A:$F,6,FALSE)),"",VLOOKUP($A113,'[1]November data'!$A:$F,6,FALSE))</f>
        <v>0.978712266620136</v>
      </c>
      <c r="J113" s="56">
        <f>IF(ISERROR(VLOOKUP($A113,'[1]December data '!$A:$F,4,FALSE)),"",VLOOKUP($A113,'[1]December data '!$A:$F,4,FALSE))</f>
        <v>5480</v>
      </c>
      <c r="K113" s="56">
        <f>IF(ISERROR(VLOOKUP($A113,'[1]December data '!$A:$F,5,FALSE)),"",VLOOKUP($A113,'[1]December data '!$A:$F,5,FALSE))</f>
        <v>5644</v>
      </c>
      <c r="L113" s="56">
        <f>IF(ISERROR(VLOOKUP($A113,'[1]December data '!$A:$F,6,FALSE)),"",VLOOKUP($A113,'[1]December data '!$A:$F,6,FALSE))</f>
        <v>0.97094259390503213</v>
      </c>
      <c r="M113" s="57">
        <f t="shared" si="6"/>
        <v>16869</v>
      </c>
      <c r="N113" s="57">
        <f t="shared" si="4"/>
        <v>17341</v>
      </c>
      <c r="O113" s="58">
        <f t="shared" si="5"/>
        <v>0.97278126982296287</v>
      </c>
    </row>
    <row r="114" spans="1:15" x14ac:dyDescent="0.2">
      <c r="A114" s="57" t="s">
        <v>47</v>
      </c>
      <c r="B114" s="57" t="s">
        <v>599</v>
      </c>
      <c r="C114" s="57" t="s">
        <v>48</v>
      </c>
      <c r="D114" s="54">
        <f>IF(ISERROR(VLOOKUP($A114,'[1]October data'!$A:$F,4,FALSE)),"",VLOOKUP($A114,'[1]October data'!$A:$F,4,FALSE))</f>
        <v>11737</v>
      </c>
      <c r="E114" s="54">
        <f>IF(ISERROR(VLOOKUP($A114,'[1]October data'!$A:$F,5,FALSE)),"",VLOOKUP($A114,'[1]October data'!$A:$F,5,FALSE))</f>
        <v>12292</v>
      </c>
      <c r="F114" s="55">
        <f>IF(ISERROR(VLOOKUP($A114,'[1]October data'!$A:$F,6,FALSE)),"",VLOOKUP($A114,'[1]October data'!$A:$F,6,FALSE))</f>
        <v>0.95484868206963902</v>
      </c>
      <c r="G114" s="54">
        <f>IF(ISERROR(VLOOKUP($A114,'[1]November data'!$A:$F,4,FALSE)),"",VLOOKUP($A114,'[1]November data'!$A:$F,4,FALSE))</f>
        <v>10936</v>
      </c>
      <c r="H114" s="54">
        <f>IF(ISERROR(VLOOKUP($A114,'[1]November data'!$A:$F,5,FALSE)),"",VLOOKUP($A114,'[1]November data'!$A:$F,5,FALSE))</f>
        <v>11370</v>
      </c>
      <c r="I114" s="55">
        <f>IF(ISERROR(VLOOKUP($A114,'[1]November data'!$A:$F,6,FALSE)),"",VLOOKUP($A114,'[1]November data'!$A:$F,6,FALSE))</f>
        <v>0.96182937554969206</v>
      </c>
      <c r="J114" s="56">
        <f>IF(ISERROR(VLOOKUP($A114,'[1]December data '!$A:$F,4,FALSE)),"",VLOOKUP($A114,'[1]December data '!$A:$F,4,FALSE))</f>
        <v>11623</v>
      </c>
      <c r="K114" s="56">
        <f>IF(ISERROR(VLOOKUP($A114,'[1]December data '!$A:$F,5,FALSE)),"",VLOOKUP($A114,'[1]December data '!$A:$F,5,FALSE))</f>
        <v>12110</v>
      </c>
      <c r="L114" s="56">
        <f>IF(ISERROR(VLOOKUP($A114,'[1]December data '!$A:$F,6,FALSE)),"",VLOOKUP($A114,'[1]December data '!$A:$F,6,FALSE))</f>
        <v>0.95978530140379914</v>
      </c>
      <c r="M114" s="57">
        <f t="shared" si="6"/>
        <v>34296</v>
      </c>
      <c r="N114" s="57">
        <f t="shared" si="4"/>
        <v>35772</v>
      </c>
      <c r="O114" s="58">
        <f t="shared" si="5"/>
        <v>0.95873867829587389</v>
      </c>
    </row>
    <row r="115" spans="1:15" x14ac:dyDescent="0.2">
      <c r="A115" s="57" t="s">
        <v>365</v>
      </c>
      <c r="B115" s="57" t="s">
        <v>600</v>
      </c>
      <c r="C115" s="57" t="s">
        <v>366</v>
      </c>
      <c r="D115" s="54">
        <f>IF(ISERROR(VLOOKUP($A115,'[1]October data'!$A:$F,4,FALSE)),"",VLOOKUP($A115,'[1]October data'!$A:$F,4,FALSE))</f>
        <v>4269</v>
      </c>
      <c r="E115" s="54">
        <f>IF(ISERROR(VLOOKUP($A115,'[1]October data'!$A:$F,5,FALSE)),"",VLOOKUP($A115,'[1]October data'!$A:$F,5,FALSE))</f>
        <v>4312</v>
      </c>
      <c r="F115" s="55">
        <f>IF(ISERROR(VLOOKUP($A115,'[1]October data'!$A:$F,6,FALSE)),"",VLOOKUP($A115,'[1]October data'!$A:$F,6,FALSE))</f>
        <v>0.99002782931354405</v>
      </c>
      <c r="G115" s="54">
        <f>IF(ISERROR(VLOOKUP($A115,'[1]November data'!$A:$F,4,FALSE)),"",VLOOKUP($A115,'[1]November data'!$A:$F,4,FALSE))</f>
        <v>3983</v>
      </c>
      <c r="H115" s="54">
        <f>IF(ISERROR(VLOOKUP($A115,'[1]November data'!$A:$F,5,FALSE)),"",VLOOKUP($A115,'[1]November data'!$A:$F,5,FALSE))</f>
        <v>4023</v>
      </c>
      <c r="I115" s="55">
        <f>IF(ISERROR(VLOOKUP($A115,'[1]November data'!$A:$F,6,FALSE)),"",VLOOKUP($A115,'[1]November data'!$A:$F,6,FALSE))</f>
        <v>0.99005717126522508</v>
      </c>
      <c r="J115" s="56">
        <f>IF(ISERROR(VLOOKUP($A115,'[1]December data '!$A:$F,4,FALSE)),"",VLOOKUP($A115,'[1]December data '!$A:$F,4,FALSE))</f>
        <v>4266</v>
      </c>
      <c r="K115" s="56">
        <f>IF(ISERROR(VLOOKUP($A115,'[1]December data '!$A:$F,5,FALSE)),"",VLOOKUP($A115,'[1]December data '!$A:$F,5,FALSE))</f>
        <v>4287</v>
      </c>
      <c r="L115" s="56">
        <f>IF(ISERROR(VLOOKUP($A115,'[1]December data '!$A:$F,6,FALSE)),"",VLOOKUP($A115,'[1]December data '!$A:$F,6,FALSE))</f>
        <v>0.99510146955913192</v>
      </c>
      <c r="M115" s="57">
        <f t="shared" si="6"/>
        <v>12518</v>
      </c>
      <c r="N115" s="57">
        <f t="shared" si="4"/>
        <v>12622</v>
      </c>
      <c r="O115" s="58">
        <f t="shared" si="5"/>
        <v>0.99176041831722395</v>
      </c>
    </row>
    <row r="116" spans="1:15" x14ac:dyDescent="0.2">
      <c r="A116" s="57" t="s">
        <v>201</v>
      </c>
      <c r="B116" s="57" t="s">
        <v>602</v>
      </c>
      <c r="C116" s="57" t="s">
        <v>202</v>
      </c>
      <c r="D116" s="54">
        <f>IF(ISERROR(VLOOKUP($A116,'[1]October data'!$A:$F,4,FALSE)),"",VLOOKUP($A116,'[1]October data'!$A:$F,4,FALSE))</f>
        <v>8356</v>
      </c>
      <c r="E116" s="54">
        <f>IF(ISERROR(VLOOKUP($A116,'[1]October data'!$A:$F,5,FALSE)),"",VLOOKUP($A116,'[1]October data'!$A:$F,5,FALSE))</f>
        <v>8708</v>
      </c>
      <c r="F116" s="55">
        <f>IF(ISERROR(VLOOKUP($A116,'[1]October data'!$A:$F,6,FALSE)),"",VLOOKUP($A116,'[1]October data'!$A:$F,6,FALSE))</f>
        <v>0.95957740009187009</v>
      </c>
      <c r="G116" s="54">
        <f>IF(ISERROR(VLOOKUP($A116,'[1]November data'!$A:$F,4,FALSE)),"",VLOOKUP($A116,'[1]November data'!$A:$F,4,FALSE))</f>
        <v>8019</v>
      </c>
      <c r="H116" s="54">
        <f>IF(ISERROR(VLOOKUP($A116,'[1]November data'!$A:$F,5,FALSE)),"",VLOOKUP($A116,'[1]November data'!$A:$F,5,FALSE))</f>
        <v>8181</v>
      </c>
      <c r="I116" s="55">
        <f>IF(ISERROR(VLOOKUP($A116,'[1]November data'!$A:$F,6,FALSE)),"",VLOOKUP($A116,'[1]November data'!$A:$F,6,FALSE))</f>
        <v>0.98019801980198007</v>
      </c>
      <c r="J116" s="56">
        <f>IF(ISERROR(VLOOKUP($A116,'[1]December data '!$A:$F,4,FALSE)),"",VLOOKUP($A116,'[1]December data '!$A:$F,4,FALSE))</f>
        <v>8167</v>
      </c>
      <c r="K116" s="56">
        <f>IF(ISERROR(VLOOKUP($A116,'[1]December data '!$A:$F,5,FALSE)),"",VLOOKUP($A116,'[1]December data '!$A:$F,5,FALSE))</f>
        <v>8336</v>
      </c>
      <c r="L116" s="56">
        <f>IF(ISERROR(VLOOKUP($A116,'[1]December data '!$A:$F,6,FALSE)),"",VLOOKUP($A116,'[1]December data '!$A:$F,6,FALSE))</f>
        <v>0.97972648752399205</v>
      </c>
      <c r="M116" s="57">
        <f t="shared" si="6"/>
        <v>24542</v>
      </c>
      <c r="N116" s="57">
        <f t="shared" si="4"/>
        <v>25225</v>
      </c>
      <c r="O116" s="58">
        <f t="shared" si="5"/>
        <v>0.97292368681863228</v>
      </c>
    </row>
    <row r="117" spans="1:15" x14ac:dyDescent="0.2">
      <c r="A117" s="57" t="s">
        <v>135</v>
      </c>
      <c r="B117" s="57" t="s">
        <v>599</v>
      </c>
      <c r="C117" s="57" t="s">
        <v>136</v>
      </c>
      <c r="D117" s="54">
        <f>IF(ISERROR(VLOOKUP($A117,'[1]October data'!$A:$F,4,FALSE)),"",VLOOKUP($A117,'[1]October data'!$A:$F,4,FALSE))</f>
        <v>26356</v>
      </c>
      <c r="E117" s="54">
        <f>IF(ISERROR(VLOOKUP($A117,'[1]October data'!$A:$F,5,FALSE)),"",VLOOKUP($A117,'[1]October data'!$A:$F,5,FALSE))</f>
        <v>27711</v>
      </c>
      <c r="F117" s="55">
        <f>IF(ISERROR(VLOOKUP($A117,'[1]October data'!$A:$F,6,FALSE)),"",VLOOKUP($A117,'[1]October data'!$A:$F,6,FALSE))</f>
        <v>0.951102450290498</v>
      </c>
      <c r="G117" s="54">
        <f>IF(ISERROR(VLOOKUP($A117,'[1]November data'!$A:$F,4,FALSE)),"",VLOOKUP($A117,'[1]November data'!$A:$F,4,FALSE))</f>
        <v>24347</v>
      </c>
      <c r="H117" s="54">
        <f>IF(ISERROR(VLOOKUP($A117,'[1]November data'!$A:$F,5,FALSE)),"",VLOOKUP($A117,'[1]November data'!$A:$F,5,FALSE))</f>
        <v>25594</v>
      </c>
      <c r="I117" s="55">
        <f>IF(ISERROR(VLOOKUP($A117,'[1]November data'!$A:$F,6,FALSE)),"",VLOOKUP($A117,'[1]November data'!$A:$F,6,FALSE))</f>
        <v>0.95127764319762398</v>
      </c>
      <c r="J117" s="56">
        <f>IF(ISERROR(VLOOKUP($A117,'[1]December data '!$A:$F,4,FALSE)),"",VLOOKUP($A117,'[1]December data '!$A:$F,4,FALSE))</f>
        <v>24807</v>
      </c>
      <c r="K117" s="56">
        <f>IF(ISERROR(VLOOKUP($A117,'[1]December data '!$A:$F,5,FALSE)),"",VLOOKUP($A117,'[1]December data '!$A:$F,5,FALSE))</f>
        <v>26111</v>
      </c>
      <c r="L117" s="56">
        <f>IF(ISERROR(VLOOKUP($A117,'[1]December data '!$A:$F,6,FALSE)),"",VLOOKUP($A117,'[1]December data '!$A:$F,6,FALSE))</f>
        <v>0.95005936195473206</v>
      </c>
      <c r="M117" s="57">
        <f t="shared" si="6"/>
        <v>75510</v>
      </c>
      <c r="N117" s="57">
        <f t="shared" si="4"/>
        <v>79416</v>
      </c>
      <c r="O117" s="58">
        <f t="shared" si="5"/>
        <v>0.95081595648232098</v>
      </c>
    </row>
    <row r="118" spans="1:15" x14ac:dyDescent="0.2">
      <c r="A118" s="57" t="s">
        <v>213</v>
      </c>
      <c r="B118" s="57" t="s">
        <v>602</v>
      </c>
      <c r="C118" s="57" t="s">
        <v>214</v>
      </c>
      <c r="D118" s="54">
        <f>IF(ISERROR(VLOOKUP($A118,'[1]October data'!$A:$F,4,FALSE)),"",VLOOKUP($A118,'[1]October data'!$A:$F,4,FALSE))</f>
        <v>5883</v>
      </c>
      <c r="E118" s="54">
        <f>IF(ISERROR(VLOOKUP($A118,'[1]October data'!$A:$F,5,FALSE)),"",VLOOKUP($A118,'[1]October data'!$A:$F,5,FALSE))</f>
        <v>6189</v>
      </c>
      <c r="F118" s="55">
        <f>IF(ISERROR(VLOOKUP($A118,'[1]October data'!$A:$F,6,FALSE)),"",VLOOKUP($A118,'[1]October data'!$A:$F,6,FALSE))</f>
        <v>0.950557440620456</v>
      </c>
      <c r="G118" s="54">
        <f>IF(ISERROR(VLOOKUP($A118,'[1]November data'!$A:$F,4,FALSE)),"",VLOOKUP($A118,'[1]November data'!$A:$F,4,FALSE))</f>
        <v>5446</v>
      </c>
      <c r="H118" s="54">
        <f>IF(ISERROR(VLOOKUP($A118,'[1]November data'!$A:$F,5,FALSE)),"",VLOOKUP($A118,'[1]November data'!$A:$F,5,FALSE))</f>
        <v>5723</v>
      </c>
      <c r="I118" s="55">
        <f>IF(ISERROR(VLOOKUP($A118,'[1]November data'!$A:$F,6,FALSE)),"",VLOOKUP($A118,'[1]November data'!$A:$F,6,FALSE))</f>
        <v>0.95159881181198702</v>
      </c>
      <c r="J118" s="56">
        <f>IF(ISERROR(VLOOKUP($A118,'[1]December data '!$A:$F,4,FALSE)),"",VLOOKUP($A118,'[1]December data '!$A:$F,4,FALSE))</f>
        <v>5317</v>
      </c>
      <c r="K118" s="56">
        <f>IF(ISERROR(VLOOKUP($A118,'[1]December data '!$A:$F,5,FALSE)),"",VLOOKUP($A118,'[1]December data '!$A:$F,5,FALSE))</f>
        <v>5594</v>
      </c>
      <c r="L118" s="56">
        <f>IF(ISERROR(VLOOKUP($A118,'[1]December data '!$A:$F,6,FALSE)),"",VLOOKUP($A118,'[1]December data '!$A:$F,6,FALSE))</f>
        <v>0.95048265999284898</v>
      </c>
      <c r="M118" s="57">
        <f t="shared" si="6"/>
        <v>16646</v>
      </c>
      <c r="N118" s="57">
        <f t="shared" si="4"/>
        <v>17506</v>
      </c>
      <c r="O118" s="58">
        <f t="shared" si="5"/>
        <v>0.95087398606192164</v>
      </c>
    </row>
    <row r="119" spans="1:15" x14ac:dyDescent="0.2">
      <c r="A119" s="57" t="s">
        <v>344</v>
      </c>
      <c r="B119" s="57" t="s">
        <v>602</v>
      </c>
      <c r="C119" s="57" t="s">
        <v>345</v>
      </c>
      <c r="D119" s="54">
        <f>IF(ISERROR(VLOOKUP($A119,'[1]October data'!$A:$F,4,FALSE)),"",VLOOKUP($A119,'[1]October data'!$A:$F,4,FALSE))</f>
        <v>10278</v>
      </c>
      <c r="E119" s="54">
        <f>IF(ISERROR(VLOOKUP($A119,'[1]October data'!$A:$F,5,FALSE)),"",VLOOKUP($A119,'[1]October data'!$A:$F,5,FALSE))</f>
        <v>10812</v>
      </c>
      <c r="F119" s="55">
        <f>IF(ISERROR(VLOOKUP($A119,'[1]October data'!$A:$F,6,FALSE)),"",VLOOKUP($A119,'[1]October data'!$A:$F,6,FALSE))</f>
        <v>0.950610432852386</v>
      </c>
      <c r="G119" s="54">
        <f>IF(ISERROR(VLOOKUP($A119,'[1]November data'!$A:$F,4,FALSE)),"",VLOOKUP($A119,'[1]November data'!$A:$F,4,FALSE))</f>
        <v>9588</v>
      </c>
      <c r="H119" s="54">
        <f>IF(ISERROR(VLOOKUP($A119,'[1]November data'!$A:$F,5,FALSE)),"",VLOOKUP($A119,'[1]November data'!$A:$F,5,FALSE))</f>
        <v>10208</v>
      </c>
      <c r="I119" s="55">
        <f>IF(ISERROR(VLOOKUP($A119,'[1]November data'!$A:$F,6,FALSE)),"",VLOOKUP($A119,'[1]November data'!$A:$F,6,FALSE))</f>
        <v>0.93926332288401304</v>
      </c>
      <c r="J119" s="56">
        <f>IF(ISERROR(VLOOKUP($A119,'[1]December data '!$A:$F,4,FALSE)),"",VLOOKUP($A119,'[1]December data '!$A:$F,4,FALSE))</f>
        <v>9928</v>
      </c>
      <c r="K119" s="56">
        <f>IF(ISERROR(VLOOKUP($A119,'[1]December data '!$A:$F,5,FALSE)),"",VLOOKUP($A119,'[1]December data '!$A:$F,5,FALSE))</f>
        <v>10528</v>
      </c>
      <c r="L119" s="56">
        <f>IF(ISERROR(VLOOKUP($A119,'[1]December data '!$A:$F,6,FALSE)),"",VLOOKUP($A119,'[1]December data '!$A:$F,6,FALSE))</f>
        <v>0.94300911854103298</v>
      </c>
      <c r="M119" s="57">
        <f t="shared" si="6"/>
        <v>29794</v>
      </c>
      <c r="N119" s="57">
        <f t="shared" si="4"/>
        <v>31548</v>
      </c>
      <c r="O119" s="58">
        <f t="shared" si="5"/>
        <v>0.94440218080385441</v>
      </c>
    </row>
    <row r="120" spans="1:15" ht="14.25" x14ac:dyDescent="0.2">
      <c r="A120" s="60" t="s">
        <v>335</v>
      </c>
      <c r="B120" s="57" t="s">
        <v>602</v>
      </c>
      <c r="C120" s="60" t="s">
        <v>336</v>
      </c>
      <c r="D120" s="54">
        <f>IF(ISERROR(VLOOKUP($A120,'[1]October data'!$A:$F,4,FALSE)),"",VLOOKUP($A120,'[1]October data'!$A:$F,4,FALSE))</f>
        <v>137</v>
      </c>
      <c r="E120" s="54">
        <f>IF(ISERROR(VLOOKUP($A120,'[1]October data'!$A:$F,5,FALSE)),"",VLOOKUP($A120,'[1]October data'!$A:$F,5,FALSE))</f>
        <v>144</v>
      </c>
      <c r="F120" s="55">
        <f>IF(ISERROR(VLOOKUP($A120,'[1]October data'!$A:$F,6,FALSE)),"",VLOOKUP($A120,'[1]October data'!$A:$F,6,FALSE))</f>
        <v>0.95138888888888906</v>
      </c>
      <c r="G120" s="54">
        <f>IF(ISERROR(VLOOKUP($A120,'[1]November data'!$A:$F,4,FALSE)),"",VLOOKUP($A120,'[1]November data'!$A:$F,4,FALSE))</f>
        <v>141</v>
      </c>
      <c r="H120" s="54">
        <f>IF(ISERROR(VLOOKUP($A120,'[1]November data'!$A:$F,5,FALSE)),"",VLOOKUP($A120,'[1]November data'!$A:$F,5,FALSE))</f>
        <v>147</v>
      </c>
      <c r="I120" s="55">
        <f>IF(ISERROR(VLOOKUP($A120,'[1]November data'!$A:$F,6,FALSE)),"",VLOOKUP($A120,'[1]November data'!$A:$F,6,FALSE))</f>
        <v>0.95918367346938804</v>
      </c>
      <c r="J120" s="56">
        <f>IF(ISERROR(VLOOKUP($A120,'[1]December data '!$A:$F,4,FALSE)),"",VLOOKUP($A120,'[1]December data '!$A:$F,4,FALSE))</f>
        <v>154</v>
      </c>
      <c r="K120" s="56">
        <f>IF(ISERROR(VLOOKUP($A120,'[1]December data '!$A:$F,5,FALSE)),"",VLOOKUP($A120,'[1]December data '!$A:$F,5,FALSE))</f>
        <v>165</v>
      </c>
      <c r="L120" s="56">
        <f>IF(ISERROR(VLOOKUP($A120,'[1]December data '!$A:$F,6,FALSE)),"",VLOOKUP($A120,'[1]December data '!$A:$F,6,FALSE))</f>
        <v>0.93333333333333302</v>
      </c>
      <c r="M120" s="57">
        <f t="shared" si="6"/>
        <v>432</v>
      </c>
      <c r="N120" s="57">
        <f t="shared" si="4"/>
        <v>456</v>
      </c>
      <c r="O120" s="58">
        <f t="shared" si="5"/>
        <v>0.94736842105263153</v>
      </c>
    </row>
    <row r="121" spans="1:15" x14ac:dyDescent="0.2">
      <c r="A121" s="57" t="s">
        <v>396</v>
      </c>
      <c r="B121" s="57" t="s">
        <v>600</v>
      </c>
      <c r="C121" s="57" t="s">
        <v>397</v>
      </c>
      <c r="D121" s="54">
        <f>IF(ISERROR(VLOOKUP($A121,'[1]October data'!$A:$F,4,FALSE)),"",VLOOKUP($A121,'[1]October data'!$A:$F,4,FALSE))</f>
        <v>5312</v>
      </c>
      <c r="E121" s="54">
        <f>IF(ISERROR(VLOOKUP($A121,'[1]October data'!$A:$F,5,FALSE)),"",VLOOKUP($A121,'[1]October data'!$A:$F,5,FALSE))</f>
        <v>5872</v>
      </c>
      <c r="F121" s="55">
        <f>IF(ISERROR(VLOOKUP($A121,'[1]October data'!$A:$F,6,FALSE)),"",VLOOKUP($A121,'[1]October data'!$A:$F,6,FALSE))</f>
        <v>0.904632152588556</v>
      </c>
      <c r="G121" s="54">
        <f>IF(ISERROR(VLOOKUP($A121,'[1]November data'!$A:$F,4,FALSE)),"",VLOOKUP($A121,'[1]November data'!$A:$F,4,FALSE))</f>
        <v>4918</v>
      </c>
      <c r="H121" s="54">
        <f>IF(ISERROR(VLOOKUP($A121,'[1]November data'!$A:$F,5,FALSE)),"",VLOOKUP($A121,'[1]November data'!$A:$F,5,FALSE))</f>
        <v>5397</v>
      </c>
      <c r="I121" s="55">
        <f>IF(ISERROR(VLOOKUP($A121,'[1]November data'!$A:$F,6,FALSE)),"",VLOOKUP($A121,'[1]November data'!$A:$F,6,FALSE))</f>
        <v>0.91124698906800106</v>
      </c>
      <c r="J121" s="56">
        <f>IF(ISERROR(VLOOKUP($A121,'[1]December data '!$A:$F,4,FALSE)),"",VLOOKUP($A121,'[1]December data '!$A:$F,4,FALSE))</f>
        <v>4961</v>
      </c>
      <c r="K121" s="56">
        <f>IF(ISERROR(VLOOKUP($A121,'[1]December data '!$A:$F,5,FALSE)),"",VLOOKUP($A121,'[1]December data '!$A:$F,5,FALSE))</f>
        <v>5501</v>
      </c>
      <c r="L121" s="56">
        <f>IF(ISERROR(VLOOKUP($A121,'[1]December data '!$A:$F,6,FALSE)),"",VLOOKUP($A121,'[1]December data '!$A:$F,6,FALSE))</f>
        <v>0.90183602981276101</v>
      </c>
      <c r="M121" s="57">
        <f t="shared" si="6"/>
        <v>15191</v>
      </c>
      <c r="N121" s="57">
        <f t="shared" si="4"/>
        <v>16770</v>
      </c>
      <c r="O121" s="58">
        <f t="shared" si="5"/>
        <v>0.90584376863446636</v>
      </c>
    </row>
    <row r="122" spans="1:15" x14ac:dyDescent="0.2">
      <c r="A122" s="57" t="s">
        <v>283</v>
      </c>
      <c r="B122" s="57" t="s">
        <v>602</v>
      </c>
      <c r="C122" s="57" t="s">
        <v>284</v>
      </c>
      <c r="D122" s="54">
        <f>IF(ISERROR(VLOOKUP($A122,'[1]October data'!$A:$F,4,FALSE)),"",VLOOKUP($A122,'[1]October data'!$A:$F,4,FALSE))</f>
        <v>121</v>
      </c>
      <c r="E122" s="54">
        <f>IF(ISERROR(VLOOKUP($A122,'[1]October data'!$A:$F,5,FALSE)),"",VLOOKUP($A122,'[1]October data'!$A:$F,5,FALSE))</f>
        <v>121</v>
      </c>
      <c r="F122" s="55">
        <f>IF(ISERROR(VLOOKUP($A122,'[1]October data'!$A:$F,6,FALSE)),"",VLOOKUP($A122,'[1]October data'!$A:$F,6,FALSE))</f>
        <v>1</v>
      </c>
      <c r="G122" s="54">
        <f>IF(ISERROR(VLOOKUP($A122,'[1]November data'!$A:$F,4,FALSE)),"",VLOOKUP($A122,'[1]November data'!$A:$F,4,FALSE))</f>
        <v>130</v>
      </c>
      <c r="H122" s="54">
        <f>IF(ISERROR(VLOOKUP($A122,'[1]November data'!$A:$F,5,FALSE)),"",VLOOKUP($A122,'[1]November data'!$A:$F,5,FALSE))</f>
        <v>130</v>
      </c>
      <c r="I122" s="55">
        <f>IF(ISERROR(VLOOKUP($A122,'[1]November data'!$A:$F,6,FALSE)),"",VLOOKUP($A122,'[1]November data'!$A:$F,6,FALSE))</f>
        <v>1</v>
      </c>
      <c r="J122" s="56">
        <f>IF(ISERROR(VLOOKUP($A122,'[1]December data '!$A:$F,4,FALSE)),"",VLOOKUP($A122,'[1]December data '!$A:$F,4,FALSE))</f>
        <v>124</v>
      </c>
      <c r="K122" s="56">
        <f>IF(ISERROR(VLOOKUP($A122,'[1]December data '!$A:$F,5,FALSE)),"",VLOOKUP($A122,'[1]December data '!$A:$F,5,FALSE))</f>
        <v>124</v>
      </c>
      <c r="L122" s="56">
        <f>IF(ISERROR(VLOOKUP($A122,'[1]December data '!$A:$F,6,FALSE)),"",VLOOKUP($A122,'[1]December data '!$A:$F,6,FALSE))</f>
        <v>1</v>
      </c>
      <c r="M122" s="57">
        <f t="shared" si="6"/>
        <v>375</v>
      </c>
      <c r="N122" s="57">
        <f t="shared" si="4"/>
        <v>375</v>
      </c>
      <c r="O122" s="58">
        <f t="shared" si="5"/>
        <v>1</v>
      </c>
    </row>
    <row r="123" spans="1:15" x14ac:dyDescent="0.2">
      <c r="A123" s="57" t="s">
        <v>27</v>
      </c>
      <c r="B123" s="57" t="s">
        <v>599</v>
      </c>
      <c r="C123" s="57" t="s">
        <v>28</v>
      </c>
      <c r="D123" s="54">
        <f>IF(ISERROR(VLOOKUP($A123,'[1]October data'!$A:$F,4,FALSE)),"",VLOOKUP($A123,'[1]October data'!$A:$F,4,FALSE))</f>
        <v>10458</v>
      </c>
      <c r="E123" s="54">
        <f>IF(ISERROR(VLOOKUP($A123,'[1]October data'!$A:$F,5,FALSE)),"",VLOOKUP($A123,'[1]October data'!$A:$F,5,FALSE))</f>
        <v>10966</v>
      </c>
      <c r="F123" s="55">
        <f>IF(ISERROR(VLOOKUP($A123,'[1]October data'!$A:$F,6,FALSE)),"",VLOOKUP($A123,'[1]October data'!$A:$F,6,FALSE))</f>
        <v>0.95367499544045198</v>
      </c>
      <c r="G123" s="54">
        <f>IF(ISERROR(VLOOKUP($A123,'[1]November data'!$A:$F,4,FALSE)),"",VLOOKUP($A123,'[1]November data'!$A:$F,4,FALSE))</f>
        <v>9428</v>
      </c>
      <c r="H123" s="54">
        <f>IF(ISERROR(VLOOKUP($A123,'[1]November data'!$A:$F,5,FALSE)),"",VLOOKUP($A123,'[1]November data'!$A:$F,5,FALSE))</f>
        <v>9914</v>
      </c>
      <c r="I123" s="55">
        <f>IF(ISERROR(VLOOKUP($A123,'[1]November data'!$A:$F,6,FALSE)),"",VLOOKUP($A123,'[1]November data'!$A:$F,6,FALSE))</f>
        <v>0.95097841436352604</v>
      </c>
      <c r="J123" s="56">
        <f>IF(ISERROR(VLOOKUP($A123,'[1]December data '!$A:$F,4,FALSE)),"",VLOOKUP($A123,'[1]December data '!$A:$F,4,FALSE))</f>
        <v>9438</v>
      </c>
      <c r="K123" s="56">
        <f>IF(ISERROR(VLOOKUP($A123,'[1]December data '!$A:$F,5,FALSE)),"",VLOOKUP($A123,'[1]December data '!$A:$F,5,FALSE))</f>
        <v>9934</v>
      </c>
      <c r="L123" s="56">
        <f>IF(ISERROR(VLOOKUP($A123,'[1]December data '!$A:$F,6,FALSE)),"",VLOOKUP($A123,'[1]December data '!$A:$F,6,FALSE))</f>
        <v>0.95007046506945803</v>
      </c>
      <c r="M123" s="57">
        <f t="shared" si="6"/>
        <v>29324</v>
      </c>
      <c r="N123" s="57">
        <f t="shared" si="4"/>
        <v>30814</v>
      </c>
      <c r="O123" s="58">
        <f t="shared" si="5"/>
        <v>0.95164535600700983</v>
      </c>
    </row>
    <row r="124" spans="1:15" x14ac:dyDescent="0.2">
      <c r="A124" s="57" t="s">
        <v>99</v>
      </c>
      <c r="B124" s="57" t="s">
        <v>599</v>
      </c>
      <c r="C124" s="57" t="s">
        <v>100</v>
      </c>
      <c r="D124" s="54">
        <f>IF(ISERROR(VLOOKUP($A124,'[1]October data'!$A:$F,4,FALSE)),"",VLOOKUP($A124,'[1]October data'!$A:$F,4,FALSE))</f>
        <v>2353</v>
      </c>
      <c r="E124" s="54">
        <f>IF(ISERROR(VLOOKUP($A124,'[1]October data'!$A:$F,5,FALSE)),"",VLOOKUP($A124,'[1]October data'!$A:$F,5,FALSE))</f>
        <v>2474</v>
      </c>
      <c r="F124" s="55">
        <f>IF(ISERROR(VLOOKUP($A124,'[1]October data'!$A:$F,6,FALSE)),"",VLOOKUP($A124,'[1]October data'!$A:$F,6,FALSE))</f>
        <v>0.95109135004042</v>
      </c>
      <c r="G124" s="54">
        <f>IF(ISERROR(VLOOKUP($A124,'[1]November data'!$A:$F,4,FALSE)),"",VLOOKUP($A124,'[1]November data'!$A:$F,4,FALSE))</f>
        <v>2255</v>
      </c>
      <c r="H124" s="54">
        <f>IF(ISERROR(VLOOKUP($A124,'[1]November data'!$A:$F,5,FALSE)),"",VLOOKUP($A124,'[1]November data'!$A:$F,5,FALSE))</f>
        <v>2321</v>
      </c>
      <c r="I124" s="55">
        <f>IF(ISERROR(VLOOKUP($A124,'[1]November data'!$A:$F,6,FALSE)),"",VLOOKUP($A124,'[1]November data'!$A:$F,6,FALSE))</f>
        <v>0.97156398104265396</v>
      </c>
      <c r="J124" s="56">
        <f>IF(ISERROR(VLOOKUP($A124,'[1]December data '!$A:$F,4,FALSE)),"",VLOOKUP($A124,'[1]December data '!$A:$F,4,FALSE))</f>
        <v>2243</v>
      </c>
      <c r="K124" s="56">
        <f>IF(ISERROR(VLOOKUP($A124,'[1]December data '!$A:$F,5,FALSE)),"",VLOOKUP($A124,'[1]December data '!$A:$F,5,FALSE))</f>
        <v>2348</v>
      </c>
      <c r="L124" s="56">
        <f>IF(ISERROR(VLOOKUP($A124,'[1]December data '!$A:$F,6,FALSE)),"",VLOOKUP($A124,'[1]December data '!$A:$F,6,FALSE))</f>
        <v>0.95528109028960806</v>
      </c>
      <c r="M124" s="57">
        <f t="shared" si="6"/>
        <v>6851</v>
      </c>
      <c r="N124" s="57">
        <f t="shared" si="4"/>
        <v>7143</v>
      </c>
      <c r="O124" s="58">
        <f t="shared" si="5"/>
        <v>0.95912081758364831</v>
      </c>
    </row>
    <row r="125" spans="1:15" x14ac:dyDescent="0.2">
      <c r="A125" s="57" t="s">
        <v>170</v>
      </c>
      <c r="B125" s="57" t="s">
        <v>602</v>
      </c>
      <c r="C125" s="57" t="s">
        <v>171</v>
      </c>
      <c r="D125" s="54">
        <f>IF(ISERROR(VLOOKUP($A125,'[1]October data'!$A:$F,4,FALSE)),"",VLOOKUP($A125,'[1]October data'!$A:$F,4,FALSE))</f>
        <v>4334</v>
      </c>
      <c r="E125" s="54">
        <f>IF(ISERROR(VLOOKUP($A125,'[1]October data'!$A:$F,5,FALSE)),"",VLOOKUP($A125,'[1]October data'!$A:$F,5,FALSE))</f>
        <v>4605</v>
      </c>
      <c r="F125" s="55">
        <f>IF(ISERROR(VLOOKUP($A125,'[1]October data'!$A:$F,6,FALSE)),"",VLOOKUP($A125,'[1]October data'!$A:$F,6,FALSE))</f>
        <v>0.941150922909881</v>
      </c>
      <c r="G125" s="54">
        <f>IF(ISERROR(VLOOKUP($A125,'[1]November data'!$A:$F,4,FALSE)),"",VLOOKUP($A125,'[1]November data'!$A:$F,4,FALSE))</f>
        <v>4193</v>
      </c>
      <c r="H125" s="54">
        <f>IF(ISERROR(VLOOKUP($A125,'[1]November data'!$A:$F,5,FALSE)),"",VLOOKUP($A125,'[1]November data'!$A:$F,5,FALSE))</f>
        <v>4212</v>
      </c>
      <c r="I125" s="55">
        <f>IF(ISERROR(VLOOKUP($A125,'[1]November data'!$A:$F,6,FALSE)),"",VLOOKUP($A125,'[1]November data'!$A:$F,6,FALSE))</f>
        <v>0.995489078822412</v>
      </c>
      <c r="J125" s="56">
        <f>IF(ISERROR(VLOOKUP($A125,'[1]December data '!$A:$F,4,FALSE)),"",VLOOKUP($A125,'[1]December data '!$A:$F,4,FALSE))</f>
        <v>2548</v>
      </c>
      <c r="K125" s="56">
        <f>IF(ISERROR(VLOOKUP($A125,'[1]December data '!$A:$F,5,FALSE)),"",VLOOKUP($A125,'[1]December data '!$A:$F,5,FALSE))</f>
        <v>2627</v>
      </c>
      <c r="L125" s="56">
        <f>IF(ISERROR(VLOOKUP($A125,'[1]December data '!$A:$F,6,FALSE)),"",VLOOKUP($A125,'[1]December data '!$A:$F,6,FALSE))</f>
        <v>0.96992767415302594</v>
      </c>
      <c r="M125" s="57">
        <f t="shared" si="6"/>
        <v>11075</v>
      </c>
      <c r="N125" s="57">
        <f t="shared" si="4"/>
        <v>11444</v>
      </c>
      <c r="O125" s="58">
        <f t="shared" si="5"/>
        <v>0.96775602936036353</v>
      </c>
    </row>
    <row r="126" spans="1:15" x14ac:dyDescent="0.2">
      <c r="A126" s="57" t="s">
        <v>273</v>
      </c>
      <c r="B126" s="57" t="s">
        <v>602</v>
      </c>
      <c r="C126" s="57" t="s">
        <v>274</v>
      </c>
      <c r="D126" s="54">
        <f>IF(ISERROR(VLOOKUP($A126,'[1]October data'!$A:$F,4,FALSE)),"",VLOOKUP($A126,'[1]October data'!$A:$F,4,FALSE))</f>
        <v>6449</v>
      </c>
      <c r="E126" s="54">
        <f>IF(ISERROR(VLOOKUP($A126,'[1]October data'!$A:$F,5,FALSE)),"",VLOOKUP($A126,'[1]October data'!$A:$F,5,FALSE))</f>
        <v>6744</v>
      </c>
      <c r="F126" s="55">
        <f>IF(ISERROR(VLOOKUP($A126,'[1]October data'!$A:$F,6,FALSE)),"",VLOOKUP($A126,'[1]October data'!$A:$F,6,FALSE))</f>
        <v>0.95625741399762798</v>
      </c>
      <c r="G126" s="54">
        <f>IF(ISERROR(VLOOKUP($A126,'[1]November data'!$A:$F,4,FALSE)),"",VLOOKUP($A126,'[1]November data'!$A:$F,4,FALSE))</f>
        <v>6208</v>
      </c>
      <c r="H126" s="54">
        <f>IF(ISERROR(VLOOKUP($A126,'[1]November data'!$A:$F,5,FALSE)),"",VLOOKUP($A126,'[1]November data'!$A:$F,5,FALSE))</f>
        <v>6435</v>
      </c>
      <c r="I126" s="55">
        <f>IF(ISERROR(VLOOKUP($A126,'[1]November data'!$A:$F,6,FALSE)),"",VLOOKUP($A126,'[1]November data'!$A:$F,6,FALSE))</f>
        <v>0.96472416472416511</v>
      </c>
      <c r="J126" s="56">
        <f>IF(ISERROR(VLOOKUP($A126,'[1]December data '!$A:$F,4,FALSE)),"",VLOOKUP($A126,'[1]December data '!$A:$F,4,FALSE))</f>
        <v>6085</v>
      </c>
      <c r="K126" s="56">
        <f>IF(ISERROR(VLOOKUP($A126,'[1]December data '!$A:$F,5,FALSE)),"",VLOOKUP($A126,'[1]December data '!$A:$F,5,FALSE))</f>
        <v>6375</v>
      </c>
      <c r="L126" s="56">
        <f>IF(ISERROR(VLOOKUP($A126,'[1]December data '!$A:$F,6,FALSE)),"",VLOOKUP($A126,'[1]December data '!$A:$F,6,FALSE))</f>
        <v>0.95450980392156914</v>
      </c>
      <c r="M126" s="57">
        <f t="shared" si="6"/>
        <v>18742</v>
      </c>
      <c r="N126" s="57">
        <f t="shared" si="4"/>
        <v>19554</v>
      </c>
      <c r="O126" s="58">
        <f t="shared" si="5"/>
        <v>0.95847396952030273</v>
      </c>
    </row>
    <row r="127" spans="1:15" x14ac:dyDescent="0.2">
      <c r="A127" s="57" t="s">
        <v>526</v>
      </c>
      <c r="B127" s="57" t="s">
        <v>600</v>
      </c>
      <c r="C127" s="57" t="s">
        <v>527</v>
      </c>
      <c r="D127" s="54">
        <f>IF(ISERROR(VLOOKUP($A127,'[1]October data'!$A:$F,4,FALSE)),"",VLOOKUP($A127,'[1]October data'!$A:$F,4,FALSE))</f>
        <v>418</v>
      </c>
      <c r="E127" s="54">
        <f>IF(ISERROR(VLOOKUP($A127,'[1]October data'!$A:$F,5,FALSE)),"",VLOOKUP($A127,'[1]October data'!$A:$F,5,FALSE))</f>
        <v>426</v>
      </c>
      <c r="F127" s="55">
        <f>IF(ISERROR(VLOOKUP($A127,'[1]October data'!$A:$F,6,FALSE)),"",VLOOKUP($A127,'[1]October data'!$A:$F,6,FALSE))</f>
        <v>0.98122065727699503</v>
      </c>
      <c r="G127" s="54">
        <f>IF(ISERROR(VLOOKUP($A127,'[1]November data'!$A:$F,4,FALSE)),"",VLOOKUP($A127,'[1]November data'!$A:$F,4,FALSE))</f>
        <v>418</v>
      </c>
      <c r="H127" s="54">
        <f>IF(ISERROR(VLOOKUP($A127,'[1]November data'!$A:$F,5,FALSE)),"",VLOOKUP($A127,'[1]November data'!$A:$F,5,FALSE))</f>
        <v>426</v>
      </c>
      <c r="I127" s="55">
        <f>IF(ISERROR(VLOOKUP($A127,'[1]November data'!$A:$F,6,FALSE)),"",VLOOKUP($A127,'[1]November data'!$A:$F,6,FALSE))</f>
        <v>0.98122065727699503</v>
      </c>
      <c r="J127" s="56">
        <f>IF(ISERROR(VLOOKUP($A127,'[1]December data '!$A:$F,4,FALSE)),"",VLOOKUP($A127,'[1]December data '!$A:$F,4,FALSE))</f>
        <v>442</v>
      </c>
      <c r="K127" s="56">
        <f>IF(ISERROR(VLOOKUP($A127,'[1]December data '!$A:$F,5,FALSE)),"",VLOOKUP($A127,'[1]December data '!$A:$F,5,FALSE))</f>
        <v>465</v>
      </c>
      <c r="L127" s="56">
        <f>IF(ISERROR(VLOOKUP($A127,'[1]December data '!$A:$F,6,FALSE)),"",VLOOKUP($A127,'[1]December data '!$A:$F,6,FALSE))</f>
        <v>0.95053763440860206</v>
      </c>
      <c r="M127" s="57">
        <f t="shared" si="6"/>
        <v>1278</v>
      </c>
      <c r="N127" s="57">
        <f t="shared" si="4"/>
        <v>1317</v>
      </c>
      <c r="O127" s="58">
        <f t="shared" si="5"/>
        <v>0.97038724373576313</v>
      </c>
    </row>
    <row r="128" spans="1:15" x14ac:dyDescent="0.2">
      <c r="A128" s="57" t="s">
        <v>94</v>
      </c>
      <c r="B128" s="57" t="s">
        <v>599</v>
      </c>
      <c r="C128" s="57" t="s">
        <v>95</v>
      </c>
      <c r="D128" s="54">
        <f>IF(ISERROR(VLOOKUP($A128,'[1]October data'!$A:$F,4,FALSE)),"",VLOOKUP($A128,'[1]October data'!$A:$F,4,FALSE))</f>
        <v>4138</v>
      </c>
      <c r="E128" s="54">
        <f>IF(ISERROR(VLOOKUP($A128,'[1]October data'!$A:$F,5,FALSE)),"",VLOOKUP($A128,'[1]October data'!$A:$F,5,FALSE))</f>
        <v>4280</v>
      </c>
      <c r="F128" s="55">
        <f>IF(ISERROR(VLOOKUP($A128,'[1]October data'!$A:$F,6,FALSE)),"",VLOOKUP($A128,'[1]October data'!$A:$F,6,FALSE))</f>
        <v>0.9668224299065421</v>
      </c>
      <c r="G128" s="54">
        <f>IF(ISERROR(VLOOKUP($A128,'[1]November data'!$A:$F,4,FALSE)),"",VLOOKUP($A128,'[1]November data'!$A:$F,4,FALSE))</f>
        <v>3953</v>
      </c>
      <c r="H128" s="54">
        <f>IF(ISERROR(VLOOKUP($A128,'[1]November data'!$A:$F,5,FALSE)),"",VLOOKUP($A128,'[1]November data'!$A:$F,5,FALSE))</f>
        <v>4051</v>
      </c>
      <c r="I128" s="55">
        <f>IF(ISERROR(VLOOKUP($A128,'[1]November data'!$A:$F,6,FALSE)),"",VLOOKUP($A128,'[1]November data'!$A:$F,6,FALSE))</f>
        <v>0.97580844235991104</v>
      </c>
      <c r="J128" s="56">
        <f>IF(ISERROR(VLOOKUP($A128,'[1]December data '!$A:$F,4,FALSE)),"",VLOOKUP($A128,'[1]December data '!$A:$F,4,FALSE))</f>
        <v>3840</v>
      </c>
      <c r="K128" s="56">
        <f>IF(ISERROR(VLOOKUP($A128,'[1]December data '!$A:$F,5,FALSE)),"",VLOOKUP($A128,'[1]December data '!$A:$F,5,FALSE))</f>
        <v>3994</v>
      </c>
      <c r="L128" s="56">
        <f>IF(ISERROR(VLOOKUP($A128,'[1]December data '!$A:$F,6,FALSE)),"",VLOOKUP($A128,'[1]December data '!$A:$F,6,FALSE))</f>
        <v>0.96144216324486698</v>
      </c>
      <c r="M128" s="57">
        <f t="shared" si="6"/>
        <v>11931</v>
      </c>
      <c r="N128" s="57">
        <f t="shared" si="4"/>
        <v>12325</v>
      </c>
      <c r="O128" s="58">
        <f t="shared" si="5"/>
        <v>0.96803245436105478</v>
      </c>
    </row>
    <row r="129" spans="1:15" x14ac:dyDescent="0.2">
      <c r="A129" s="57" t="s">
        <v>568</v>
      </c>
      <c r="B129" s="57" t="s">
        <v>601</v>
      </c>
      <c r="C129" s="57" t="s">
        <v>569</v>
      </c>
      <c r="D129" s="54">
        <f>IF(ISERROR(VLOOKUP($A129,'[1]October data'!$A:$F,4,FALSE)),"",VLOOKUP($A129,'[1]October data'!$A:$F,4,FALSE))</f>
        <v>10198</v>
      </c>
      <c r="E129" s="54">
        <f>IF(ISERROR(VLOOKUP($A129,'[1]October data'!$A:$F,5,FALSE)),"",VLOOKUP($A129,'[1]October data'!$A:$F,5,FALSE))</f>
        <v>10745</v>
      </c>
      <c r="F129" s="55">
        <f>IF(ISERROR(VLOOKUP($A129,'[1]October data'!$A:$F,6,FALSE)),"",VLOOKUP($A129,'[1]October data'!$A:$F,6,FALSE))</f>
        <v>0.94909260120986505</v>
      </c>
      <c r="G129" s="54">
        <f>IF(ISERROR(VLOOKUP($A129,'[1]November data'!$A:$F,4,FALSE)),"",VLOOKUP($A129,'[1]November data'!$A:$F,4,FALSE))</f>
        <v>9465</v>
      </c>
      <c r="H129" s="54">
        <f>IF(ISERROR(VLOOKUP($A129,'[1]November data'!$A:$F,5,FALSE)),"",VLOOKUP($A129,'[1]November data'!$A:$F,5,FALSE))</f>
        <v>10155</v>
      </c>
      <c r="I129" s="55">
        <f>IF(ISERROR(VLOOKUP($A129,'[1]November data'!$A:$F,6,FALSE)),"",VLOOKUP($A129,'[1]November data'!$A:$F,6,FALSE))</f>
        <v>0.93205317577547997</v>
      </c>
      <c r="J129" s="56">
        <f>IF(ISERROR(VLOOKUP($A129,'[1]December data '!$A:$F,4,FALSE)),"",VLOOKUP($A129,'[1]December data '!$A:$F,4,FALSE))</f>
        <v>9207</v>
      </c>
      <c r="K129" s="56">
        <f>IF(ISERROR(VLOOKUP($A129,'[1]December data '!$A:$F,5,FALSE)),"",VLOOKUP($A129,'[1]December data '!$A:$F,5,FALSE))</f>
        <v>9847</v>
      </c>
      <c r="L129" s="56">
        <f>IF(ISERROR(VLOOKUP($A129,'[1]December data '!$A:$F,6,FALSE)),"",VLOOKUP($A129,'[1]December data '!$A:$F,6,FALSE))</f>
        <v>0.93500558545750001</v>
      </c>
      <c r="M129" s="57">
        <f t="shared" si="6"/>
        <v>28870</v>
      </c>
      <c r="N129" s="57">
        <f t="shared" si="4"/>
        <v>30747</v>
      </c>
      <c r="O129" s="58">
        <f t="shared" si="5"/>
        <v>0.93895339382704002</v>
      </c>
    </row>
    <row r="130" spans="1:15" x14ac:dyDescent="0.2">
      <c r="A130" s="57" t="s">
        <v>83</v>
      </c>
      <c r="B130" s="57" t="s">
        <v>599</v>
      </c>
      <c r="C130" s="57" t="s">
        <v>84</v>
      </c>
      <c r="D130" s="54">
        <f>IF(ISERROR(VLOOKUP($A130,'[1]October data'!$A:$F,4,FALSE)),"",VLOOKUP($A130,'[1]October data'!$A:$F,4,FALSE))</f>
        <v>7330</v>
      </c>
      <c r="E130" s="54">
        <f>IF(ISERROR(VLOOKUP($A130,'[1]October data'!$A:$F,5,FALSE)),"",VLOOKUP($A130,'[1]October data'!$A:$F,5,FALSE))</f>
        <v>7970</v>
      </c>
      <c r="F130" s="55">
        <f>IF(ISERROR(VLOOKUP($A130,'[1]October data'!$A:$F,6,FALSE)),"",VLOOKUP($A130,'[1]October data'!$A:$F,6,FALSE))</f>
        <v>0.91969887076537005</v>
      </c>
      <c r="G130" s="54">
        <f>IF(ISERROR(VLOOKUP($A130,'[1]November data'!$A:$F,4,FALSE)),"",VLOOKUP($A130,'[1]November data'!$A:$F,4,FALSE))</f>
        <v>7007</v>
      </c>
      <c r="H130" s="54">
        <f>IF(ISERROR(VLOOKUP($A130,'[1]November data'!$A:$F,5,FALSE)),"",VLOOKUP($A130,'[1]November data'!$A:$F,5,FALSE))</f>
        <v>7413</v>
      </c>
      <c r="I130" s="55">
        <f>IF(ISERROR(VLOOKUP($A130,'[1]November data'!$A:$F,6,FALSE)),"",VLOOKUP($A130,'[1]November data'!$A:$F,6,FALSE))</f>
        <v>0.94523135033049999</v>
      </c>
      <c r="J130" s="56">
        <f>IF(ISERROR(VLOOKUP($A130,'[1]December data '!$A:$F,4,FALSE)),"",VLOOKUP($A130,'[1]December data '!$A:$F,4,FALSE))</f>
        <v>7165</v>
      </c>
      <c r="K130" s="56">
        <f>IF(ISERROR(VLOOKUP($A130,'[1]December data '!$A:$F,5,FALSE)),"",VLOOKUP($A130,'[1]December data '!$A:$F,5,FALSE))</f>
        <v>7536</v>
      </c>
      <c r="L130" s="56">
        <f>IF(ISERROR(VLOOKUP($A130,'[1]December data '!$A:$F,6,FALSE)),"",VLOOKUP($A130,'[1]December data '!$A:$F,6,FALSE))</f>
        <v>0.95076963906581702</v>
      </c>
      <c r="M130" s="57">
        <f t="shared" si="6"/>
        <v>21502</v>
      </c>
      <c r="N130" s="57">
        <f t="shared" si="4"/>
        <v>22919</v>
      </c>
      <c r="O130" s="58">
        <f t="shared" si="5"/>
        <v>0.93817356778218941</v>
      </c>
    </row>
    <row r="131" spans="1:15" x14ac:dyDescent="0.2">
      <c r="A131" s="57" t="s">
        <v>57</v>
      </c>
      <c r="B131" s="57" t="s">
        <v>599</v>
      </c>
      <c r="C131" s="57" t="s">
        <v>58</v>
      </c>
      <c r="D131" s="54">
        <f>IF(ISERROR(VLOOKUP($A131,'[1]October data'!$A:$F,4,FALSE)),"",VLOOKUP($A131,'[1]October data'!$A:$F,4,FALSE))</f>
        <v>6921</v>
      </c>
      <c r="E131" s="54">
        <f>IF(ISERROR(VLOOKUP($A131,'[1]October data'!$A:$F,5,FALSE)),"",VLOOKUP($A131,'[1]October data'!$A:$F,5,FALSE))</f>
        <v>7207</v>
      </c>
      <c r="F131" s="55">
        <f>IF(ISERROR(VLOOKUP($A131,'[1]October data'!$A:$F,6,FALSE)),"",VLOOKUP($A131,'[1]October data'!$A:$F,6,FALSE))</f>
        <v>0.96031635909532409</v>
      </c>
      <c r="G131" s="54">
        <f>IF(ISERROR(VLOOKUP($A131,'[1]November data'!$A:$F,4,FALSE)),"",VLOOKUP($A131,'[1]November data'!$A:$F,4,FALSE))</f>
        <v>6686</v>
      </c>
      <c r="H131" s="54">
        <f>IF(ISERROR(VLOOKUP($A131,'[1]November data'!$A:$F,5,FALSE)),"",VLOOKUP($A131,'[1]November data'!$A:$F,5,FALSE))</f>
        <v>6958</v>
      </c>
      <c r="I131" s="55">
        <f>IF(ISERROR(VLOOKUP($A131,'[1]November data'!$A:$F,6,FALSE)),"",VLOOKUP($A131,'[1]November data'!$A:$F,6,FALSE))</f>
        <v>0.96090830698476604</v>
      </c>
      <c r="J131" s="56">
        <f>IF(ISERROR(VLOOKUP($A131,'[1]December data '!$A:$F,4,FALSE)),"",VLOOKUP($A131,'[1]December data '!$A:$F,4,FALSE))</f>
        <v>6456</v>
      </c>
      <c r="K131" s="56">
        <f>IF(ISERROR(VLOOKUP($A131,'[1]December data '!$A:$F,5,FALSE)),"",VLOOKUP($A131,'[1]December data '!$A:$F,5,FALSE))</f>
        <v>6764</v>
      </c>
      <c r="L131" s="56">
        <f>IF(ISERROR(VLOOKUP($A131,'[1]December data '!$A:$F,6,FALSE)),"",VLOOKUP($A131,'[1]December data '!$A:$F,6,FALSE))</f>
        <v>0.95446481371969205</v>
      </c>
      <c r="M131" s="57">
        <f t="shared" si="6"/>
        <v>20063</v>
      </c>
      <c r="N131" s="57">
        <f t="shared" si="4"/>
        <v>20929</v>
      </c>
      <c r="O131" s="58">
        <f t="shared" si="5"/>
        <v>0.95862200774045581</v>
      </c>
    </row>
    <row r="132" spans="1:15" x14ac:dyDescent="0.2">
      <c r="A132" s="57" t="s">
        <v>462</v>
      </c>
      <c r="B132" s="57" t="s">
        <v>600</v>
      </c>
      <c r="C132" s="57" t="s">
        <v>463</v>
      </c>
      <c r="D132" s="54">
        <f>IF(ISERROR(VLOOKUP($A132,'[1]October data'!$A:$F,4,FALSE)),"",VLOOKUP($A132,'[1]October data'!$A:$F,4,FALSE))</f>
        <v>5865</v>
      </c>
      <c r="E132" s="54">
        <f>IF(ISERROR(VLOOKUP($A132,'[1]October data'!$A:$F,5,FALSE)),"",VLOOKUP($A132,'[1]October data'!$A:$F,5,FALSE))</f>
        <v>6155</v>
      </c>
      <c r="F132" s="55">
        <f>IF(ISERROR(VLOOKUP($A132,'[1]October data'!$A:$F,6,FALSE)),"",VLOOKUP($A132,'[1]October data'!$A:$F,6,FALSE))</f>
        <v>0.95288383428107193</v>
      </c>
      <c r="G132" s="54">
        <f>IF(ISERROR(VLOOKUP($A132,'[1]November data'!$A:$F,4,FALSE)),"",VLOOKUP($A132,'[1]November data'!$A:$F,4,FALSE))</f>
        <v>5755</v>
      </c>
      <c r="H132" s="54">
        <f>IF(ISERROR(VLOOKUP($A132,'[1]November data'!$A:$F,5,FALSE)),"",VLOOKUP($A132,'[1]November data'!$A:$F,5,FALSE))</f>
        <v>6057</v>
      </c>
      <c r="I132" s="55">
        <f>IF(ISERROR(VLOOKUP($A132,'[1]November data'!$A:$F,6,FALSE)),"",VLOOKUP($A132,'[1]November data'!$A:$F,6,FALSE))</f>
        <v>0.95014033349843208</v>
      </c>
      <c r="J132" s="56">
        <f>IF(ISERROR(VLOOKUP($A132,'[1]December data '!$A:$F,4,FALSE)),"",VLOOKUP($A132,'[1]December data '!$A:$F,4,FALSE))</f>
        <v>5482</v>
      </c>
      <c r="K132" s="56">
        <f>IF(ISERROR(VLOOKUP($A132,'[1]December data '!$A:$F,5,FALSE)),"",VLOOKUP($A132,'[1]December data '!$A:$F,5,FALSE))</f>
        <v>5770</v>
      </c>
      <c r="L132" s="56">
        <f>IF(ISERROR(VLOOKUP($A132,'[1]December data '!$A:$F,6,FALSE)),"",VLOOKUP($A132,'[1]December data '!$A:$F,6,FALSE))</f>
        <v>0.95008665511265211</v>
      </c>
      <c r="M132" s="57">
        <f t="shared" si="6"/>
        <v>17102</v>
      </c>
      <c r="N132" s="57">
        <f t="shared" si="4"/>
        <v>17982</v>
      </c>
      <c r="O132" s="58">
        <f t="shared" si="5"/>
        <v>0.95106217328439546</v>
      </c>
    </row>
    <row r="133" spans="1:15" x14ac:dyDescent="0.2">
      <c r="A133" s="57" t="s">
        <v>609</v>
      </c>
      <c r="B133" s="57" t="s">
        <v>599</v>
      </c>
      <c r="C133" s="57" t="s">
        <v>610</v>
      </c>
      <c r="D133" s="54">
        <f>IF(ISERROR(VLOOKUP($A133,'[1]October data'!$A:$F,4,FALSE)),"",VLOOKUP($A133,'[1]October data'!$A:$F,4,FALSE))</f>
        <v>3559</v>
      </c>
      <c r="E133" s="54">
        <f>IF(ISERROR(VLOOKUP($A133,'[1]October data'!$A:$F,5,FALSE)),"",VLOOKUP($A133,'[1]October data'!$A:$F,5,FALSE))</f>
        <v>3624</v>
      </c>
      <c r="F133" s="55">
        <f>IF(ISERROR(VLOOKUP($A133,'[1]October data'!$A:$F,6,FALSE)),"",VLOOKUP($A133,'[1]October data'!$A:$F,6,FALSE))</f>
        <v>0.98206401766004403</v>
      </c>
      <c r="G133" s="54">
        <f>IF(ISERROR(VLOOKUP($A133,'[1]November data'!$A:$F,4,FALSE)),"",VLOOKUP($A133,'[1]November data'!$A:$F,4,FALSE))</f>
        <v>3447</v>
      </c>
      <c r="H133" s="54">
        <f>IF(ISERROR(VLOOKUP($A133,'[1]November data'!$A:$F,5,FALSE)),"",VLOOKUP($A133,'[1]November data'!$A:$F,5,FALSE))</f>
        <v>3553</v>
      </c>
      <c r="I133" s="55">
        <f>IF(ISERROR(VLOOKUP($A133,'[1]November data'!$A:$F,6,FALSE)),"",VLOOKUP($A133,'[1]November data'!$A:$F,6,FALSE))</f>
        <v>0.97016605685336299</v>
      </c>
      <c r="J133" s="56">
        <f>IF(ISERROR(VLOOKUP($A133,'[1]December data '!$A:$F,4,FALSE)),"",VLOOKUP($A133,'[1]December data '!$A:$F,4,FALSE))</f>
        <v>3300</v>
      </c>
      <c r="K133" s="56">
        <f>IF(ISERROR(VLOOKUP($A133,'[1]December data '!$A:$F,5,FALSE)),"",VLOOKUP($A133,'[1]December data '!$A:$F,5,FALSE))</f>
        <v>3418</v>
      </c>
      <c r="L133" s="56">
        <f>IF(ISERROR(VLOOKUP($A133,'[1]December data '!$A:$F,6,FALSE)),"",VLOOKUP($A133,'[1]December data '!$A:$F,6,FALSE))</f>
        <v>0.96547688706846102</v>
      </c>
      <c r="M133" s="57">
        <f t="shared" si="6"/>
        <v>10306</v>
      </c>
      <c r="N133" s="57">
        <f t="shared" si="4"/>
        <v>10595</v>
      </c>
      <c r="O133" s="58">
        <f t="shared" si="5"/>
        <v>0.97272298253893341</v>
      </c>
    </row>
    <row r="134" spans="1:15" x14ac:dyDescent="0.2">
      <c r="A134" s="57" t="s">
        <v>381</v>
      </c>
      <c r="B134" s="57" t="s">
        <v>600</v>
      </c>
      <c r="C134" s="57" t="s">
        <v>382</v>
      </c>
      <c r="D134" s="54">
        <f>IF(ISERROR(VLOOKUP($A134,'[1]October data'!$A:$F,4,FALSE)),"",VLOOKUP($A134,'[1]October data'!$A:$F,4,FALSE))</f>
        <v>5621</v>
      </c>
      <c r="E134" s="54">
        <f>IF(ISERROR(VLOOKUP($A134,'[1]October data'!$A:$F,5,FALSE)),"",VLOOKUP($A134,'[1]October data'!$A:$F,5,FALSE))</f>
        <v>6047</v>
      </c>
      <c r="F134" s="55">
        <f>IF(ISERROR(VLOOKUP($A134,'[1]October data'!$A:$F,6,FALSE)),"",VLOOKUP($A134,'[1]October data'!$A:$F,6,FALSE))</f>
        <v>0.92955184388953205</v>
      </c>
      <c r="G134" s="54">
        <f>IF(ISERROR(VLOOKUP($A134,'[1]November data'!$A:$F,4,FALSE)),"",VLOOKUP($A134,'[1]November data'!$A:$F,4,FALSE))</f>
        <v>5155</v>
      </c>
      <c r="H134" s="54">
        <f>IF(ISERROR(VLOOKUP($A134,'[1]November data'!$A:$F,5,FALSE)),"",VLOOKUP($A134,'[1]November data'!$A:$F,5,FALSE))</f>
        <v>5423</v>
      </c>
      <c r="I134" s="55">
        <f>IF(ISERROR(VLOOKUP($A134,'[1]November data'!$A:$F,6,FALSE)),"",VLOOKUP($A134,'[1]November data'!$A:$F,6,FALSE))</f>
        <v>0.95058085930296909</v>
      </c>
      <c r="J134" s="56">
        <f>IF(ISERROR(VLOOKUP($A134,'[1]December data '!$A:$F,4,FALSE)),"",VLOOKUP($A134,'[1]December data '!$A:$F,4,FALSE))</f>
        <v>5433</v>
      </c>
      <c r="K134" s="56">
        <f>IF(ISERROR(VLOOKUP($A134,'[1]December data '!$A:$F,5,FALSE)),"",VLOOKUP($A134,'[1]December data '!$A:$F,5,FALSE))</f>
        <v>5729</v>
      </c>
      <c r="L134" s="56">
        <f>IF(ISERROR(VLOOKUP($A134,'[1]December data '!$A:$F,6,FALSE)),"",VLOOKUP($A134,'[1]December data '!$A:$F,6,FALSE))</f>
        <v>0.94833304241577909</v>
      </c>
      <c r="M134" s="57">
        <f t="shared" si="6"/>
        <v>16209</v>
      </c>
      <c r="N134" s="57">
        <f t="shared" si="4"/>
        <v>17199</v>
      </c>
      <c r="O134" s="58">
        <f t="shared" si="5"/>
        <v>0.94243851386708533</v>
      </c>
    </row>
    <row r="135" spans="1:15" x14ac:dyDescent="0.2">
      <c r="A135" s="57" t="s">
        <v>43</v>
      </c>
      <c r="B135" s="57" t="s">
        <v>599</v>
      </c>
      <c r="C135" s="57" t="s">
        <v>44</v>
      </c>
      <c r="D135" s="54">
        <f>IF(ISERROR(VLOOKUP($A135,'[1]October data'!$A:$F,4,FALSE)),"",VLOOKUP($A135,'[1]October data'!$A:$F,4,FALSE))</f>
        <v>1622</v>
      </c>
      <c r="E135" s="54">
        <f>IF(ISERROR(VLOOKUP($A135,'[1]October data'!$A:$F,5,FALSE)),"",VLOOKUP($A135,'[1]October data'!$A:$F,5,FALSE))</f>
        <v>1705</v>
      </c>
      <c r="F135" s="55">
        <f>IF(ISERROR(VLOOKUP($A135,'[1]October data'!$A:$F,6,FALSE)),"",VLOOKUP($A135,'[1]October data'!$A:$F,6,FALSE))</f>
        <v>0.95131964809384206</v>
      </c>
      <c r="G135" s="54">
        <f>IF(ISERROR(VLOOKUP($A135,'[1]November data'!$A:$F,4,FALSE)),"",VLOOKUP($A135,'[1]November data'!$A:$F,4,FALSE))</f>
        <v>1379</v>
      </c>
      <c r="H135" s="54">
        <f>IF(ISERROR(VLOOKUP($A135,'[1]November data'!$A:$F,5,FALSE)),"",VLOOKUP($A135,'[1]November data'!$A:$F,5,FALSE))</f>
        <v>1432</v>
      </c>
      <c r="I135" s="55">
        <f>IF(ISERROR(VLOOKUP($A135,'[1]November data'!$A:$F,6,FALSE)),"",VLOOKUP($A135,'[1]November data'!$A:$F,6,FALSE))</f>
        <v>0.96298882681564191</v>
      </c>
      <c r="J135" s="56">
        <f>IF(ISERROR(VLOOKUP($A135,'[1]December data '!$A:$F,4,FALSE)),"",VLOOKUP($A135,'[1]December data '!$A:$F,4,FALSE))</f>
        <v>1491</v>
      </c>
      <c r="K135" s="56">
        <f>IF(ISERROR(VLOOKUP($A135,'[1]December data '!$A:$F,5,FALSE)),"",VLOOKUP($A135,'[1]December data '!$A:$F,5,FALSE))</f>
        <v>1561</v>
      </c>
      <c r="L135" s="56">
        <f>IF(ISERROR(VLOOKUP($A135,'[1]December data '!$A:$F,6,FALSE)),"",VLOOKUP($A135,'[1]December data '!$A:$F,6,FALSE))</f>
        <v>0.95515695067264605</v>
      </c>
      <c r="M135" s="57">
        <f t="shared" si="6"/>
        <v>4492</v>
      </c>
      <c r="N135" s="57">
        <f t="shared" si="4"/>
        <v>4698</v>
      </c>
      <c r="O135" s="58">
        <f t="shared" si="5"/>
        <v>0.95615155385270323</v>
      </c>
    </row>
    <row r="136" spans="1:15" x14ac:dyDescent="0.2">
      <c r="A136" s="57" t="s">
        <v>14</v>
      </c>
      <c r="B136" s="57" t="s">
        <v>599</v>
      </c>
      <c r="C136" s="57" t="s">
        <v>15</v>
      </c>
      <c r="D136" s="54">
        <f>IF(ISERROR(VLOOKUP($A136,'[1]October data'!$A:$F,4,FALSE)),"",VLOOKUP($A136,'[1]October data'!$A:$F,4,FALSE))</f>
        <v>287</v>
      </c>
      <c r="E136" s="54">
        <f>IF(ISERROR(VLOOKUP($A136,'[1]October data'!$A:$F,5,FALSE)),"",VLOOKUP($A136,'[1]October data'!$A:$F,5,FALSE))</f>
        <v>291</v>
      </c>
      <c r="F136" s="55">
        <f>IF(ISERROR(VLOOKUP($A136,'[1]October data'!$A:$F,6,FALSE)),"",VLOOKUP($A136,'[1]October data'!$A:$F,6,FALSE))</f>
        <v>0.98625429553264599</v>
      </c>
      <c r="G136" s="54">
        <f>IF(ISERROR(VLOOKUP($A136,'[1]November data'!$A:$F,4,FALSE)),"",VLOOKUP($A136,'[1]November data'!$A:$F,4,FALSE))</f>
        <v>265</v>
      </c>
      <c r="H136" s="54">
        <f>IF(ISERROR(VLOOKUP($A136,'[1]November data'!$A:$F,5,FALSE)),"",VLOOKUP($A136,'[1]November data'!$A:$F,5,FALSE))</f>
        <v>269</v>
      </c>
      <c r="I136" s="55">
        <f>IF(ISERROR(VLOOKUP($A136,'[1]November data'!$A:$F,6,FALSE)),"",VLOOKUP($A136,'[1]November data'!$A:$F,6,FALSE))</f>
        <v>0.98513011152416408</v>
      </c>
      <c r="J136" s="56">
        <f>IF(ISERROR(VLOOKUP($A136,'[1]December data '!$A:$F,4,FALSE)),"",VLOOKUP($A136,'[1]December data '!$A:$F,4,FALSE))</f>
        <v>272</v>
      </c>
      <c r="K136" s="56">
        <f>IF(ISERROR(VLOOKUP($A136,'[1]December data '!$A:$F,5,FALSE)),"",VLOOKUP($A136,'[1]December data '!$A:$F,5,FALSE))</f>
        <v>282</v>
      </c>
      <c r="L136" s="56">
        <f>IF(ISERROR(VLOOKUP($A136,'[1]December data '!$A:$F,6,FALSE)),"",VLOOKUP($A136,'[1]December data '!$A:$F,6,FALSE))</f>
        <v>0.96453900709219909</v>
      </c>
      <c r="M136" s="57">
        <f t="shared" si="6"/>
        <v>824</v>
      </c>
      <c r="N136" s="57">
        <f t="shared" si="4"/>
        <v>842</v>
      </c>
      <c r="O136" s="58">
        <f t="shared" si="5"/>
        <v>0.97862232779097391</v>
      </c>
    </row>
    <row r="137" spans="1:15" x14ac:dyDescent="0.2">
      <c r="A137" s="57" t="s">
        <v>194</v>
      </c>
      <c r="B137" s="57" t="s">
        <v>602</v>
      </c>
      <c r="C137" s="57" t="s">
        <v>611</v>
      </c>
      <c r="D137" s="54">
        <f>IF(ISERROR(VLOOKUP($A137,'[1]October data'!$A:$F,4,FALSE)),"",VLOOKUP($A137,'[1]October data'!$A:$F,4,FALSE))</f>
        <v>9895</v>
      </c>
      <c r="E137" s="54">
        <f>IF(ISERROR(VLOOKUP($A137,'[1]October data'!$A:$F,5,FALSE)),"",VLOOKUP($A137,'[1]October data'!$A:$F,5,FALSE))</f>
        <v>10420</v>
      </c>
      <c r="F137" s="55">
        <f>IF(ISERROR(VLOOKUP($A137,'[1]October data'!$A:$F,6,FALSE)),"",VLOOKUP($A137,'[1]October data'!$A:$F,6,FALSE))</f>
        <v>0.94961612284069108</v>
      </c>
      <c r="G137" s="54">
        <f>IF(ISERROR(VLOOKUP($A137,'[1]November data'!$A:$F,4,FALSE)),"",VLOOKUP($A137,'[1]November data'!$A:$F,4,FALSE))</f>
        <v>9420</v>
      </c>
      <c r="H137" s="54">
        <f>IF(ISERROR(VLOOKUP($A137,'[1]November data'!$A:$F,5,FALSE)),"",VLOOKUP($A137,'[1]November data'!$A:$F,5,FALSE))</f>
        <v>9882</v>
      </c>
      <c r="I137" s="55">
        <f>IF(ISERROR(VLOOKUP($A137,'[1]November data'!$A:$F,6,FALSE)),"",VLOOKUP($A137,'[1]November data'!$A:$F,6,FALSE))</f>
        <v>0.95324833029751099</v>
      </c>
      <c r="J137" s="56">
        <f>IF(ISERROR(VLOOKUP($A137,'[1]December data '!$A:$F,4,FALSE)),"",VLOOKUP($A137,'[1]December data '!$A:$F,4,FALSE))</f>
        <v>9854</v>
      </c>
      <c r="K137" s="56">
        <f>IF(ISERROR(VLOOKUP($A137,'[1]December data '!$A:$F,5,FALSE)),"",VLOOKUP($A137,'[1]December data '!$A:$F,5,FALSE))</f>
        <v>10405</v>
      </c>
      <c r="L137" s="56">
        <f>IF(ISERROR(VLOOKUP($A137,'[1]December data '!$A:$F,6,FALSE)),"",VLOOKUP($A137,'[1]December data '!$A:$F,6,FALSE))</f>
        <v>0.94704469005285896</v>
      </c>
      <c r="M137" s="57">
        <f t="shared" si="6"/>
        <v>29169</v>
      </c>
      <c r="N137" s="57">
        <f t="shared" si="4"/>
        <v>30707</v>
      </c>
      <c r="O137" s="58">
        <f t="shared" si="5"/>
        <v>0.94991370045917867</v>
      </c>
    </row>
    <row r="138" spans="1:15" x14ac:dyDescent="0.2">
      <c r="A138" s="65" t="s">
        <v>557</v>
      </c>
      <c r="B138" s="57" t="s">
        <v>601</v>
      </c>
      <c r="C138" s="57" t="s">
        <v>558</v>
      </c>
      <c r="D138" s="54">
        <f>IF(ISERROR(VLOOKUP($A138,'[1]October data'!$A:$F,4,FALSE)),"",VLOOKUP($A138,'[1]October data'!$A:$F,4,FALSE))</f>
        <v>4218</v>
      </c>
      <c r="E138" s="54">
        <f>IF(ISERROR(VLOOKUP($A138,'[1]October data'!$A:$F,5,FALSE)),"",VLOOKUP($A138,'[1]October data'!$A:$F,5,FALSE))</f>
        <v>4530</v>
      </c>
      <c r="F138" s="55">
        <f>IF(ISERROR(VLOOKUP($A138,'[1]October data'!$A:$F,6,FALSE)),"",VLOOKUP($A138,'[1]October data'!$A:$F,6,FALSE))</f>
        <v>0.9311258278145701</v>
      </c>
      <c r="G138" s="54">
        <f>IF(ISERROR(VLOOKUP($A138,'[1]November data'!$A:$F,4,FALSE)),"",VLOOKUP($A138,'[1]November data'!$A:$F,4,FALSE))</f>
        <v>3882</v>
      </c>
      <c r="H138" s="54">
        <f>IF(ISERROR(VLOOKUP($A138,'[1]November data'!$A:$F,5,FALSE)),"",VLOOKUP($A138,'[1]November data'!$A:$F,5,FALSE))</f>
        <v>4142</v>
      </c>
      <c r="I138" s="55">
        <f>IF(ISERROR(VLOOKUP($A138,'[1]November data'!$A:$F,6,FALSE)),"",VLOOKUP($A138,'[1]November data'!$A:$F,6,FALSE))</f>
        <v>0.93722839208111997</v>
      </c>
      <c r="J138" s="56">
        <f>IF(ISERROR(VLOOKUP($A138,'[1]December data '!$A:$F,4,FALSE)),"",VLOOKUP($A138,'[1]December data '!$A:$F,4,FALSE))</f>
        <v>3927</v>
      </c>
      <c r="K138" s="56">
        <f>IF(ISERROR(VLOOKUP($A138,'[1]December data '!$A:$F,5,FALSE)),"",VLOOKUP($A138,'[1]December data '!$A:$F,5,FALSE))</f>
        <v>4241</v>
      </c>
      <c r="L138" s="56">
        <f>IF(ISERROR(VLOOKUP($A138,'[1]December data '!$A:$F,6,FALSE)),"",VLOOKUP($A138,'[1]December data '!$A:$F,6,FALSE))</f>
        <v>0.92596085828814012</v>
      </c>
      <c r="M138" s="57">
        <f t="shared" si="6"/>
        <v>12027</v>
      </c>
      <c r="N138" s="57">
        <f t="shared" si="4"/>
        <v>12913</v>
      </c>
      <c r="O138" s="58">
        <f t="shared" si="5"/>
        <v>0.93138697436691709</v>
      </c>
    </row>
    <row r="139" spans="1:15" x14ac:dyDescent="0.2">
      <c r="A139" s="57" t="s">
        <v>107</v>
      </c>
      <c r="B139" s="57" t="s">
        <v>599</v>
      </c>
      <c r="C139" s="57" t="s">
        <v>108</v>
      </c>
      <c r="D139" s="54">
        <f>IF(ISERROR(VLOOKUP($A139,'[1]October data'!$A:$F,4,FALSE)),"",VLOOKUP($A139,'[1]October data'!$A:$F,4,FALSE))</f>
        <v>11387</v>
      </c>
      <c r="E139" s="54">
        <f>IF(ISERROR(VLOOKUP($A139,'[1]October data'!$A:$F,5,FALSE)),"",VLOOKUP($A139,'[1]October data'!$A:$F,5,FALSE))</f>
        <v>11962</v>
      </c>
      <c r="F139" s="55">
        <f>IF(ISERROR(VLOOKUP($A139,'[1]October data'!$A:$F,6,FALSE)),"",VLOOKUP($A139,'[1]October data'!$A:$F,6,FALSE))</f>
        <v>0.9519311151981269</v>
      </c>
      <c r="G139" s="54">
        <f>IF(ISERROR(VLOOKUP($A139,'[1]November data'!$A:$F,4,FALSE)),"",VLOOKUP($A139,'[1]November data'!$A:$F,4,FALSE))</f>
        <v>10540</v>
      </c>
      <c r="H139" s="54">
        <f>IF(ISERROR(VLOOKUP($A139,'[1]November data'!$A:$F,5,FALSE)),"",VLOOKUP($A139,'[1]November data'!$A:$F,5,FALSE))</f>
        <v>11008</v>
      </c>
      <c r="I139" s="55">
        <f>IF(ISERROR(VLOOKUP($A139,'[1]November data'!$A:$F,6,FALSE)),"",VLOOKUP($A139,'[1]November data'!$A:$F,6,FALSE))</f>
        <v>0.95748546511627897</v>
      </c>
      <c r="J139" s="56">
        <f>IF(ISERROR(VLOOKUP($A139,'[1]December data '!$A:$F,4,FALSE)),"",VLOOKUP($A139,'[1]December data '!$A:$F,4,FALSE))</f>
        <v>10482</v>
      </c>
      <c r="K139" s="56">
        <f>IF(ISERROR(VLOOKUP($A139,'[1]December data '!$A:$F,5,FALSE)),"",VLOOKUP($A139,'[1]December data '!$A:$F,5,FALSE))</f>
        <v>10981</v>
      </c>
      <c r="L139" s="56">
        <f>IF(ISERROR(VLOOKUP($A139,'[1]December data '!$A:$F,6,FALSE)),"",VLOOKUP($A139,'[1]December data '!$A:$F,6,FALSE))</f>
        <v>0.95455787268919001</v>
      </c>
      <c r="M139" s="57">
        <f t="shared" si="6"/>
        <v>32409</v>
      </c>
      <c r="N139" s="57">
        <f t="shared" si="4"/>
        <v>33951</v>
      </c>
      <c r="O139" s="58">
        <f t="shared" si="5"/>
        <v>0.95458160289829463</v>
      </c>
    </row>
    <row r="140" spans="1:15" x14ac:dyDescent="0.2">
      <c r="A140" s="57" t="s">
        <v>281</v>
      </c>
      <c r="B140" s="57" t="s">
        <v>602</v>
      </c>
      <c r="C140" s="57" t="s">
        <v>282</v>
      </c>
      <c r="D140" s="54">
        <f>IF(ISERROR(VLOOKUP($A140,'[1]October data'!$A:$F,4,FALSE)),"",VLOOKUP($A140,'[1]October data'!$A:$F,4,FALSE))</f>
        <v>4137</v>
      </c>
      <c r="E140" s="54">
        <f>IF(ISERROR(VLOOKUP($A140,'[1]October data'!$A:$F,5,FALSE)),"",VLOOKUP($A140,'[1]October data'!$A:$F,5,FALSE))</f>
        <v>4197</v>
      </c>
      <c r="F140" s="55">
        <f>IF(ISERROR(VLOOKUP($A140,'[1]October data'!$A:$F,6,FALSE)),"",VLOOKUP($A140,'[1]October data'!$A:$F,6,FALSE))</f>
        <v>0.98570407433881302</v>
      </c>
      <c r="G140" s="54">
        <f>IF(ISERROR(VLOOKUP($A140,'[1]November data'!$A:$F,4,FALSE)),"",VLOOKUP($A140,'[1]November data'!$A:$F,4,FALSE))</f>
        <v>3871</v>
      </c>
      <c r="H140" s="54">
        <f>IF(ISERROR(VLOOKUP($A140,'[1]November data'!$A:$F,5,FALSE)),"",VLOOKUP($A140,'[1]November data'!$A:$F,5,FALSE))</f>
        <v>3925</v>
      </c>
      <c r="I140" s="55">
        <f>IF(ISERROR(VLOOKUP($A140,'[1]November data'!$A:$F,6,FALSE)),"",VLOOKUP($A140,'[1]November data'!$A:$F,6,FALSE))</f>
        <v>0.98624203821656109</v>
      </c>
      <c r="J140" s="56">
        <f>IF(ISERROR(VLOOKUP($A140,'[1]December data '!$A:$F,4,FALSE)),"",VLOOKUP($A140,'[1]December data '!$A:$F,4,FALSE))</f>
        <v>3844</v>
      </c>
      <c r="K140" s="56">
        <f>IF(ISERROR(VLOOKUP($A140,'[1]December data '!$A:$F,5,FALSE)),"",VLOOKUP($A140,'[1]December data '!$A:$F,5,FALSE))</f>
        <v>3908</v>
      </c>
      <c r="L140" s="56">
        <f>IF(ISERROR(VLOOKUP($A140,'[1]December data '!$A:$F,6,FALSE)),"",VLOOKUP($A140,'[1]December data '!$A:$F,6,FALSE))</f>
        <v>0.98362333674513802</v>
      </c>
      <c r="M140" s="57">
        <f t="shared" si="6"/>
        <v>11852</v>
      </c>
      <c r="N140" s="57">
        <f t="shared" ref="N140:N172" si="7">IF(ISNUMBER(E140),IF(ISNUMBER(H140),IF(ISNUMBER(K140),SUM(E140+H140+K140), SUM(E140+H140)),IF(ISNUMBER(K140),E140+K140,E140)),IF(ISNUMBER(H140),IF(ISNUMBER(K140),H140+K140,H140),IF(ISNUMBER(K140),K140,"-")))</f>
        <v>12030</v>
      </c>
      <c r="O140" s="58">
        <f t="shared" ref="O140:O172" si="8">IF(ISERROR(IF(N140&gt;0,M140/N140,"-")),"-",(IF(N140&gt;0,M140/N140,"-")))</f>
        <v>0.98520365752285954</v>
      </c>
    </row>
    <row r="141" spans="1:15" x14ac:dyDescent="0.2">
      <c r="A141" s="57" t="s">
        <v>236</v>
      </c>
      <c r="B141" s="57" t="s">
        <v>602</v>
      </c>
      <c r="C141" s="57" t="s">
        <v>612</v>
      </c>
      <c r="D141" s="54">
        <f>IF(ISERROR(VLOOKUP($A141,'[1]October data'!$A:$F,4,FALSE)),"",VLOOKUP($A141,'[1]October data'!$A:$F,4,FALSE))</f>
        <v>5720</v>
      </c>
      <c r="E141" s="54">
        <f>IF(ISERROR(VLOOKUP($A141,'[1]October data'!$A:$F,5,FALSE)),"",VLOOKUP($A141,'[1]October data'!$A:$F,5,FALSE))</f>
        <v>5848</v>
      </c>
      <c r="F141" s="55">
        <f>IF(ISERROR(VLOOKUP($A141,'[1]October data'!$A:$F,6,FALSE)),"",VLOOKUP($A141,'[1]October data'!$A:$F,6,FALSE))</f>
        <v>0.97811217510259907</v>
      </c>
      <c r="G141" s="54">
        <f>IF(ISERROR(VLOOKUP($A141,'[1]November data'!$A:$F,4,FALSE)),"",VLOOKUP($A141,'[1]November data'!$A:$F,4,FALSE))</f>
        <v>5240</v>
      </c>
      <c r="H141" s="54">
        <f>IF(ISERROR(VLOOKUP($A141,'[1]November data'!$A:$F,5,FALSE)),"",VLOOKUP($A141,'[1]November data'!$A:$F,5,FALSE))</f>
        <v>5386</v>
      </c>
      <c r="I141" s="55">
        <f>IF(ISERROR(VLOOKUP($A141,'[1]November data'!$A:$F,6,FALSE)),"",VLOOKUP($A141,'[1]November data'!$A:$F,6,FALSE))</f>
        <v>0.97289268473821</v>
      </c>
      <c r="J141" s="56">
        <f>IF(ISERROR(VLOOKUP($A141,'[1]December data '!$A:$F,4,FALSE)),"",VLOOKUP($A141,'[1]December data '!$A:$F,4,FALSE))</f>
        <v>5461</v>
      </c>
      <c r="K141" s="56">
        <f>IF(ISERROR(VLOOKUP($A141,'[1]December data '!$A:$F,5,FALSE)),"",VLOOKUP($A141,'[1]December data '!$A:$F,5,FALSE))</f>
        <v>5609</v>
      </c>
      <c r="L141" s="56">
        <f>IF(ISERROR(VLOOKUP($A141,'[1]December data '!$A:$F,6,FALSE)),"",VLOOKUP($A141,'[1]December data '!$A:$F,6,FALSE))</f>
        <v>0.97361383490818298</v>
      </c>
      <c r="M141" s="57">
        <f t="shared" si="6"/>
        <v>16421</v>
      </c>
      <c r="N141" s="57">
        <f t="shared" si="7"/>
        <v>16843</v>
      </c>
      <c r="O141" s="58">
        <f t="shared" si="8"/>
        <v>0.97494508104256961</v>
      </c>
    </row>
    <row r="142" spans="1:15" x14ac:dyDescent="0.2">
      <c r="A142" s="57" t="s">
        <v>342</v>
      </c>
      <c r="B142" s="57" t="s">
        <v>602</v>
      </c>
      <c r="C142" s="57" t="s">
        <v>343</v>
      </c>
      <c r="D142" s="54">
        <f>IF(ISERROR(VLOOKUP($A142,'[1]October data'!$A:$F,4,FALSE)),"",VLOOKUP($A142,'[1]October data'!$A:$F,4,FALSE))</f>
        <v>1225</v>
      </c>
      <c r="E142" s="54">
        <f>IF(ISERROR(VLOOKUP($A142,'[1]October data'!$A:$F,5,FALSE)),"",VLOOKUP($A142,'[1]October data'!$A:$F,5,FALSE))</f>
        <v>1228</v>
      </c>
      <c r="F142" s="55">
        <f>IF(ISERROR(VLOOKUP($A142,'[1]October data'!$A:$F,6,FALSE)),"",VLOOKUP($A142,'[1]October data'!$A:$F,6,FALSE))</f>
        <v>0.99755700325732899</v>
      </c>
      <c r="G142" s="54">
        <f>IF(ISERROR(VLOOKUP($A142,'[1]November data'!$A:$F,4,FALSE)),"",VLOOKUP($A142,'[1]November data'!$A:$F,4,FALSE))</f>
        <v>1164</v>
      </c>
      <c r="H142" s="54">
        <f>IF(ISERROR(VLOOKUP($A142,'[1]November data'!$A:$F,5,FALSE)),"",VLOOKUP($A142,'[1]November data'!$A:$F,5,FALSE))</f>
        <v>1164</v>
      </c>
      <c r="I142" s="55">
        <f>IF(ISERROR(VLOOKUP($A142,'[1]November data'!$A:$F,6,FALSE)),"",VLOOKUP($A142,'[1]November data'!$A:$F,6,FALSE))</f>
        <v>1</v>
      </c>
      <c r="J142" s="56">
        <f>IF(ISERROR(VLOOKUP($A142,'[1]December data '!$A:$F,4,FALSE)),"",VLOOKUP($A142,'[1]December data '!$A:$F,4,FALSE))</f>
        <v>1020</v>
      </c>
      <c r="K142" s="56">
        <f>IF(ISERROR(VLOOKUP($A142,'[1]December data '!$A:$F,5,FALSE)),"",VLOOKUP($A142,'[1]December data '!$A:$F,5,FALSE))</f>
        <v>1021</v>
      </c>
      <c r="L142" s="56">
        <f>IF(ISERROR(VLOOKUP($A142,'[1]December data '!$A:$F,6,FALSE)),"",VLOOKUP($A142,'[1]December data '!$A:$F,6,FALSE))</f>
        <v>0.99902056807051909</v>
      </c>
      <c r="M142" s="57">
        <f t="shared" si="6"/>
        <v>3409</v>
      </c>
      <c r="N142" s="57">
        <f t="shared" si="7"/>
        <v>3413</v>
      </c>
      <c r="O142" s="58">
        <f t="shared" si="8"/>
        <v>0.99882801054790504</v>
      </c>
    </row>
    <row r="143" spans="1:15" x14ac:dyDescent="0.2">
      <c r="A143" s="57" t="s">
        <v>133</v>
      </c>
      <c r="B143" s="57" t="s">
        <v>599</v>
      </c>
      <c r="C143" s="57" t="s">
        <v>134</v>
      </c>
      <c r="D143" s="54">
        <f>IF(ISERROR(VLOOKUP($A143,'[1]October data'!$A:$F,4,FALSE)),"",VLOOKUP($A143,'[1]October data'!$A:$F,4,FALSE))</f>
        <v>4822</v>
      </c>
      <c r="E143" s="54">
        <f>IF(ISERROR(VLOOKUP($A143,'[1]October data'!$A:$F,5,FALSE)),"",VLOOKUP($A143,'[1]October data'!$A:$F,5,FALSE))</f>
        <v>4934</v>
      </c>
      <c r="F143" s="55">
        <f>IF(ISERROR(VLOOKUP($A143,'[1]October data'!$A:$F,6,FALSE)),"",VLOOKUP($A143,'[1]October data'!$A:$F,6,FALSE))</f>
        <v>0.97730036481556493</v>
      </c>
      <c r="G143" s="54">
        <f>IF(ISERROR(VLOOKUP($A143,'[1]November data'!$A:$F,4,FALSE)),"",VLOOKUP($A143,'[1]November data'!$A:$F,4,FALSE))</f>
        <v>3787</v>
      </c>
      <c r="H143" s="54">
        <f>IF(ISERROR(VLOOKUP($A143,'[1]November data'!$A:$F,5,FALSE)),"",VLOOKUP($A143,'[1]November data'!$A:$F,5,FALSE))</f>
        <v>3846</v>
      </c>
      <c r="I143" s="55">
        <f>IF(ISERROR(VLOOKUP($A143,'[1]November data'!$A:$F,6,FALSE)),"",VLOOKUP($A143,'[1]November data'!$A:$F,6,FALSE))</f>
        <v>0.98465938637545503</v>
      </c>
      <c r="J143" s="56">
        <f>IF(ISERROR(VLOOKUP($A143,'[1]December data '!$A:$F,4,FALSE)),"",VLOOKUP($A143,'[1]December data '!$A:$F,4,FALSE))</f>
        <v>3462</v>
      </c>
      <c r="K143" s="56">
        <f>IF(ISERROR(VLOOKUP($A143,'[1]December data '!$A:$F,5,FALSE)),"",VLOOKUP($A143,'[1]December data '!$A:$F,5,FALSE))</f>
        <v>3514</v>
      </c>
      <c r="L143" s="56">
        <f>IF(ISERROR(VLOOKUP($A143,'[1]December data '!$A:$F,6,FALSE)),"",VLOOKUP($A143,'[1]December data '!$A:$F,6,FALSE))</f>
        <v>0.98520204894706898</v>
      </c>
      <c r="M143" s="57">
        <f t="shared" si="6"/>
        <v>12071</v>
      </c>
      <c r="N143" s="57">
        <f t="shared" si="7"/>
        <v>12294</v>
      </c>
      <c r="O143" s="58">
        <f t="shared" si="8"/>
        <v>0.98186107044086546</v>
      </c>
    </row>
    <row r="144" spans="1:15" x14ac:dyDescent="0.2">
      <c r="A144" s="57" t="s">
        <v>518</v>
      </c>
      <c r="B144" s="57" t="s">
        <v>600</v>
      </c>
      <c r="C144" s="57" t="s">
        <v>519</v>
      </c>
      <c r="D144" s="54">
        <f>IF(ISERROR(VLOOKUP($A144,'[1]October data'!$A:$F,4,FALSE)),"",VLOOKUP($A144,'[1]October data'!$A:$F,4,FALSE))</f>
        <v>9151</v>
      </c>
      <c r="E144" s="54">
        <f>IF(ISERROR(VLOOKUP($A144,'[1]October data'!$A:$F,5,FALSE)),"",VLOOKUP($A144,'[1]October data'!$A:$F,5,FALSE))</f>
        <v>9710</v>
      </c>
      <c r="F144" s="55">
        <f>IF(ISERROR(VLOOKUP($A144,'[1]October data'!$A:$F,6,FALSE)),"",VLOOKUP($A144,'[1]October data'!$A:$F,6,FALSE))</f>
        <v>0.94243048403707508</v>
      </c>
      <c r="G144" s="54">
        <f>IF(ISERROR(VLOOKUP($A144,'[1]November data'!$A:$F,4,FALSE)),"",VLOOKUP($A144,'[1]November data'!$A:$F,4,FALSE))</f>
        <v>8373</v>
      </c>
      <c r="H144" s="54">
        <f>IF(ISERROR(VLOOKUP($A144,'[1]November data'!$A:$F,5,FALSE)),"",VLOOKUP($A144,'[1]November data'!$A:$F,5,FALSE))</f>
        <v>8845</v>
      </c>
      <c r="I144" s="55">
        <f>IF(ISERROR(VLOOKUP($A144,'[1]November data'!$A:$F,6,FALSE)),"",VLOOKUP($A144,'[1]November data'!$A:$F,6,FALSE))</f>
        <v>0.94663651780667002</v>
      </c>
      <c r="J144" s="56">
        <f>IF(ISERROR(VLOOKUP($A144,'[1]December data '!$A:$F,4,FALSE)),"",VLOOKUP($A144,'[1]December data '!$A:$F,4,FALSE))</f>
        <v>8457</v>
      </c>
      <c r="K144" s="56">
        <f>IF(ISERROR(VLOOKUP($A144,'[1]December data '!$A:$F,5,FALSE)),"",VLOOKUP($A144,'[1]December data '!$A:$F,5,FALSE))</f>
        <v>8902</v>
      </c>
      <c r="L144" s="56">
        <f>IF(ISERROR(VLOOKUP($A144,'[1]December data '!$A:$F,6,FALSE)),"",VLOOKUP($A144,'[1]December data '!$A:$F,6,FALSE))</f>
        <v>0.95001123343069005</v>
      </c>
      <c r="M144" s="57">
        <f t="shared" si="6"/>
        <v>25981</v>
      </c>
      <c r="N144" s="57">
        <f t="shared" si="7"/>
        <v>27457</v>
      </c>
      <c r="O144" s="58">
        <f t="shared" si="8"/>
        <v>0.94624321666605971</v>
      </c>
    </row>
    <row r="145" spans="1:15" x14ac:dyDescent="0.2">
      <c r="A145" s="57" t="s">
        <v>576</v>
      </c>
      <c r="B145" s="57" t="s">
        <v>601</v>
      </c>
      <c r="C145" s="57" t="s">
        <v>577</v>
      </c>
      <c r="D145" s="54">
        <f>IF(ISERROR(VLOOKUP($A145,'[1]October data'!$A:$F,4,FALSE)),"",VLOOKUP($A145,'[1]October data'!$A:$F,4,FALSE))</f>
        <v>1407</v>
      </c>
      <c r="E145" s="54">
        <f>IF(ISERROR(VLOOKUP($A145,'[1]October data'!$A:$F,5,FALSE)),"",VLOOKUP($A145,'[1]October data'!$A:$F,5,FALSE))</f>
        <v>1441</v>
      </c>
      <c r="F145" s="55">
        <f>IF(ISERROR(VLOOKUP($A145,'[1]October data'!$A:$F,6,FALSE)),"",VLOOKUP($A145,'[1]October data'!$A:$F,6,FALSE))</f>
        <v>0.97640527411519806</v>
      </c>
      <c r="G145" s="54">
        <f>IF(ISERROR(VLOOKUP($A145,'[1]November data'!$A:$F,4,FALSE)),"",VLOOKUP($A145,'[1]November data'!$A:$F,4,FALSE))</f>
        <v>1284</v>
      </c>
      <c r="H145" s="54">
        <f>IF(ISERROR(VLOOKUP($A145,'[1]November data'!$A:$F,5,FALSE)),"",VLOOKUP($A145,'[1]November data'!$A:$F,5,FALSE))</f>
        <v>1327</v>
      </c>
      <c r="I145" s="55">
        <f>IF(ISERROR(VLOOKUP($A145,'[1]November data'!$A:$F,6,FALSE)),"",VLOOKUP($A145,'[1]November data'!$A:$F,6,FALSE))</f>
        <v>0.96759608138658593</v>
      </c>
      <c r="J145" s="56">
        <f>IF(ISERROR(VLOOKUP($A145,'[1]December data '!$A:$F,4,FALSE)),"",VLOOKUP($A145,'[1]December data '!$A:$F,4,FALSE))</f>
        <v>1294</v>
      </c>
      <c r="K145" s="56">
        <f>IF(ISERROR(VLOOKUP($A145,'[1]December data '!$A:$F,5,FALSE)),"",VLOOKUP($A145,'[1]December data '!$A:$F,5,FALSE))</f>
        <v>1323</v>
      </c>
      <c r="L145" s="56">
        <f>IF(ISERROR(VLOOKUP($A145,'[1]December data '!$A:$F,6,FALSE)),"",VLOOKUP($A145,'[1]December data '!$A:$F,6,FALSE))</f>
        <v>0.97808012093726404</v>
      </c>
      <c r="M145" s="57">
        <f t="shared" si="6"/>
        <v>3985</v>
      </c>
      <c r="N145" s="57">
        <f t="shared" si="7"/>
        <v>4091</v>
      </c>
      <c r="O145" s="58">
        <f t="shared" si="8"/>
        <v>0.97408946467856272</v>
      </c>
    </row>
    <row r="146" spans="1:15" x14ac:dyDescent="0.2">
      <c r="A146" s="57" t="s">
        <v>197</v>
      </c>
      <c r="B146" s="57" t="s">
        <v>602</v>
      </c>
      <c r="C146" s="57" t="s">
        <v>198</v>
      </c>
      <c r="D146" s="54">
        <f>IF(ISERROR(VLOOKUP($A146,'[1]October data'!$A:$F,4,FALSE)),"",VLOOKUP($A146,'[1]October data'!$A:$F,4,FALSE))</f>
        <v>1061</v>
      </c>
      <c r="E146" s="54">
        <f>IF(ISERROR(VLOOKUP($A146,'[1]October data'!$A:$F,5,FALSE)),"",VLOOKUP($A146,'[1]October data'!$A:$F,5,FALSE))</f>
        <v>1116</v>
      </c>
      <c r="F146" s="55">
        <f>IF(ISERROR(VLOOKUP($A146,'[1]October data'!$A:$F,6,FALSE)),"",VLOOKUP($A146,'[1]October data'!$A:$F,6,FALSE))</f>
        <v>0.95071684587813599</v>
      </c>
      <c r="G146" s="54">
        <f>IF(ISERROR(VLOOKUP($A146,'[1]November data'!$A:$F,4,FALSE)),"",VLOOKUP($A146,'[1]November data'!$A:$F,4,FALSE))</f>
        <v>1074</v>
      </c>
      <c r="H146" s="54">
        <f>IF(ISERROR(VLOOKUP($A146,'[1]November data'!$A:$F,5,FALSE)),"",VLOOKUP($A146,'[1]November data'!$A:$F,5,FALSE))</f>
        <v>1102</v>
      </c>
      <c r="I146" s="55">
        <f>IF(ISERROR(VLOOKUP($A146,'[1]November data'!$A:$F,6,FALSE)),"",VLOOKUP($A146,'[1]November data'!$A:$F,6,FALSE))</f>
        <v>0.97459165154265004</v>
      </c>
      <c r="J146" s="56">
        <f>IF(ISERROR(VLOOKUP($A146,'[1]December data '!$A:$F,4,FALSE)),"",VLOOKUP($A146,'[1]December data '!$A:$F,4,FALSE))</f>
        <v>1010</v>
      </c>
      <c r="K146" s="56">
        <f>IF(ISERROR(VLOOKUP($A146,'[1]December data '!$A:$F,5,FALSE)),"",VLOOKUP($A146,'[1]December data '!$A:$F,5,FALSE))</f>
        <v>1016</v>
      </c>
      <c r="L146" s="56">
        <f>IF(ISERROR(VLOOKUP($A146,'[1]December data '!$A:$F,6,FALSE)),"",VLOOKUP($A146,'[1]December data '!$A:$F,6,FALSE))</f>
        <v>0.99409448818897594</v>
      </c>
      <c r="M146" s="57">
        <f t="shared" si="6"/>
        <v>3145</v>
      </c>
      <c r="N146" s="57">
        <f t="shared" si="7"/>
        <v>3234</v>
      </c>
      <c r="O146" s="58">
        <f t="shared" si="8"/>
        <v>0.97247990105132964</v>
      </c>
    </row>
    <row r="147" spans="1:15" x14ac:dyDescent="0.2">
      <c r="A147" s="57" t="s">
        <v>191</v>
      </c>
      <c r="B147" s="57" t="s">
        <v>602</v>
      </c>
      <c r="C147" s="57" t="s">
        <v>613</v>
      </c>
      <c r="D147" s="54">
        <f>IF(ISERROR(VLOOKUP($A147,'[1]October data'!$A:$F,4,FALSE)),"",VLOOKUP($A147,'[1]October data'!$A:$F,4,FALSE))</f>
        <v>9679</v>
      </c>
      <c r="E147" s="54">
        <f>IF(ISERROR(VLOOKUP($A147,'[1]October data'!$A:$F,5,FALSE)),"",VLOOKUP($A147,'[1]October data'!$A:$F,5,FALSE))</f>
        <v>9951</v>
      </c>
      <c r="F147" s="55">
        <f>IF(ISERROR(VLOOKUP($A147,'[1]October data'!$A:$F,6,FALSE)),"",VLOOKUP($A147,'[1]October data'!$A:$F,6,FALSE))</f>
        <v>0.97266606371219</v>
      </c>
      <c r="G147" s="54">
        <f>IF(ISERROR(VLOOKUP($A147,'[1]November data'!$A:$F,4,FALSE)),"",VLOOKUP($A147,'[1]November data'!$A:$F,4,FALSE))</f>
        <v>9951</v>
      </c>
      <c r="H147" s="54">
        <f>IF(ISERROR(VLOOKUP($A147,'[1]November data'!$A:$F,5,FALSE)),"",VLOOKUP($A147,'[1]November data'!$A:$F,5,FALSE))</f>
        <v>10279</v>
      </c>
      <c r="I147" s="55">
        <f>IF(ISERROR(VLOOKUP($A147,'[1]November data'!$A:$F,6,FALSE)),"",VLOOKUP($A147,'[1]November data'!$A:$F,6,FALSE))</f>
        <v>0.96809028115575391</v>
      </c>
      <c r="J147" s="56">
        <f>IF(ISERROR(VLOOKUP($A147,'[1]December data '!$A:$F,4,FALSE)),"",VLOOKUP($A147,'[1]December data '!$A:$F,4,FALSE))</f>
        <v>9960</v>
      </c>
      <c r="K147" s="56">
        <f>IF(ISERROR(VLOOKUP($A147,'[1]December data '!$A:$F,5,FALSE)),"",VLOOKUP($A147,'[1]December data '!$A:$F,5,FALSE))</f>
        <v>10284</v>
      </c>
      <c r="L147" s="56">
        <f>IF(ISERROR(VLOOKUP($A147,'[1]December data '!$A:$F,6,FALSE)),"",VLOOKUP($A147,'[1]December data '!$A:$F,6,FALSE))</f>
        <v>0.968494749124854</v>
      </c>
      <c r="M147" s="57">
        <f t="shared" si="6"/>
        <v>29590</v>
      </c>
      <c r="N147" s="57">
        <f t="shared" si="7"/>
        <v>30514</v>
      </c>
      <c r="O147" s="58">
        <f t="shared" si="8"/>
        <v>0.96971881759192502</v>
      </c>
    </row>
    <row r="148" spans="1:15" x14ac:dyDescent="0.2">
      <c r="A148" s="57" t="s">
        <v>90</v>
      </c>
      <c r="B148" s="57" t="s">
        <v>599</v>
      </c>
      <c r="C148" s="57" t="s">
        <v>91</v>
      </c>
      <c r="D148" s="54">
        <f>IF(ISERROR(VLOOKUP($A148,'[1]October data'!$A:$F,4,FALSE)),"",VLOOKUP($A148,'[1]October data'!$A:$F,4,FALSE))</f>
        <v>509</v>
      </c>
      <c r="E148" s="54">
        <f>IF(ISERROR(VLOOKUP($A148,'[1]October data'!$A:$F,5,FALSE)),"",VLOOKUP($A148,'[1]October data'!$A:$F,5,FALSE))</f>
        <v>517</v>
      </c>
      <c r="F148" s="55">
        <f>IF(ISERROR(VLOOKUP($A148,'[1]October data'!$A:$F,6,FALSE)),"",VLOOKUP($A148,'[1]October data'!$A:$F,6,FALSE))</f>
        <v>0.98452611218568709</v>
      </c>
      <c r="G148" s="54">
        <f>IF(ISERROR(VLOOKUP($A148,'[1]November data'!$A:$F,4,FALSE)),"",VLOOKUP($A148,'[1]November data'!$A:$F,4,FALSE))</f>
        <v>450</v>
      </c>
      <c r="H148" s="54">
        <f>IF(ISERROR(VLOOKUP($A148,'[1]November data'!$A:$F,5,FALSE)),"",VLOOKUP($A148,'[1]November data'!$A:$F,5,FALSE))</f>
        <v>459</v>
      </c>
      <c r="I148" s="55">
        <f>IF(ISERROR(VLOOKUP($A148,'[1]November data'!$A:$F,6,FALSE)),"",VLOOKUP($A148,'[1]November data'!$A:$F,6,FALSE))</f>
        <v>0.98039215686274506</v>
      </c>
      <c r="J148" s="56">
        <f>IF(ISERROR(VLOOKUP($A148,'[1]December data '!$A:$F,4,FALSE)),"",VLOOKUP($A148,'[1]December data '!$A:$F,4,FALSE))</f>
        <v>419</v>
      </c>
      <c r="K148" s="56">
        <f>IF(ISERROR(VLOOKUP($A148,'[1]December data '!$A:$F,5,FALSE)),"",VLOOKUP($A148,'[1]December data '!$A:$F,5,FALSE))</f>
        <v>420</v>
      </c>
      <c r="L148" s="56">
        <f>IF(ISERROR(VLOOKUP($A148,'[1]December data '!$A:$F,6,FALSE)),"",VLOOKUP($A148,'[1]December data '!$A:$F,6,FALSE))</f>
        <v>0.99761904761904807</v>
      </c>
      <c r="M148" s="57">
        <f t="shared" si="6"/>
        <v>1378</v>
      </c>
      <c r="N148" s="57">
        <f t="shared" si="7"/>
        <v>1396</v>
      </c>
      <c r="O148" s="58">
        <f t="shared" si="8"/>
        <v>0.9871060171919771</v>
      </c>
    </row>
    <row r="149" spans="1:15" x14ac:dyDescent="0.2">
      <c r="A149" s="53" t="s">
        <v>572</v>
      </c>
      <c r="B149" s="53" t="s">
        <v>601</v>
      </c>
      <c r="C149" s="53" t="s">
        <v>573</v>
      </c>
      <c r="D149" s="54">
        <f>IF(ISERROR(VLOOKUP($A149,'[1]October data'!$A:$F,4,FALSE)),"",VLOOKUP($A149,'[1]October data'!$A:$F,4,FALSE))</f>
        <v>3825</v>
      </c>
      <c r="E149" s="54">
        <f>IF(ISERROR(VLOOKUP($A149,'[1]October data'!$A:$F,5,FALSE)),"",VLOOKUP($A149,'[1]October data'!$A:$F,5,FALSE))</f>
        <v>4022</v>
      </c>
      <c r="F149" s="55">
        <f>IF(ISERROR(VLOOKUP($A149,'[1]October data'!$A:$F,6,FALSE)),"",VLOOKUP($A149,'[1]October data'!$A:$F,6,FALSE))</f>
        <v>0.95101939333664798</v>
      </c>
      <c r="G149" s="54">
        <f>IF(ISERROR(VLOOKUP($A149,'[1]November data'!$A:$F,4,FALSE)),"",VLOOKUP($A149,'[1]November data'!$A:$F,4,FALSE))</f>
        <v>3686</v>
      </c>
      <c r="H149" s="54">
        <f>IF(ISERROR(VLOOKUP($A149,'[1]November data'!$A:$F,5,FALSE)),"",VLOOKUP($A149,'[1]November data'!$A:$F,5,FALSE))</f>
        <v>3876</v>
      </c>
      <c r="I149" s="55">
        <f>IF(ISERROR(VLOOKUP($A149,'[1]November data'!$A:$F,6,FALSE)),"",VLOOKUP($A149,'[1]November data'!$A:$F,6,FALSE))</f>
        <v>0.95098039215686303</v>
      </c>
      <c r="J149" s="56">
        <f>IF(ISERROR(VLOOKUP($A149,'[1]December data '!$A:$F,4,FALSE)),"",VLOOKUP($A149,'[1]December data '!$A:$F,4,FALSE))</f>
        <v>3557</v>
      </c>
      <c r="K149" s="56">
        <f>IF(ISERROR(VLOOKUP($A149,'[1]December data '!$A:$F,5,FALSE)),"",VLOOKUP($A149,'[1]December data '!$A:$F,5,FALSE))</f>
        <v>3729</v>
      </c>
      <c r="L149" s="56">
        <f>IF(ISERROR(VLOOKUP($A149,'[1]December data '!$A:$F,6,FALSE)),"",VLOOKUP($A149,'[1]December data '!$A:$F,6,FALSE))</f>
        <v>0.95387503352105107</v>
      </c>
      <c r="M149" s="57">
        <f t="shared" si="6"/>
        <v>11068</v>
      </c>
      <c r="N149" s="57">
        <f t="shared" si="7"/>
        <v>11627</v>
      </c>
      <c r="O149" s="58">
        <f t="shared" si="8"/>
        <v>0.95192224993549501</v>
      </c>
    </row>
    <row r="150" spans="1:15" x14ac:dyDescent="0.2">
      <c r="A150" s="53" t="s">
        <v>321</v>
      </c>
      <c r="B150" s="53" t="s">
        <v>602</v>
      </c>
      <c r="C150" s="53" t="s">
        <v>322</v>
      </c>
      <c r="D150" s="54" t="str">
        <f>IF(ISERROR(VLOOKUP($A150,'[1]October data'!$A:$F,4,FALSE)),"",VLOOKUP($A150,'[1]October data'!$A:$F,4,FALSE))</f>
        <v>No Data</v>
      </c>
      <c r="E150" s="54" t="str">
        <f>IF(ISERROR(VLOOKUP($A150,'[1]October data'!$A:$F,5,FALSE)),"",VLOOKUP($A150,'[1]October data'!$A:$F,5,FALSE))</f>
        <v>No Data</v>
      </c>
      <c r="F150" s="55" t="str">
        <f>IF(ISERROR(VLOOKUP($A150,'[1]October data'!$A:$F,6,FALSE)),"",VLOOKUP($A150,'[1]October data'!$A:$F,6,FALSE))</f>
        <v>No Data</v>
      </c>
      <c r="G150" s="54" t="str">
        <f>IF(ISERROR(VLOOKUP($A150,'[1]November data'!$A:$F,4,FALSE)),"",VLOOKUP($A150,'[1]November data'!$A:$F,4,FALSE))</f>
        <v>No Data</v>
      </c>
      <c r="H150" s="54" t="str">
        <f>IF(ISERROR(VLOOKUP($A150,'[1]November data'!$A:$F,5,FALSE)),"",VLOOKUP($A150,'[1]November data'!$A:$F,5,FALSE))</f>
        <v>No Data</v>
      </c>
      <c r="I150" s="55" t="str">
        <f>IF(ISERROR(VLOOKUP($A150,'[1]November data'!$A:$F,6,FALSE)),"",VLOOKUP($A150,'[1]November data'!$A:$F,6,FALSE))</f>
        <v>No Data</v>
      </c>
      <c r="J150" s="56" t="str">
        <f>IF(ISERROR(VLOOKUP($A150,'[1]December data '!$A:$F,4,FALSE)),"",VLOOKUP($A150,'[1]December data '!$A:$F,4,FALSE))</f>
        <v>No Data</v>
      </c>
      <c r="K150" s="56" t="str">
        <f>IF(ISERROR(VLOOKUP($A150,'[1]December data '!$A:$F,5,FALSE)),"",VLOOKUP($A150,'[1]December data '!$A:$F,5,FALSE))</f>
        <v>No Data</v>
      </c>
      <c r="L150" s="56" t="str">
        <f>IF(ISERROR(VLOOKUP($A150,'[1]December data '!$A:$F,6,FALSE)),"",VLOOKUP($A150,'[1]December data '!$A:$F,6,FALSE))</f>
        <v>No Data</v>
      </c>
      <c r="M150" s="57" t="str">
        <f>IF(ISNUMBER(D150),IF(ISNUMBER(G150),IF(ISNUMBER(J150),SUM(D150+G150+J150), SUM(D150+G150)),IF(ISNUMBER(J150),D150+J150,D150)),IF(ISNUMBER(G150),IF(ISNUMBER(J150),G150+J150,G150),IF(ISNUMBER(J150),J150,"-")))</f>
        <v>-</v>
      </c>
      <c r="N150" s="57" t="str">
        <f t="shared" si="7"/>
        <v>-</v>
      </c>
      <c r="O150" s="58" t="str">
        <f t="shared" si="8"/>
        <v>-</v>
      </c>
    </row>
    <row r="151" spans="1:15" x14ac:dyDescent="0.2">
      <c r="A151" s="53" t="s">
        <v>582</v>
      </c>
      <c r="B151" s="53" t="s">
        <v>601</v>
      </c>
      <c r="C151" s="53" t="s">
        <v>583</v>
      </c>
      <c r="D151" s="57">
        <f>IF(ISERROR(VLOOKUP($A151,'[1]October data'!$A:$F,4,FALSE)),"",VLOOKUP($A151,'[1]October data'!$A:$F,4,FALSE))</f>
        <v>12639</v>
      </c>
      <c r="E151" s="57">
        <f>IF(ISERROR(VLOOKUP($A151,'[1]October data'!$A:$F,5,FALSE)),"",VLOOKUP($A151,'[1]October data'!$A:$F,5,FALSE))</f>
        <v>13267</v>
      </c>
      <c r="F151" s="64">
        <f>IF(ISERROR(VLOOKUP($A151,'[1]October data'!$A:$F,6,FALSE)),"",VLOOKUP($A151,'[1]October data'!$A:$F,6,FALSE))</f>
        <v>0.95266450591693708</v>
      </c>
      <c r="G151" s="57">
        <f>IF(ISERROR(VLOOKUP($A151,'[1]November data'!$A:$F,4,FALSE)),"",VLOOKUP($A151,'[1]November data'!$A:$F,4,FALSE))</f>
        <v>11408</v>
      </c>
      <c r="H151" s="57">
        <f>IF(ISERROR(VLOOKUP($A151,'[1]November data'!$A:$F,5,FALSE)),"",VLOOKUP($A151,'[1]November data'!$A:$F,5,FALSE))</f>
        <v>11989</v>
      </c>
      <c r="I151" s="64">
        <f>IF(ISERROR(VLOOKUP($A151,'[1]November data'!$A:$F,6,FALSE)),"",VLOOKUP($A151,'[1]November data'!$A:$F,6,FALSE))</f>
        <v>0.95153891066811203</v>
      </c>
      <c r="J151" s="63">
        <f>IF(ISERROR(VLOOKUP($A151,'[1]December data '!$A:$F,4,FALSE)),"",VLOOKUP($A151,'[1]December data '!$A:$F,4,FALSE))</f>
        <v>10934</v>
      </c>
      <c r="K151" s="63">
        <f>IF(ISERROR(VLOOKUP($A151,'[1]December data '!$A:$F,5,FALSE)),"",VLOOKUP($A151,'[1]December data '!$A:$F,5,FALSE))</f>
        <v>11533</v>
      </c>
      <c r="L151" s="63">
        <f>IF(ISERROR(VLOOKUP($A151,'[1]December data '!$A:$F,6,FALSE)),"",VLOOKUP($A151,'[1]December data '!$A:$F,6,FALSE))</f>
        <v>0.94806208271915404</v>
      </c>
      <c r="M151" s="57">
        <f t="shared" si="6"/>
        <v>34981</v>
      </c>
      <c r="N151" s="57">
        <f t="shared" si="7"/>
        <v>36789</v>
      </c>
      <c r="O151" s="58">
        <f t="shared" si="8"/>
        <v>0.95085487509853484</v>
      </c>
    </row>
    <row r="152" spans="1:15" x14ac:dyDescent="0.2">
      <c r="A152" s="53" t="s">
        <v>339</v>
      </c>
      <c r="B152" s="53" t="s">
        <v>602</v>
      </c>
      <c r="C152" s="66" t="s">
        <v>685</v>
      </c>
      <c r="D152" s="54">
        <f>IF(ISERROR(VLOOKUP($A152,'[1]October data'!$A:$F,4,FALSE)),"",VLOOKUP($A152,'[1]October data'!$A:$F,4,FALSE))</f>
        <v>13448</v>
      </c>
      <c r="E152" s="54">
        <f>IF(ISERROR(VLOOKUP($A152,'[1]October data'!$A:$F,5,FALSE)),"",VLOOKUP($A152,'[1]October data'!$A:$F,5,FALSE))</f>
        <v>13632</v>
      </c>
      <c r="F152" s="55">
        <f>IF(ISERROR(VLOOKUP($A152,'[1]October data'!$A:$F,6,FALSE)),"",VLOOKUP($A152,'[1]October data'!$A:$F,6,FALSE))</f>
        <v>0.98650234741784004</v>
      </c>
      <c r="G152" s="54">
        <f>IF(ISERROR(VLOOKUP($A152,'[1]November data'!$A:$F,4,FALSE)),"",VLOOKUP($A152,'[1]November data'!$A:$F,4,FALSE))</f>
        <v>14785</v>
      </c>
      <c r="H152" s="54">
        <f>IF(ISERROR(VLOOKUP($A152,'[1]November data'!$A:$F,5,FALSE)),"",VLOOKUP($A152,'[1]November data'!$A:$F,5,FALSE))</f>
        <v>15133</v>
      </c>
      <c r="I152" s="55">
        <f>IF(ISERROR(VLOOKUP($A152,'[1]November data'!$A:$F,6,FALSE)),"",VLOOKUP($A152,'[1]November data'!$A:$F,6,FALSE))</f>
        <v>0.97700389876428995</v>
      </c>
      <c r="J152" s="56">
        <f>IF(ISERROR(VLOOKUP($A152,'[1]December data '!$A:$F,4,FALSE)),"",VLOOKUP($A152,'[1]December data '!$A:$F,4,FALSE))</f>
        <v>14668</v>
      </c>
      <c r="K152" s="56">
        <f>IF(ISERROR(VLOOKUP($A152,'[1]December data '!$A:$F,5,FALSE)),"",VLOOKUP($A152,'[1]December data '!$A:$F,5,FALSE))</f>
        <v>15142</v>
      </c>
      <c r="L152" s="56">
        <f>IF(ISERROR(VLOOKUP($A152,'[1]December data '!$A:$F,6,FALSE)),"",VLOOKUP($A152,'[1]December data '!$A:$F,6,FALSE))</f>
        <v>0.96869634130233806</v>
      </c>
      <c r="M152" s="57">
        <f t="shared" si="6"/>
        <v>42901</v>
      </c>
      <c r="N152" s="57">
        <f t="shared" si="7"/>
        <v>43907</v>
      </c>
      <c r="O152" s="58">
        <f t="shared" si="8"/>
        <v>0.97708793586444076</v>
      </c>
    </row>
    <row r="153" spans="1:15" x14ac:dyDescent="0.2">
      <c r="A153" s="53" t="s">
        <v>45</v>
      </c>
      <c r="B153" s="53" t="s">
        <v>599</v>
      </c>
      <c r="C153" s="53" t="s">
        <v>46</v>
      </c>
      <c r="D153" s="54">
        <f>IF(ISERROR(VLOOKUP($A153,'[1]October data'!$A:$F,4,FALSE)),"",VLOOKUP($A153,'[1]October data'!$A:$F,4,FALSE))</f>
        <v>7219</v>
      </c>
      <c r="E153" s="54">
        <f>IF(ISERROR(VLOOKUP($A153,'[1]October data'!$A:$F,5,FALSE)),"",VLOOKUP($A153,'[1]October data'!$A:$F,5,FALSE))</f>
        <v>7499</v>
      </c>
      <c r="F153" s="55">
        <f>IF(ISERROR(VLOOKUP($A153,'[1]October data'!$A:$F,6,FALSE)),"",VLOOKUP($A153,'[1]October data'!$A:$F,6,FALSE))</f>
        <v>0.96266168822509712</v>
      </c>
      <c r="G153" s="54">
        <f>IF(ISERROR(VLOOKUP($A153,'[1]November data'!$A:$F,4,FALSE)),"",VLOOKUP($A153,'[1]November data'!$A:$F,4,FALSE))</f>
        <v>6980</v>
      </c>
      <c r="H153" s="54">
        <f>IF(ISERROR(VLOOKUP($A153,'[1]November data'!$A:$F,5,FALSE)),"",VLOOKUP($A153,'[1]November data'!$A:$F,5,FALSE))</f>
        <v>7290</v>
      </c>
      <c r="I153" s="55">
        <f>IF(ISERROR(VLOOKUP($A153,'[1]November data'!$A:$F,6,FALSE)),"",VLOOKUP($A153,'[1]November data'!$A:$F,6,FALSE))</f>
        <v>0.95747599451303211</v>
      </c>
      <c r="J153" s="56">
        <f>IF(ISERROR(VLOOKUP($A153,'[1]December data '!$A:$F,4,FALSE)),"",VLOOKUP($A153,'[1]December data '!$A:$F,4,FALSE))</f>
        <v>6642</v>
      </c>
      <c r="K153" s="56">
        <f>IF(ISERROR(VLOOKUP($A153,'[1]December data '!$A:$F,5,FALSE)),"",VLOOKUP($A153,'[1]December data '!$A:$F,5,FALSE))</f>
        <v>6931</v>
      </c>
      <c r="L153" s="56">
        <f>IF(ISERROR(VLOOKUP($A153,'[1]December data '!$A:$F,6,FALSE)),"",VLOOKUP($A153,'[1]December data '!$A:$F,6,FALSE))</f>
        <v>0.95830327514067204</v>
      </c>
      <c r="M153" s="57">
        <f t="shared" si="6"/>
        <v>20841</v>
      </c>
      <c r="N153" s="57">
        <f t="shared" si="7"/>
        <v>21720</v>
      </c>
      <c r="O153" s="58">
        <f t="shared" si="8"/>
        <v>0.95953038674033153</v>
      </c>
    </row>
    <row r="154" spans="1:15" x14ac:dyDescent="0.2">
      <c r="A154" s="53" t="s">
        <v>520</v>
      </c>
      <c r="B154" s="53" t="s">
        <v>600</v>
      </c>
      <c r="C154" s="53" t="s">
        <v>521</v>
      </c>
      <c r="D154" s="54">
        <f>IF(ISERROR(VLOOKUP($A154,'[1]October data'!$A:$F,4,FALSE)),"",VLOOKUP($A154,'[1]October data'!$A:$F,4,FALSE))</f>
        <v>10048</v>
      </c>
      <c r="E154" s="54">
        <f>IF(ISERROR(VLOOKUP($A154,'[1]October data'!$A:$F,5,FALSE)),"",VLOOKUP($A154,'[1]October data'!$A:$F,5,FALSE))</f>
        <v>10548</v>
      </c>
      <c r="F154" s="55">
        <f>IF(ISERROR(VLOOKUP($A154,'[1]October data'!$A:$F,6,FALSE)),"",VLOOKUP($A154,'[1]October data'!$A:$F,6,FALSE))</f>
        <v>0.95259764884338305</v>
      </c>
      <c r="G154" s="54">
        <f>IF(ISERROR(VLOOKUP($A154,'[1]November data'!$A:$F,4,FALSE)),"",VLOOKUP($A154,'[1]November data'!$A:$F,4,FALSE))</f>
        <v>9492</v>
      </c>
      <c r="H154" s="54">
        <f>IF(ISERROR(VLOOKUP($A154,'[1]November data'!$A:$F,5,FALSE)),"",VLOOKUP($A154,'[1]November data'!$A:$F,5,FALSE))</f>
        <v>9956</v>
      </c>
      <c r="I154" s="55">
        <f>IF(ISERROR(VLOOKUP($A154,'[1]November data'!$A:$F,6,FALSE)),"",VLOOKUP($A154,'[1]November data'!$A:$F,6,FALSE))</f>
        <v>0.95339493772599393</v>
      </c>
      <c r="J154" s="56">
        <f>IF(ISERROR(VLOOKUP($A154,'[1]December data '!$A:$F,4,FALSE)),"",VLOOKUP($A154,'[1]December data '!$A:$F,4,FALSE))</f>
        <v>9148</v>
      </c>
      <c r="K154" s="56">
        <f>IF(ISERROR(VLOOKUP($A154,'[1]December data '!$A:$F,5,FALSE)),"",VLOOKUP($A154,'[1]December data '!$A:$F,5,FALSE))</f>
        <v>9622</v>
      </c>
      <c r="L154" s="56">
        <f>IF(ISERROR(VLOOKUP($A154,'[1]December data '!$A:$F,6,FALSE)),"",VLOOKUP($A154,'[1]December data '!$A:$F,6,FALSE))</f>
        <v>0.95073789233007699</v>
      </c>
      <c r="M154" s="57">
        <f t="shared" si="6"/>
        <v>28688</v>
      </c>
      <c r="N154" s="57">
        <f t="shared" si="7"/>
        <v>30126</v>
      </c>
      <c r="O154" s="58">
        <f t="shared" si="8"/>
        <v>0.95226714465909845</v>
      </c>
    </row>
    <row r="155" spans="1:15" x14ac:dyDescent="0.2">
      <c r="A155" s="53" t="s">
        <v>199</v>
      </c>
      <c r="B155" s="53" t="s">
        <v>602</v>
      </c>
      <c r="C155" s="53" t="s">
        <v>200</v>
      </c>
      <c r="D155" s="54">
        <f>IF(ISERROR(VLOOKUP($A155,'[1]October data'!$A:$F,4,FALSE)),"",VLOOKUP($A155,'[1]October data'!$A:$F,4,FALSE))</f>
        <v>8988</v>
      </c>
      <c r="E155" s="54">
        <f>IF(ISERROR(VLOOKUP($A155,'[1]October data'!$A:$F,5,FALSE)),"",VLOOKUP($A155,'[1]October data'!$A:$F,5,FALSE))</f>
        <v>9035</v>
      </c>
      <c r="F155" s="55">
        <f>IF(ISERROR(VLOOKUP($A155,'[1]October data'!$A:$F,6,FALSE)),"",VLOOKUP($A155,'[1]October data'!$A:$F,6,FALSE))</f>
        <v>0.99479800774764804</v>
      </c>
      <c r="G155" s="54">
        <f>IF(ISERROR(VLOOKUP($A155,'[1]November data'!$A:$F,4,FALSE)),"",VLOOKUP($A155,'[1]November data'!$A:$F,4,FALSE))</f>
        <v>8487</v>
      </c>
      <c r="H155" s="54">
        <f>IF(ISERROR(VLOOKUP($A155,'[1]November data'!$A:$F,5,FALSE)),"",VLOOKUP($A155,'[1]November data'!$A:$F,5,FALSE))</f>
        <v>8555</v>
      </c>
      <c r="I155" s="55">
        <f>IF(ISERROR(VLOOKUP($A155,'[1]November data'!$A:$F,6,FALSE)),"",VLOOKUP($A155,'[1]November data'!$A:$F,6,FALSE))</f>
        <v>0.99205143191116307</v>
      </c>
      <c r="J155" s="56">
        <f>IF(ISERROR(VLOOKUP($A155,'[1]December data '!$A:$F,4,FALSE)),"",VLOOKUP($A155,'[1]December data '!$A:$F,4,FALSE))</f>
        <v>8522</v>
      </c>
      <c r="K155" s="56">
        <f>IF(ISERROR(VLOOKUP($A155,'[1]December data '!$A:$F,5,FALSE)),"",VLOOKUP($A155,'[1]December data '!$A:$F,5,FALSE))</f>
        <v>8581</v>
      </c>
      <c r="L155" s="56">
        <f>IF(ISERROR(VLOOKUP($A155,'[1]December data '!$A:$F,6,FALSE)),"",VLOOKUP($A155,'[1]December data '!$A:$F,6,FALSE))</f>
        <v>0.99312434448199505</v>
      </c>
      <c r="M155" s="57">
        <f t="shared" si="6"/>
        <v>25997</v>
      </c>
      <c r="N155" s="57">
        <f t="shared" si="7"/>
        <v>26171</v>
      </c>
      <c r="O155" s="58">
        <f t="shared" si="8"/>
        <v>0.99335141951014483</v>
      </c>
    </row>
    <row r="156" spans="1:15" x14ac:dyDescent="0.2">
      <c r="A156" s="53" t="s">
        <v>379</v>
      </c>
      <c r="B156" s="53" t="s">
        <v>600</v>
      </c>
      <c r="C156" s="53" t="s">
        <v>380</v>
      </c>
      <c r="D156" s="54">
        <f>IF(ISERROR(VLOOKUP($A156,'[1]October data'!$A:$F,4,FALSE)),"",VLOOKUP($A156,'[1]October data'!$A:$F,4,FALSE))</f>
        <v>8985</v>
      </c>
      <c r="E156" s="54">
        <f>IF(ISERROR(VLOOKUP($A156,'[1]October data'!$A:$F,5,FALSE)),"",VLOOKUP($A156,'[1]October data'!$A:$F,5,FALSE))</f>
        <v>9100</v>
      </c>
      <c r="F156" s="55">
        <f>IF(ISERROR(VLOOKUP($A156,'[1]October data'!$A:$F,6,FALSE)),"",VLOOKUP($A156,'[1]October data'!$A:$F,6,FALSE))</f>
        <v>0.98736263736263696</v>
      </c>
      <c r="G156" s="54">
        <f>IF(ISERROR(VLOOKUP($A156,'[1]November data'!$A:$F,4,FALSE)),"",VLOOKUP($A156,'[1]November data'!$A:$F,4,FALSE))</f>
        <v>8212</v>
      </c>
      <c r="H156" s="54">
        <f>IF(ISERROR(VLOOKUP($A156,'[1]November data'!$A:$F,5,FALSE)),"",VLOOKUP($A156,'[1]November data'!$A:$F,5,FALSE))</f>
        <v>8297</v>
      </c>
      <c r="I156" s="55">
        <f>IF(ISERROR(VLOOKUP($A156,'[1]November data'!$A:$F,6,FALSE)),"",VLOOKUP($A156,'[1]November data'!$A:$F,6,FALSE))</f>
        <v>0.98975533325298304</v>
      </c>
      <c r="J156" s="56">
        <f>IF(ISERROR(VLOOKUP($A156,'[1]December data '!$A:$F,4,FALSE)),"",VLOOKUP($A156,'[1]December data '!$A:$F,4,FALSE))</f>
        <v>8539</v>
      </c>
      <c r="K156" s="56">
        <f>IF(ISERROR(VLOOKUP($A156,'[1]December data '!$A:$F,5,FALSE)),"",VLOOKUP($A156,'[1]December data '!$A:$F,5,FALSE))</f>
        <v>8623</v>
      </c>
      <c r="L156" s="56">
        <f>IF(ISERROR(VLOOKUP($A156,'[1]December data '!$A:$F,6,FALSE)),"",VLOOKUP($A156,'[1]December data '!$A:$F,6,FALSE))</f>
        <v>0.99025861069233401</v>
      </c>
      <c r="M156" s="57">
        <f t="shared" si="6"/>
        <v>25736</v>
      </c>
      <c r="N156" s="57">
        <f t="shared" si="7"/>
        <v>26020</v>
      </c>
      <c r="O156" s="58">
        <f t="shared" si="8"/>
        <v>0.98908531898539587</v>
      </c>
    </row>
    <row r="157" spans="1:15" x14ac:dyDescent="0.2">
      <c r="A157" s="53" t="s">
        <v>172</v>
      </c>
      <c r="B157" s="53" t="s">
        <v>602</v>
      </c>
      <c r="C157" s="53" t="s">
        <v>173</v>
      </c>
      <c r="D157" s="54">
        <f>IF(ISERROR(VLOOKUP($A157,'[1]October data'!$A:$F,4,FALSE)),"",VLOOKUP($A157,'[1]October data'!$A:$F,4,FALSE))</f>
        <v>11223</v>
      </c>
      <c r="E157" s="54">
        <f>IF(ISERROR(VLOOKUP($A157,'[1]October data'!$A:$F,5,FALSE)),"",VLOOKUP($A157,'[1]October data'!$A:$F,5,FALSE))</f>
        <v>11630</v>
      </c>
      <c r="F157" s="55">
        <f>IF(ISERROR(VLOOKUP($A157,'[1]October data'!$A:$F,6,FALSE)),"",VLOOKUP($A157,'[1]October data'!$A:$F,6,FALSE))</f>
        <v>0.96500429922613895</v>
      </c>
      <c r="G157" s="54">
        <f>IF(ISERROR(VLOOKUP($A157,'[1]November data'!$A:$F,4,FALSE)),"",VLOOKUP($A157,'[1]November data'!$A:$F,4,FALSE))</f>
        <v>10553</v>
      </c>
      <c r="H157" s="54">
        <f>IF(ISERROR(VLOOKUP($A157,'[1]November data'!$A:$F,5,FALSE)),"",VLOOKUP($A157,'[1]November data'!$A:$F,5,FALSE))</f>
        <v>10969</v>
      </c>
      <c r="I157" s="55">
        <f>IF(ISERROR(VLOOKUP($A157,'[1]November data'!$A:$F,6,FALSE)),"",VLOOKUP($A157,'[1]November data'!$A:$F,6,FALSE))</f>
        <v>0.96207493846294101</v>
      </c>
      <c r="J157" s="56">
        <f>IF(ISERROR(VLOOKUP($A157,'[1]December data '!$A:$F,4,FALSE)),"",VLOOKUP($A157,'[1]December data '!$A:$F,4,FALSE))</f>
        <v>10512</v>
      </c>
      <c r="K157" s="56">
        <f>IF(ISERROR(VLOOKUP($A157,'[1]December data '!$A:$F,5,FALSE)),"",VLOOKUP($A157,'[1]December data '!$A:$F,5,FALSE))</f>
        <v>10899</v>
      </c>
      <c r="L157" s="56">
        <f>IF(ISERROR(VLOOKUP($A157,'[1]December data '!$A:$F,6,FALSE)),"",VLOOKUP($A157,'[1]December data '!$A:$F,6,FALSE))</f>
        <v>0.96449215524359999</v>
      </c>
      <c r="M157" s="57">
        <f t="shared" si="6"/>
        <v>32288</v>
      </c>
      <c r="N157" s="57">
        <f t="shared" si="7"/>
        <v>33498</v>
      </c>
      <c r="O157" s="58">
        <f t="shared" si="8"/>
        <v>0.96387844050391069</v>
      </c>
    </row>
    <row r="158" spans="1:15" x14ac:dyDescent="0.2">
      <c r="A158" s="53" t="s">
        <v>323</v>
      </c>
      <c r="B158" s="53" t="s">
        <v>602</v>
      </c>
      <c r="C158" s="53" t="s">
        <v>324</v>
      </c>
      <c r="D158" s="54">
        <f>IF(ISERROR(VLOOKUP($A158,'[1]October data'!$A:$F,4,FALSE)),"",VLOOKUP($A158,'[1]October data'!$A:$F,4,FALSE))</f>
        <v>28058</v>
      </c>
      <c r="E158" s="54">
        <f>IF(ISERROR(VLOOKUP($A158,'[1]October data'!$A:$F,5,FALSE)),"",VLOOKUP($A158,'[1]October data'!$A:$F,5,FALSE))</f>
        <v>29412</v>
      </c>
      <c r="F158" s="55">
        <f>IF(ISERROR(VLOOKUP($A158,'[1]October data'!$A:$F,6,FALSE)),"",VLOOKUP($A158,'[1]October data'!$A:$F,6,FALSE))</f>
        <v>0.95396436828505415</v>
      </c>
      <c r="G158" s="54">
        <f>IF(ISERROR(VLOOKUP($A158,'[1]November data'!$A:$F,4,FALSE)),"",VLOOKUP($A158,'[1]November data'!$A:$F,4,FALSE))</f>
        <v>26768</v>
      </c>
      <c r="H158" s="54">
        <f>IF(ISERROR(VLOOKUP($A158,'[1]November data'!$A:$F,5,FALSE)),"",VLOOKUP($A158,'[1]November data'!$A:$F,5,FALSE))</f>
        <v>28043</v>
      </c>
      <c r="I158" s="55">
        <f>IF(ISERROR(VLOOKUP($A158,'[1]November data'!$A:$F,6,FALSE)),"",VLOOKUP($A158,'[1]November data'!$A:$F,6,FALSE))</f>
        <v>0.95453410833363006</v>
      </c>
      <c r="J158" s="56">
        <f>IF(ISERROR(VLOOKUP($A158,'[1]December data '!$A:$F,4,FALSE)),"",VLOOKUP($A158,'[1]December data '!$A:$F,4,FALSE))</f>
        <v>26946</v>
      </c>
      <c r="K158" s="56">
        <f>IF(ISERROR(VLOOKUP($A158,'[1]December data '!$A:$F,5,FALSE)),"",VLOOKUP($A158,'[1]December data '!$A:$F,5,FALSE))</f>
        <v>28351</v>
      </c>
      <c r="L158" s="56">
        <f>IF(ISERROR(VLOOKUP($A158,'[1]December data '!$A:$F,6,FALSE)),"",VLOOKUP($A158,'[1]December data '!$A:$F,6,FALSE))</f>
        <v>0.95044266516172304</v>
      </c>
      <c r="M158" s="57">
        <f t="shared" si="6"/>
        <v>81772</v>
      </c>
      <c r="N158" s="57">
        <f t="shared" si="7"/>
        <v>85806</v>
      </c>
      <c r="O158" s="58">
        <f t="shared" si="8"/>
        <v>0.95298697060811599</v>
      </c>
    </row>
    <row r="159" spans="1:15" x14ac:dyDescent="0.2">
      <c r="A159" s="53" t="s">
        <v>111</v>
      </c>
      <c r="B159" s="53" t="s">
        <v>599</v>
      </c>
      <c r="C159" s="53" t="s">
        <v>112</v>
      </c>
      <c r="D159" s="54">
        <f>IF(ISERROR(VLOOKUP($A159,'[1]October data'!$A:$F,4,FALSE)),"",VLOOKUP($A159,'[1]October data'!$A:$F,4,FALSE))</f>
        <v>7393</v>
      </c>
      <c r="E159" s="54">
        <f>IF(ISERROR(VLOOKUP($A159,'[1]October data'!$A:$F,5,FALSE)),"",VLOOKUP($A159,'[1]October data'!$A:$F,5,FALSE))</f>
        <v>7741</v>
      </c>
      <c r="F159" s="55">
        <f>IF(ISERROR(VLOOKUP($A159,'[1]October data'!$A:$F,6,FALSE)),"",VLOOKUP($A159,'[1]October data'!$A:$F,6,FALSE))</f>
        <v>0.95504456788528602</v>
      </c>
      <c r="G159" s="54">
        <f>IF(ISERROR(VLOOKUP($A159,'[1]November data'!$A:$F,4,FALSE)),"",VLOOKUP($A159,'[1]November data'!$A:$F,4,FALSE))</f>
        <v>6793</v>
      </c>
      <c r="H159" s="54">
        <f>IF(ISERROR(VLOOKUP($A159,'[1]November data'!$A:$F,5,FALSE)),"",VLOOKUP($A159,'[1]November data'!$A:$F,5,FALSE))</f>
        <v>7064</v>
      </c>
      <c r="I159" s="55">
        <f>IF(ISERROR(VLOOKUP($A159,'[1]November data'!$A:$F,6,FALSE)),"",VLOOKUP($A159,'[1]November data'!$A:$F,6,FALSE))</f>
        <v>0.96163646659116597</v>
      </c>
      <c r="J159" s="56">
        <f>IF(ISERROR(VLOOKUP($A159,'[1]December data '!$A:$F,4,FALSE)),"",VLOOKUP($A159,'[1]December data '!$A:$F,4,FALSE))</f>
        <v>6791</v>
      </c>
      <c r="K159" s="56">
        <f>IF(ISERROR(VLOOKUP($A159,'[1]December data '!$A:$F,5,FALSE)),"",VLOOKUP($A159,'[1]December data '!$A:$F,5,FALSE))</f>
        <v>7077</v>
      </c>
      <c r="L159" s="56">
        <f>IF(ISERROR(VLOOKUP($A159,'[1]December data '!$A:$F,6,FALSE)),"",VLOOKUP($A159,'[1]December data '!$A:$F,6,FALSE))</f>
        <v>0.95958739578917607</v>
      </c>
      <c r="M159" s="57">
        <f t="shared" si="6"/>
        <v>20977</v>
      </c>
      <c r="N159" s="57">
        <f t="shared" si="7"/>
        <v>21882</v>
      </c>
      <c r="O159" s="58">
        <f t="shared" si="8"/>
        <v>0.9586418060506352</v>
      </c>
    </row>
    <row r="160" spans="1:15" x14ac:dyDescent="0.2">
      <c r="A160" s="53" t="s">
        <v>189</v>
      </c>
      <c r="B160" s="53" t="s">
        <v>602</v>
      </c>
      <c r="C160" s="53" t="s">
        <v>190</v>
      </c>
      <c r="D160" s="54">
        <f>IF(ISERROR(VLOOKUP($A160,'[1]October data'!$A:$F,4,FALSE)),"",VLOOKUP($A160,'[1]October data'!$A:$F,4,FALSE))</f>
        <v>4799</v>
      </c>
      <c r="E160" s="54">
        <f>IF(ISERROR(VLOOKUP($A160,'[1]October data'!$A:$F,5,FALSE)),"",VLOOKUP($A160,'[1]October data'!$A:$F,5,FALSE))</f>
        <v>5039</v>
      </c>
      <c r="F160" s="55">
        <f>IF(ISERROR(VLOOKUP($A160,'[1]October data'!$A:$F,6,FALSE)),"",VLOOKUP($A160,'[1]October data'!$A:$F,6,FALSE))</f>
        <v>0.95237150228219902</v>
      </c>
      <c r="G160" s="54">
        <f>IF(ISERROR(VLOOKUP($A160,'[1]November data'!$A:$F,4,FALSE)),"",VLOOKUP($A160,'[1]November data'!$A:$F,4,FALSE))</f>
        <v>4579</v>
      </c>
      <c r="H160" s="54">
        <f>IF(ISERROR(VLOOKUP($A160,'[1]November data'!$A:$F,5,FALSE)),"",VLOOKUP($A160,'[1]November data'!$A:$F,5,FALSE))</f>
        <v>4753</v>
      </c>
      <c r="I160" s="55">
        <f>IF(ISERROR(VLOOKUP($A160,'[1]November data'!$A:$F,6,FALSE)),"",VLOOKUP($A160,'[1]November data'!$A:$F,6,FALSE))</f>
        <v>0.96339154218388412</v>
      </c>
      <c r="J160" s="56">
        <f>IF(ISERROR(VLOOKUP($A160,'[1]December data '!$A:$F,4,FALSE)),"",VLOOKUP($A160,'[1]December data '!$A:$F,4,FALSE))</f>
        <v>4611</v>
      </c>
      <c r="K160" s="56">
        <f>IF(ISERROR(VLOOKUP($A160,'[1]December data '!$A:$F,5,FALSE)),"",VLOOKUP($A160,'[1]December data '!$A:$F,5,FALSE))</f>
        <v>4761</v>
      </c>
      <c r="L160" s="56">
        <f>IF(ISERROR(VLOOKUP($A160,'[1]December data '!$A:$F,6,FALSE)),"",VLOOKUP($A160,'[1]December data '!$A:$F,6,FALSE))</f>
        <v>0.96849401386263401</v>
      </c>
      <c r="M160" s="57">
        <f t="shared" si="6"/>
        <v>13989</v>
      </c>
      <c r="N160" s="57">
        <f t="shared" si="7"/>
        <v>14553</v>
      </c>
      <c r="O160" s="58">
        <f t="shared" si="8"/>
        <v>0.96124510410224695</v>
      </c>
    </row>
    <row r="161" spans="1:15" x14ac:dyDescent="0.2">
      <c r="A161" s="53" t="s">
        <v>20</v>
      </c>
      <c r="B161" s="53" t="s">
        <v>599</v>
      </c>
      <c r="C161" s="53" t="s">
        <v>21</v>
      </c>
      <c r="D161" s="54">
        <f>IF(ISERROR(VLOOKUP($A161,'[1]October data'!$A:$F,4,FALSE)),"",VLOOKUP($A161,'[1]October data'!$A:$F,4,FALSE))</f>
        <v>5787</v>
      </c>
      <c r="E161" s="54">
        <f>IF(ISERROR(VLOOKUP($A161,'[1]October data'!$A:$F,5,FALSE)),"",VLOOKUP($A161,'[1]October data'!$A:$F,5,FALSE))</f>
        <v>6064</v>
      </c>
      <c r="F161" s="55">
        <f>IF(ISERROR(VLOOKUP($A161,'[1]October data'!$A:$F,6,FALSE)),"",VLOOKUP($A161,'[1]October data'!$A:$F,6,FALSE))</f>
        <v>0.95432058047493395</v>
      </c>
      <c r="G161" s="54">
        <f>IF(ISERROR(VLOOKUP($A161,'[1]November data'!$A:$F,4,FALSE)),"",VLOOKUP($A161,'[1]November data'!$A:$F,4,FALSE))</f>
        <v>5717</v>
      </c>
      <c r="H161" s="54">
        <f>IF(ISERROR(VLOOKUP($A161,'[1]November data'!$A:$F,5,FALSE)),"",VLOOKUP($A161,'[1]November data'!$A:$F,5,FALSE))</f>
        <v>6012</v>
      </c>
      <c r="I161" s="55">
        <f>IF(ISERROR(VLOOKUP($A161,'[1]November data'!$A:$F,6,FALSE)),"",VLOOKUP($A161,'[1]November data'!$A:$F,6,FALSE))</f>
        <v>0.950931470392548</v>
      </c>
      <c r="J161" s="56">
        <f>IF(ISERROR(VLOOKUP($A161,'[1]December data '!$A:$F,4,FALSE)),"",VLOOKUP($A161,'[1]December data '!$A:$F,4,FALSE))</f>
        <v>5409</v>
      </c>
      <c r="K161" s="56">
        <f>IF(ISERROR(VLOOKUP($A161,'[1]December data '!$A:$F,5,FALSE)),"",VLOOKUP($A161,'[1]December data '!$A:$F,5,FALSE))</f>
        <v>5649</v>
      </c>
      <c r="L161" s="56">
        <f>IF(ISERROR(VLOOKUP($A161,'[1]December data '!$A:$F,6,FALSE)),"",VLOOKUP($A161,'[1]December data '!$A:$F,6,FALSE))</f>
        <v>0.957514604354753</v>
      </c>
      <c r="M161" s="57">
        <f t="shared" si="6"/>
        <v>16913</v>
      </c>
      <c r="N161" s="57">
        <f t="shared" si="7"/>
        <v>17725</v>
      </c>
      <c r="O161" s="58">
        <f t="shared" si="8"/>
        <v>0.95418899858956274</v>
      </c>
    </row>
    <row r="162" spans="1:15" x14ac:dyDescent="0.2">
      <c r="A162" s="53" t="s">
        <v>311</v>
      </c>
      <c r="B162" s="53" t="s">
        <v>602</v>
      </c>
      <c r="C162" s="53" t="s">
        <v>312</v>
      </c>
      <c r="D162" s="54">
        <f>IF(ISERROR(VLOOKUP($A162,'[1]October data'!$A:$F,4,FALSE)),"",VLOOKUP($A162,'[1]October data'!$A:$F,4,FALSE))</f>
        <v>6519</v>
      </c>
      <c r="E162" s="54">
        <f>IF(ISERROR(VLOOKUP($A162,'[1]October data'!$A:$F,5,FALSE)),"",VLOOKUP($A162,'[1]October data'!$A:$F,5,FALSE))</f>
        <v>6760</v>
      </c>
      <c r="F162" s="55">
        <f>IF(ISERROR(VLOOKUP($A162,'[1]October data'!$A:$F,6,FALSE)),"",VLOOKUP($A162,'[1]October data'!$A:$F,6,FALSE))</f>
        <v>0.96434911242603605</v>
      </c>
      <c r="G162" s="54">
        <f>IF(ISERROR(VLOOKUP($A162,'[1]November data'!$A:$F,4,FALSE)),"",VLOOKUP($A162,'[1]November data'!$A:$F,4,FALSE))</f>
        <v>6210</v>
      </c>
      <c r="H162" s="54">
        <f>IF(ISERROR(VLOOKUP($A162,'[1]November data'!$A:$F,5,FALSE)),"",VLOOKUP($A162,'[1]November data'!$A:$F,5,FALSE))</f>
        <v>6493</v>
      </c>
      <c r="I162" s="55">
        <f>IF(ISERROR(VLOOKUP($A162,'[1]November data'!$A:$F,6,FALSE)),"",VLOOKUP($A162,'[1]November data'!$A:$F,6,FALSE))</f>
        <v>0.95641460033882597</v>
      </c>
      <c r="J162" s="56">
        <f>IF(ISERROR(VLOOKUP($A162,'[1]December data '!$A:$F,4,FALSE)),"",VLOOKUP($A162,'[1]December data '!$A:$F,4,FALSE))</f>
        <v>6096</v>
      </c>
      <c r="K162" s="56">
        <f>IF(ISERROR(VLOOKUP($A162,'[1]December data '!$A:$F,5,FALSE)),"",VLOOKUP($A162,'[1]December data '!$A:$F,5,FALSE))</f>
        <v>6434</v>
      </c>
      <c r="L162" s="56">
        <f>IF(ISERROR(VLOOKUP($A162,'[1]December data '!$A:$F,6,FALSE)),"",VLOOKUP($A162,'[1]December data '!$A:$F,6,FALSE))</f>
        <v>0.94746658377370208</v>
      </c>
      <c r="M162" s="57">
        <f t="shared" si="6"/>
        <v>18825</v>
      </c>
      <c r="N162" s="57">
        <f t="shared" si="7"/>
        <v>19687</v>
      </c>
      <c r="O162" s="58">
        <f t="shared" si="8"/>
        <v>0.9562147610098034</v>
      </c>
    </row>
    <row r="163" spans="1:15" x14ac:dyDescent="0.2">
      <c r="A163" s="53" t="s">
        <v>561</v>
      </c>
      <c r="B163" s="53" t="s">
        <v>601</v>
      </c>
      <c r="C163" s="53" t="s">
        <v>562</v>
      </c>
      <c r="D163" s="54">
        <f>IF(ISERROR(VLOOKUP($A163,'[1]October data'!$A:$F,4,FALSE)),"",VLOOKUP($A163,'[1]October data'!$A:$F,4,FALSE))</f>
        <v>3605</v>
      </c>
      <c r="E163" s="54">
        <f>IF(ISERROR(VLOOKUP($A163,'[1]October data'!$A:$F,5,FALSE)),"",VLOOKUP($A163,'[1]October data'!$A:$F,5,FALSE))</f>
        <v>3776</v>
      </c>
      <c r="F163" s="55">
        <f>IF(ISERROR(VLOOKUP($A163,'[1]October data'!$A:$F,6,FALSE)),"",VLOOKUP($A163,'[1]October data'!$A:$F,6,FALSE))</f>
        <v>0.95471398305084698</v>
      </c>
      <c r="G163" s="54">
        <f>IF(ISERROR(VLOOKUP($A163,'[1]November data'!$A:$F,4,FALSE)),"",VLOOKUP($A163,'[1]November data'!$A:$F,4,FALSE))</f>
        <v>3398</v>
      </c>
      <c r="H163" s="54">
        <f>IF(ISERROR(VLOOKUP($A163,'[1]November data'!$A:$F,5,FALSE)),"",VLOOKUP($A163,'[1]November data'!$A:$F,5,FALSE))</f>
        <v>3546</v>
      </c>
      <c r="I163" s="55">
        <f>IF(ISERROR(VLOOKUP($A163,'[1]November data'!$A:$F,6,FALSE)),"",VLOOKUP($A163,'[1]November data'!$A:$F,6,FALSE))</f>
        <v>0.95826283135927803</v>
      </c>
      <c r="J163" s="56">
        <f>IF(ISERROR(VLOOKUP($A163,'[1]December data '!$A:$F,4,FALSE)),"",VLOOKUP($A163,'[1]December data '!$A:$F,4,FALSE))</f>
        <v>3318</v>
      </c>
      <c r="K163" s="56">
        <f>IF(ISERROR(VLOOKUP($A163,'[1]December data '!$A:$F,5,FALSE)),"",VLOOKUP($A163,'[1]December data '!$A:$F,5,FALSE))</f>
        <v>3506</v>
      </c>
      <c r="L163" s="56">
        <f>IF(ISERROR(VLOOKUP($A163,'[1]December data '!$A:$F,6,FALSE)),"",VLOOKUP($A163,'[1]December data '!$A:$F,6,FALSE))</f>
        <v>0.94637763833428401</v>
      </c>
      <c r="M163" s="57">
        <f t="shared" si="6"/>
        <v>10321</v>
      </c>
      <c r="N163" s="57">
        <f t="shared" si="7"/>
        <v>10828</v>
      </c>
      <c r="O163" s="58">
        <f t="shared" si="8"/>
        <v>0.95317694865164393</v>
      </c>
    </row>
    <row r="164" spans="1:15" x14ac:dyDescent="0.2">
      <c r="A164" s="53" t="s">
        <v>245</v>
      </c>
      <c r="B164" s="53" t="s">
        <v>602</v>
      </c>
      <c r="C164" s="53" t="s">
        <v>246</v>
      </c>
      <c r="D164" s="54">
        <f>IF(ISERROR(VLOOKUP($A164,'[1]October data'!$A:$F,4,FALSE)),"",VLOOKUP($A164,'[1]October data'!$A:$F,4,FALSE))</f>
        <v>4558</v>
      </c>
      <c r="E164" s="54">
        <f>IF(ISERROR(VLOOKUP($A164,'[1]October data'!$A:$F,5,FALSE)),"",VLOOKUP($A164,'[1]October data'!$A:$F,5,FALSE))</f>
        <v>4635</v>
      </c>
      <c r="F164" s="55">
        <f>IF(ISERROR(VLOOKUP($A164,'[1]October data'!$A:$F,6,FALSE)),"",VLOOKUP($A164,'[1]October data'!$A:$F,6,FALSE))</f>
        <v>0.98338727076591204</v>
      </c>
      <c r="G164" s="54">
        <f>IF(ISERROR(VLOOKUP($A164,'[1]November data'!$A:$F,4,FALSE)),"",VLOOKUP($A164,'[1]November data'!$A:$F,4,FALSE))</f>
        <v>4271</v>
      </c>
      <c r="H164" s="54">
        <f>IF(ISERROR(VLOOKUP($A164,'[1]November data'!$A:$F,5,FALSE)),"",VLOOKUP($A164,'[1]November data'!$A:$F,5,FALSE))</f>
        <v>4295</v>
      </c>
      <c r="I164" s="55">
        <f>IF(ISERROR(VLOOKUP($A164,'[1]November data'!$A:$F,6,FALSE)),"",VLOOKUP($A164,'[1]November data'!$A:$F,6,FALSE))</f>
        <v>0.99441210710128103</v>
      </c>
      <c r="J164" s="56">
        <f>IF(ISERROR(VLOOKUP($A164,'[1]December data '!$A:$F,4,FALSE)),"",VLOOKUP($A164,'[1]December data '!$A:$F,4,FALSE))</f>
        <v>4257</v>
      </c>
      <c r="K164" s="56">
        <f>IF(ISERROR(VLOOKUP($A164,'[1]December data '!$A:$F,5,FALSE)),"",VLOOKUP($A164,'[1]December data '!$A:$F,5,FALSE))</f>
        <v>4302</v>
      </c>
      <c r="L164" s="56">
        <f>IF(ISERROR(VLOOKUP($A164,'[1]December data '!$A:$F,6,FALSE)),"",VLOOKUP($A164,'[1]December data '!$A:$F,6,FALSE))</f>
        <v>0.98953974895397501</v>
      </c>
      <c r="M164" s="57">
        <f t="shared" si="6"/>
        <v>13086</v>
      </c>
      <c r="N164" s="57">
        <f t="shared" si="7"/>
        <v>13232</v>
      </c>
      <c r="O164" s="58">
        <f t="shared" si="8"/>
        <v>0.98896614268440142</v>
      </c>
    </row>
    <row r="165" spans="1:15" x14ac:dyDescent="0.2">
      <c r="A165" s="53" t="s">
        <v>468</v>
      </c>
      <c r="B165" s="53" t="s">
        <v>600</v>
      </c>
      <c r="C165" s="53" t="s">
        <v>614</v>
      </c>
      <c r="D165" s="54">
        <f>IF(ISERROR(VLOOKUP($A165,'[1]October data'!$A:$F,4,FALSE)),"",VLOOKUP($A165,'[1]October data'!$A:$F,4,FALSE))</f>
        <v>9303</v>
      </c>
      <c r="E165" s="54">
        <f>IF(ISERROR(VLOOKUP($A165,'[1]October data'!$A:$F,5,FALSE)),"",VLOOKUP($A165,'[1]October data'!$A:$F,5,FALSE))</f>
        <v>9730</v>
      </c>
      <c r="F165" s="55">
        <f>IF(ISERROR(VLOOKUP($A165,'[1]October data'!$A:$F,6,FALSE)),"",VLOOKUP($A165,'[1]October data'!$A:$F,6,FALSE))</f>
        <v>0.95611510791366905</v>
      </c>
      <c r="G165" s="54">
        <f>IF(ISERROR(VLOOKUP($A165,'[1]November data'!$A:$F,4,FALSE)),"",VLOOKUP($A165,'[1]November data'!$A:$F,4,FALSE))</f>
        <v>8920</v>
      </c>
      <c r="H165" s="54">
        <f>IF(ISERROR(VLOOKUP($A165,'[1]November data'!$A:$F,5,FALSE)),"",VLOOKUP($A165,'[1]November data'!$A:$F,5,FALSE))</f>
        <v>9257</v>
      </c>
      <c r="I165" s="55">
        <f>IF(ISERROR(VLOOKUP($A165,'[1]November data'!$A:$F,6,FALSE)),"",VLOOKUP($A165,'[1]November data'!$A:$F,6,FALSE))</f>
        <v>0.96359511720859903</v>
      </c>
      <c r="J165" s="56">
        <f>IF(ISERROR(VLOOKUP($A165,'[1]December data '!$A:$F,4,FALSE)),"",VLOOKUP($A165,'[1]December data '!$A:$F,4,FALSE))</f>
        <v>9033</v>
      </c>
      <c r="K165" s="56">
        <f>IF(ISERROR(VLOOKUP($A165,'[1]December data '!$A:$F,5,FALSE)),"",VLOOKUP($A165,'[1]December data '!$A:$F,5,FALSE))</f>
        <v>9475</v>
      </c>
      <c r="L165" s="56">
        <f>IF(ISERROR(VLOOKUP($A165,'[1]December data '!$A:$F,6,FALSE)),"",VLOOKUP($A165,'[1]December data '!$A:$F,6,FALSE))</f>
        <v>0.95335092348285</v>
      </c>
      <c r="M165" s="57">
        <f t="shared" si="6"/>
        <v>27256</v>
      </c>
      <c r="N165" s="57">
        <f t="shared" si="7"/>
        <v>28462</v>
      </c>
      <c r="O165" s="58">
        <f t="shared" si="8"/>
        <v>0.957627714145176</v>
      </c>
    </row>
    <row r="166" spans="1:15" x14ac:dyDescent="0.2">
      <c r="A166" s="57" t="s">
        <v>375</v>
      </c>
      <c r="B166" s="57" t="s">
        <v>600</v>
      </c>
      <c r="C166" s="57" t="s">
        <v>376</v>
      </c>
      <c r="D166" s="54">
        <f>IF(ISERROR(VLOOKUP($A166,'[1]October data'!$A:$F,4,FALSE)),"",VLOOKUP($A166,'[1]October data'!$A:$F,4,FALSE))</f>
        <v>2532</v>
      </c>
      <c r="E166" s="54">
        <f>IF(ISERROR(VLOOKUP($A166,'[1]October data'!$A:$F,5,FALSE)),"",VLOOKUP($A166,'[1]October data'!$A:$F,5,FALSE))</f>
        <v>2590</v>
      </c>
      <c r="F166" s="55">
        <f>IF(ISERROR(VLOOKUP($A166,'[1]October data'!$A:$F,6,FALSE)),"",VLOOKUP($A166,'[1]October data'!$A:$F,6,FALSE))</f>
        <v>0.97760617760617807</v>
      </c>
      <c r="G166" s="54">
        <f>IF(ISERROR(VLOOKUP($A166,'[1]November data'!$A:$F,4,FALSE)),"",VLOOKUP($A166,'[1]November data'!$A:$F,4,FALSE))</f>
        <v>2349</v>
      </c>
      <c r="H166" s="54">
        <f>IF(ISERROR(VLOOKUP($A166,'[1]November data'!$A:$F,5,FALSE)),"",VLOOKUP($A166,'[1]November data'!$A:$F,5,FALSE))</f>
        <v>2403</v>
      </c>
      <c r="I166" s="55">
        <f>IF(ISERROR(VLOOKUP($A166,'[1]November data'!$A:$F,6,FALSE)),"",VLOOKUP($A166,'[1]November data'!$A:$F,6,FALSE))</f>
        <v>0.97752808988763995</v>
      </c>
      <c r="J166" s="56">
        <f>IF(ISERROR(VLOOKUP($A166,'[1]December data '!$A:$F,4,FALSE)),"",VLOOKUP($A166,'[1]December data '!$A:$F,4,FALSE))</f>
        <v>2288</v>
      </c>
      <c r="K166" s="56">
        <f>IF(ISERROR(VLOOKUP($A166,'[1]December data '!$A:$F,5,FALSE)),"",VLOOKUP($A166,'[1]December data '!$A:$F,5,FALSE))</f>
        <v>2315</v>
      </c>
      <c r="L166" s="56">
        <f>IF(ISERROR(VLOOKUP($A166,'[1]December data '!$A:$F,6,FALSE)),"",VLOOKUP($A166,'[1]December data '!$A:$F,6,FALSE))</f>
        <v>0.98833693304535597</v>
      </c>
      <c r="M166" s="57">
        <f t="shared" si="6"/>
        <v>7169</v>
      </c>
      <c r="N166" s="57">
        <f t="shared" si="7"/>
        <v>7308</v>
      </c>
      <c r="O166" s="58">
        <f t="shared" si="8"/>
        <v>0.98097974822112755</v>
      </c>
    </row>
    <row r="167" spans="1:15" x14ac:dyDescent="0.2">
      <c r="A167" s="53" t="s">
        <v>10</v>
      </c>
      <c r="B167" s="53" t="s">
        <v>599</v>
      </c>
      <c r="C167" s="53" t="s">
        <v>11</v>
      </c>
      <c r="D167" s="54">
        <f>IF(ISERROR(VLOOKUP($A167,'[1]October data'!$A:$F,4,FALSE)),"",VLOOKUP($A167,'[1]October data'!$A:$F,4,FALSE))</f>
        <v>9397</v>
      </c>
      <c r="E167" s="54">
        <f>IF(ISERROR(VLOOKUP($A167,'[1]October data'!$A:$F,5,FALSE)),"",VLOOKUP($A167,'[1]October data'!$A:$F,5,FALSE))</f>
        <v>9970</v>
      </c>
      <c r="F167" s="55">
        <f>IF(ISERROR(VLOOKUP($A167,'[1]October data'!$A:$F,6,FALSE)),"",VLOOKUP($A167,'[1]October data'!$A:$F,6,FALSE))</f>
        <v>0.94252758274824511</v>
      </c>
      <c r="G167" s="54">
        <f>IF(ISERROR(VLOOKUP($A167,'[1]November data'!$A:$F,4,FALSE)),"",VLOOKUP($A167,'[1]November data'!$A:$F,4,FALSE))</f>
        <v>8719</v>
      </c>
      <c r="H167" s="54">
        <f>IF(ISERROR(VLOOKUP($A167,'[1]November data'!$A:$F,5,FALSE)),"",VLOOKUP($A167,'[1]November data'!$A:$F,5,FALSE))</f>
        <v>9376</v>
      </c>
      <c r="I167" s="55">
        <f>IF(ISERROR(VLOOKUP($A167,'[1]November data'!$A:$F,6,FALSE)),"",VLOOKUP($A167,'[1]November data'!$A:$F,6,FALSE))</f>
        <v>0.92992747440272994</v>
      </c>
      <c r="J167" s="56">
        <f>IF(ISERROR(VLOOKUP($A167,'[1]December data '!$A:$F,4,FALSE)),"",VLOOKUP($A167,'[1]December data '!$A:$F,4,FALSE))</f>
        <v>8799</v>
      </c>
      <c r="K167" s="56">
        <f>IF(ISERROR(VLOOKUP($A167,'[1]December data '!$A:$F,5,FALSE)),"",VLOOKUP($A167,'[1]December data '!$A:$F,5,FALSE))</f>
        <v>9528</v>
      </c>
      <c r="L167" s="56">
        <f>IF(ISERROR(VLOOKUP($A167,'[1]December data '!$A:$F,6,FALSE)),"",VLOOKUP($A167,'[1]December data '!$A:$F,6,FALSE))</f>
        <v>0.92348866498740612</v>
      </c>
      <c r="M167" s="57">
        <f t="shared" si="6"/>
        <v>26915</v>
      </c>
      <c r="N167" s="57">
        <f t="shared" si="7"/>
        <v>28874</v>
      </c>
      <c r="O167" s="58">
        <f t="shared" si="8"/>
        <v>0.93215349449331575</v>
      </c>
    </row>
    <row r="168" spans="1:15" x14ac:dyDescent="0.2">
      <c r="A168" s="53" t="s">
        <v>178</v>
      </c>
      <c r="B168" s="53" t="s">
        <v>602</v>
      </c>
      <c r="C168" s="53" t="s">
        <v>179</v>
      </c>
      <c r="D168" s="54">
        <f>IF(ISERROR(VLOOKUP($A168,'[1]October data'!$A:$F,4,FALSE)),"",VLOOKUP($A168,'[1]October data'!$A:$F,4,FALSE))</f>
        <v>10307</v>
      </c>
      <c r="E168" s="54">
        <f>IF(ISERROR(VLOOKUP($A168,'[1]October data'!$A:$F,5,FALSE)),"",VLOOKUP($A168,'[1]October data'!$A:$F,5,FALSE))</f>
        <v>10800</v>
      </c>
      <c r="F168" s="55">
        <f>IF(ISERROR(VLOOKUP($A168,'[1]October data'!$A:$F,6,FALSE)),"",VLOOKUP($A168,'[1]October data'!$A:$F,6,FALSE))</f>
        <v>0.95435185185185201</v>
      </c>
      <c r="G168" s="54">
        <f>IF(ISERROR(VLOOKUP($A168,'[1]November data'!$A:$F,4,FALSE)),"",VLOOKUP($A168,'[1]November data'!$A:$F,4,FALSE))</f>
        <v>9646</v>
      </c>
      <c r="H168" s="54">
        <f>IF(ISERROR(VLOOKUP($A168,'[1]November data'!$A:$F,5,FALSE)),"",VLOOKUP($A168,'[1]November data'!$A:$F,5,FALSE))</f>
        <v>10086</v>
      </c>
      <c r="I168" s="55">
        <f>IF(ISERROR(VLOOKUP($A168,'[1]November data'!$A:$F,6,FALSE)),"",VLOOKUP($A168,'[1]November data'!$A:$F,6,FALSE))</f>
        <v>0.95637517350783308</v>
      </c>
      <c r="J168" s="56">
        <f>IF(ISERROR(VLOOKUP($A168,'[1]December data '!$A:$F,4,FALSE)),"",VLOOKUP($A168,'[1]December data '!$A:$F,4,FALSE))</f>
        <v>9555</v>
      </c>
      <c r="K168" s="56">
        <f>IF(ISERROR(VLOOKUP($A168,'[1]December data '!$A:$F,5,FALSE)),"",VLOOKUP($A168,'[1]December data '!$A:$F,5,FALSE))</f>
        <v>10112</v>
      </c>
      <c r="L168" s="56">
        <f>IF(ISERROR(VLOOKUP($A168,'[1]December data '!$A:$F,6,FALSE)),"",VLOOKUP($A168,'[1]December data '!$A:$F,6,FALSE))</f>
        <v>0.944916930379747</v>
      </c>
      <c r="M168" s="57">
        <f t="shared" si="6"/>
        <v>29508</v>
      </c>
      <c r="N168" s="57">
        <f t="shared" si="7"/>
        <v>30998</v>
      </c>
      <c r="O168" s="58">
        <f t="shared" si="8"/>
        <v>0.95193238273436998</v>
      </c>
    </row>
    <row r="169" spans="1:15" x14ac:dyDescent="0.2">
      <c r="A169" s="53" t="s">
        <v>51</v>
      </c>
      <c r="B169" s="53" t="s">
        <v>599</v>
      </c>
      <c r="C169" s="53" t="s">
        <v>52</v>
      </c>
      <c r="D169" s="54">
        <f>IF(ISERROR(VLOOKUP($A169,'[1]October data'!$A:$F,4,FALSE)),"",VLOOKUP($A169,'[1]October data'!$A:$F,4,FALSE))</f>
        <v>5905</v>
      </c>
      <c r="E169" s="54">
        <f>IF(ISERROR(VLOOKUP($A169,'[1]October data'!$A:$F,5,FALSE)),"",VLOOKUP($A169,'[1]October data'!$A:$F,5,FALSE))</f>
        <v>6136</v>
      </c>
      <c r="F169" s="55">
        <f>IF(ISERROR(VLOOKUP($A169,'[1]October data'!$A:$F,6,FALSE)),"",VLOOKUP($A169,'[1]October data'!$A:$F,6,FALSE))</f>
        <v>0.96235332464146006</v>
      </c>
      <c r="G169" s="54">
        <f>IF(ISERROR(VLOOKUP($A169,'[1]November data'!$A:$F,4,FALSE)),"",VLOOKUP($A169,'[1]November data'!$A:$F,4,FALSE))</f>
        <v>5352</v>
      </c>
      <c r="H169" s="54">
        <f>IF(ISERROR(VLOOKUP($A169,'[1]November data'!$A:$F,5,FALSE)),"",VLOOKUP($A169,'[1]November data'!$A:$F,5,FALSE))</f>
        <v>5606</v>
      </c>
      <c r="I169" s="55">
        <f>IF(ISERROR(VLOOKUP($A169,'[1]November data'!$A:$F,6,FALSE)),"",VLOOKUP($A169,'[1]November data'!$A:$F,6,FALSE))</f>
        <v>0.95469140206921199</v>
      </c>
      <c r="J169" s="56">
        <f>IF(ISERROR(VLOOKUP($A169,'[1]December data '!$A:$F,4,FALSE)),"",VLOOKUP($A169,'[1]December data '!$A:$F,4,FALSE))</f>
        <v>5456</v>
      </c>
      <c r="K169" s="56">
        <f>IF(ISERROR(VLOOKUP($A169,'[1]December data '!$A:$F,5,FALSE)),"",VLOOKUP($A169,'[1]December data '!$A:$F,5,FALSE))</f>
        <v>5729</v>
      </c>
      <c r="L169" s="56">
        <f>IF(ISERROR(VLOOKUP($A169,'[1]December data '!$A:$F,6,FALSE)),"",VLOOKUP($A169,'[1]December data '!$A:$F,6,FALSE))</f>
        <v>0.95234770466049901</v>
      </c>
      <c r="M169" s="57">
        <f t="shared" si="6"/>
        <v>16713</v>
      </c>
      <c r="N169" s="57">
        <f t="shared" si="7"/>
        <v>17471</v>
      </c>
      <c r="O169" s="58">
        <f t="shared" si="8"/>
        <v>0.95661381718275995</v>
      </c>
    </row>
    <row r="170" spans="1:15" x14ac:dyDescent="0.2">
      <c r="A170" s="53" t="s">
        <v>174</v>
      </c>
      <c r="B170" s="53" t="s">
        <v>602</v>
      </c>
      <c r="C170" s="53" t="s">
        <v>175</v>
      </c>
      <c r="D170" s="54">
        <f>IF(ISERROR(VLOOKUP($A170,'[1]October data'!$A:$F,4,FALSE)),"",VLOOKUP($A170,'[1]October data'!$A:$F,4,FALSE))</f>
        <v>2779</v>
      </c>
      <c r="E170" s="54">
        <f>IF(ISERROR(VLOOKUP($A170,'[1]October data'!$A:$F,5,FALSE)),"",VLOOKUP($A170,'[1]October data'!$A:$F,5,FALSE))</f>
        <v>2916</v>
      </c>
      <c r="F170" s="55">
        <f>IF(ISERROR(VLOOKUP($A170,'[1]October data'!$A:$F,6,FALSE)),"",VLOOKUP($A170,'[1]October data'!$A:$F,6,FALSE))</f>
        <v>0.95301783264746209</v>
      </c>
      <c r="G170" s="54">
        <f>IF(ISERROR(VLOOKUP($A170,'[1]November data'!$A:$F,4,FALSE)),"",VLOOKUP($A170,'[1]November data'!$A:$F,4,FALSE))</f>
        <v>2535</v>
      </c>
      <c r="H170" s="54">
        <f>IF(ISERROR(VLOOKUP($A170,'[1]November data'!$A:$F,5,FALSE)),"",VLOOKUP($A170,'[1]November data'!$A:$F,5,FALSE))</f>
        <v>2667</v>
      </c>
      <c r="I170" s="55">
        <f>IF(ISERROR(VLOOKUP($A170,'[1]November data'!$A:$F,6,FALSE)),"",VLOOKUP($A170,'[1]November data'!$A:$F,6,FALSE))</f>
        <v>0.95050618672665899</v>
      </c>
      <c r="J170" s="56">
        <f>IF(ISERROR(VLOOKUP($A170,'[1]December data '!$A:$F,4,FALSE)),"",VLOOKUP($A170,'[1]December data '!$A:$F,4,FALSE))</f>
        <v>2453</v>
      </c>
      <c r="K170" s="56">
        <f>IF(ISERROR(VLOOKUP($A170,'[1]December data '!$A:$F,5,FALSE)),"",VLOOKUP($A170,'[1]December data '!$A:$F,5,FALSE))</f>
        <v>2581</v>
      </c>
      <c r="L170" s="56">
        <f>IF(ISERROR(VLOOKUP($A170,'[1]December data '!$A:$F,6,FALSE)),"",VLOOKUP($A170,'[1]December data '!$A:$F,6,FALSE))</f>
        <v>0.950406819062379</v>
      </c>
      <c r="M170" s="57">
        <f t="shared" si="6"/>
        <v>7767</v>
      </c>
      <c r="N170" s="57">
        <f t="shared" si="7"/>
        <v>8164</v>
      </c>
      <c r="O170" s="58">
        <f t="shared" si="8"/>
        <v>0.95137187653111221</v>
      </c>
    </row>
    <row r="171" spans="1:15" x14ac:dyDescent="0.2">
      <c r="A171" s="53" t="s">
        <v>377</v>
      </c>
      <c r="B171" s="53" t="s">
        <v>600</v>
      </c>
      <c r="C171" s="53" t="s">
        <v>378</v>
      </c>
      <c r="D171" s="54">
        <f>IF(ISERROR(VLOOKUP($A171,'[1]October data'!$A:$F,4,FALSE)),"",VLOOKUP($A171,'[1]October data'!$A:$F,4,FALSE))</f>
        <v>3098</v>
      </c>
      <c r="E171" s="54">
        <f>IF(ISERROR(VLOOKUP($A171,'[1]October data'!$A:$F,5,FALSE)),"",VLOOKUP($A171,'[1]October data'!$A:$F,5,FALSE))</f>
        <v>3181</v>
      </c>
      <c r="F171" s="55">
        <f>IF(ISERROR(VLOOKUP($A171,'[1]October data'!$A:$F,6,FALSE)),"",VLOOKUP($A171,'[1]October data'!$A:$F,6,FALSE))</f>
        <v>0.97390757623388913</v>
      </c>
      <c r="G171" s="54">
        <f>IF(ISERROR(VLOOKUP($A171,'[1]November data'!$A:$F,4,FALSE)),"",VLOOKUP($A171,'[1]November data'!$A:$F,4,FALSE))</f>
        <v>2939</v>
      </c>
      <c r="H171" s="54">
        <f>IF(ISERROR(VLOOKUP($A171,'[1]November data'!$A:$F,5,FALSE)),"",VLOOKUP($A171,'[1]November data'!$A:$F,5,FALSE))</f>
        <v>3046</v>
      </c>
      <c r="I171" s="55">
        <f>IF(ISERROR(VLOOKUP($A171,'[1]November data'!$A:$F,6,FALSE)),"",VLOOKUP($A171,'[1]November data'!$A:$F,6,FALSE))</f>
        <v>0.96487196323046598</v>
      </c>
      <c r="J171" s="56">
        <f>IF(ISERROR(VLOOKUP($A171,'[1]December data '!$A:$F,4,FALSE)),"",VLOOKUP($A171,'[1]December data '!$A:$F,4,FALSE))</f>
        <v>2981</v>
      </c>
      <c r="K171" s="56">
        <f>IF(ISERROR(VLOOKUP($A171,'[1]December data '!$A:$F,5,FALSE)),"",VLOOKUP($A171,'[1]December data '!$A:$F,5,FALSE))</f>
        <v>3100</v>
      </c>
      <c r="L171" s="56">
        <f>IF(ISERROR(VLOOKUP($A171,'[1]December data '!$A:$F,6,FALSE)),"",VLOOKUP($A171,'[1]December data '!$A:$F,6,FALSE))</f>
        <v>0.96161290322580595</v>
      </c>
      <c r="M171" s="57">
        <f t="shared" ref="M171:M172" si="9">IF(ISNUMBER(D171),IF(ISNUMBER(G171),IF(ISNUMBER(J171),SUM(D171+G171+J171), SUM(D171+G171)),IF(ISNUMBER(J171),D171+J171,D171)),IF(ISNUMBER(G171),IF(ISNUMBER(J171),G171+J171,G171),IF(ISNUMBER(J171),J171,"-")))</f>
        <v>9018</v>
      </c>
      <c r="N171" s="57">
        <f t="shared" si="7"/>
        <v>9327</v>
      </c>
      <c r="O171" s="58">
        <f t="shared" si="8"/>
        <v>0.96687037632679318</v>
      </c>
    </row>
    <row r="172" spans="1:15" x14ac:dyDescent="0.2">
      <c r="A172" s="53" t="s">
        <v>119</v>
      </c>
      <c r="B172" s="53" t="s">
        <v>599</v>
      </c>
      <c r="C172" s="53" t="s">
        <v>120</v>
      </c>
      <c r="D172" s="54">
        <f>IF(ISERROR(VLOOKUP($A172,'[1]October data'!$A:$F,4,FALSE)),"",VLOOKUP($A172,'[1]October data'!$A:$F,4,FALSE))</f>
        <v>10734</v>
      </c>
      <c r="E172" s="54">
        <f>IF(ISERROR(VLOOKUP($A172,'[1]October data'!$A:$F,5,FALSE)),"",VLOOKUP($A172,'[1]October data'!$A:$F,5,FALSE))</f>
        <v>11024</v>
      </c>
      <c r="F172" s="55">
        <f>IF(ISERROR(VLOOKUP($A172,'[1]October data'!$A:$F,6,FALSE)),"",VLOOKUP($A172,'[1]October data'!$A:$F,6,FALSE))</f>
        <v>0.9736937590711181</v>
      </c>
      <c r="G172" s="54">
        <f>IF(ISERROR(VLOOKUP($A172,'[1]November data'!$A:$F,4,FALSE)),"",VLOOKUP($A172,'[1]November data'!$A:$F,4,FALSE))</f>
        <v>10395</v>
      </c>
      <c r="H172" s="54">
        <f>IF(ISERROR(VLOOKUP($A172,'[1]November data'!$A:$F,5,FALSE)),"",VLOOKUP($A172,'[1]November data'!$A:$F,5,FALSE))</f>
        <v>10678</v>
      </c>
      <c r="I172" s="55">
        <f>IF(ISERROR(VLOOKUP($A172,'[1]November data'!$A:$F,6,FALSE)),"",VLOOKUP($A172,'[1]November data'!$A:$F,6,FALSE))</f>
        <v>0.973496909533621</v>
      </c>
      <c r="J172" s="56">
        <f>IF(ISERROR(VLOOKUP($A172,'[1]December data '!$A:$F,4,FALSE)),"",VLOOKUP($A172,'[1]December data '!$A:$F,4,FALSE))</f>
        <v>10046</v>
      </c>
      <c r="K172" s="56">
        <f>IF(ISERROR(VLOOKUP($A172,'[1]December data '!$A:$F,5,FALSE)),"",VLOOKUP($A172,'[1]December data '!$A:$F,5,FALSE))</f>
        <v>10369</v>
      </c>
      <c r="L172" s="56">
        <f>IF(ISERROR(VLOOKUP($A172,'[1]December data '!$A:$F,6,FALSE)),"",VLOOKUP($A172,'[1]December data '!$A:$F,6,FALSE))</f>
        <v>0.96884945510656806</v>
      </c>
      <c r="M172" s="57">
        <f t="shared" si="9"/>
        <v>31175</v>
      </c>
      <c r="N172" s="57">
        <f t="shared" si="7"/>
        <v>32071</v>
      </c>
      <c r="O172" s="58">
        <f t="shared" si="8"/>
        <v>0.97206198746531136</v>
      </c>
    </row>
    <row r="173" spans="1:15" ht="15" x14ac:dyDescent="0.2">
      <c r="A173" s="87" t="s">
        <v>622</v>
      </c>
      <c r="B173" s="88"/>
      <c r="C173" s="89"/>
      <c r="D173" s="45">
        <v>1166629</v>
      </c>
      <c r="E173" s="45">
        <v>1213811</v>
      </c>
      <c r="F173" s="46">
        <v>0.96112903903490743</v>
      </c>
      <c r="G173" s="45">
        <v>1091507</v>
      </c>
      <c r="H173" s="45">
        <v>1137534</v>
      </c>
      <c r="I173" s="46">
        <v>0.95953791271293865</v>
      </c>
      <c r="J173" s="45">
        <v>1086549</v>
      </c>
      <c r="K173" s="45">
        <v>1135588</v>
      </c>
      <c r="L173" s="46">
        <v>0.956816204468522</v>
      </c>
      <c r="M173" s="45">
        <v>3344685</v>
      </c>
      <c r="N173" s="45">
        <v>3486933</v>
      </c>
      <c r="O173" s="47">
        <v>0.95920541060008901</v>
      </c>
    </row>
    <row r="176" spans="1:15" ht="15" x14ac:dyDescent="0.25">
      <c r="A176" s="90" t="s">
        <v>641</v>
      </c>
      <c r="B176" s="91"/>
      <c r="C176" s="92"/>
      <c r="D176" s="83">
        <f>D4</f>
        <v>0</v>
      </c>
      <c r="E176" s="84"/>
      <c r="F176" s="85"/>
      <c r="G176" s="83">
        <f>G4</f>
        <v>0</v>
      </c>
      <c r="H176" s="84"/>
      <c r="I176" s="85"/>
      <c r="J176" s="83">
        <f>J4</f>
        <v>0</v>
      </c>
      <c r="K176" s="84"/>
      <c r="L176" s="85"/>
      <c r="M176" s="83">
        <f>M4</f>
        <v>0</v>
      </c>
      <c r="N176" s="84"/>
      <c r="O176" s="85"/>
    </row>
    <row r="177" spans="1:15" ht="75" x14ac:dyDescent="0.25">
      <c r="A177" s="67" t="s">
        <v>617</v>
      </c>
      <c r="B177" s="68" t="s">
        <v>597</v>
      </c>
      <c r="C177" s="67" t="s">
        <v>598</v>
      </c>
      <c r="D177" s="49" t="s">
        <v>621</v>
      </c>
      <c r="E177" s="49" t="s">
        <v>596</v>
      </c>
      <c r="F177" s="69" t="s">
        <v>620</v>
      </c>
      <c r="G177" s="49" t="s">
        <v>621</v>
      </c>
      <c r="H177" s="49" t="s">
        <v>596</v>
      </c>
      <c r="I177" s="69" t="s">
        <v>620</v>
      </c>
      <c r="J177" s="49" t="s">
        <v>621</v>
      </c>
      <c r="K177" s="49" t="s">
        <v>596</v>
      </c>
      <c r="L177" s="42" t="s">
        <v>620</v>
      </c>
      <c r="M177" s="49" t="s">
        <v>621</v>
      </c>
      <c r="N177" s="49" t="s">
        <v>596</v>
      </c>
      <c r="O177" s="69" t="s">
        <v>620</v>
      </c>
    </row>
    <row r="178" spans="1:15" x14ac:dyDescent="0.2">
      <c r="A178" s="70" t="s">
        <v>257</v>
      </c>
      <c r="B178" s="70" t="str">
        <f>VLOOKUP(A178,[2]regions!$A$2:$B$235,2,FALSE)</f>
        <v>Midlands and East of England</v>
      </c>
      <c r="C178" s="70" t="s">
        <v>258</v>
      </c>
      <c r="D178" s="71">
        <f>IF(ISERROR(VLOOKUP($A178,'[1]October data'!$A:$F,4,FALSE)),"No Data",(VLOOKUP($A178,'[1]October data'!$A:$F,4,FALSE)))</f>
        <v>83</v>
      </c>
      <c r="E178" s="54">
        <f>IF(ISERROR(VLOOKUP($A178,'[1]October data'!$A:$F,5,FALSE)),"No Data",(VLOOKUP($A178,'[1]October data'!$A:$F,5,FALSE)))</f>
        <v>83</v>
      </c>
      <c r="F178" s="55">
        <f>IF(ISERROR(VLOOKUP($A178,'[1]October data'!$A:$F,6,FALSE)),"No Data",(VLOOKUP($A178,'[1]October data'!$A:$F,6,FALSE)))</f>
        <v>1</v>
      </c>
      <c r="G178" s="54">
        <f>IF(ISERROR(VLOOKUP($A178,'[1]November data'!$A:$F,4,FALSE)),"No Data",(VLOOKUP($A178,'[1]November data'!$A:$F,4,FALSE)))</f>
        <v>95</v>
      </c>
      <c r="H178" s="54">
        <f>IF(ISERROR(VLOOKUP($A178,'[1]November data'!$A:$F,5,FALSE)),"No Data",(VLOOKUP($A178,'[1]November data'!$A:$F,5,FALSE)))</f>
        <v>95</v>
      </c>
      <c r="I178" s="55">
        <f>IF(ISERROR(VLOOKUP($A178,'[1]November data'!$A:$F,6,FALSE)),"No Data",(VLOOKUP($A178,'[1]November data'!$A:$F,6,FALSE)))</f>
        <v>1</v>
      </c>
      <c r="J178" s="54">
        <f>IF(ISERROR(VLOOKUP($A178,'[1]December data '!$A:$F,4,FALSE)),"No Data",VLOOKUP($A178,'[1]December data '!$A:$F,4,FALSE))</f>
        <v>95</v>
      </c>
      <c r="K178" s="54">
        <f>IF(ISERROR(VLOOKUP($A178,'[1]December data '!$A:$F,5,FALSE)),"No Data",VLOOKUP($A178,'[1]December data '!$A:$F,5,FALSE))</f>
        <v>95</v>
      </c>
      <c r="L178" s="55">
        <f>IF(ISERROR(VLOOKUP($A178,'[1]December data '!$A:$F,6,FALSE)),"No Data",VLOOKUP($A178,'[1]December data '!$A:$F,6,FALSE))</f>
        <v>1</v>
      </c>
      <c r="M178" s="57">
        <f t="shared" ref="M178:M218" si="10">IF(ISNUMBER(D178),IF(ISNUMBER(G178),IF(ISNUMBER(J178),SUM(D178+G178+J178), SUM(D178+G178)),IF(ISNUMBER(J178),D178+J178,D178)),IF(ISNUMBER(G178),IF(ISNUMBER(J178),G178+J178,G178),IF(ISNUMBER(J178),J178,"-")))</f>
        <v>273</v>
      </c>
      <c r="N178" s="57">
        <f t="shared" ref="N178:N241" si="11">IF(ISNUMBER(E178),IF(ISNUMBER(H178),IF(ISNUMBER(K178),SUM(E178+H178+K178), SUM(E178+H178)),IF(ISNUMBER(K178),E178+K178,E178)),IF(ISNUMBER(H178),IF(ISNUMBER(K178),H178+K178,H178),IF(ISNUMBER(K178),K178,"-")))</f>
        <v>273</v>
      </c>
      <c r="O178" s="72">
        <f t="shared" ref="O178:O241" si="12">IF(ISERROR(IF(N178&gt;0,M178/N178,"-")),"-",(IF(N178&gt;0,M178/N178,"-")))</f>
        <v>1</v>
      </c>
    </row>
    <row r="179" spans="1:15" x14ac:dyDescent="0.2">
      <c r="A179" s="70" t="s">
        <v>448</v>
      </c>
      <c r="B179" s="70" t="str">
        <f>VLOOKUP(A179,[2]regions!$A$2:$B$235,2,FALSE)</f>
        <v>South of England</v>
      </c>
      <c r="C179" s="70" t="s">
        <v>449</v>
      </c>
      <c r="D179" s="71">
        <f>IF(ISERROR(VLOOKUP($A179,'[1]October data'!$A:$F,4,FALSE)),"No Data",(VLOOKUP($A179,'[1]October data'!$A:$F,4,FALSE)))</f>
        <v>330</v>
      </c>
      <c r="E179" s="54">
        <f>IF(ISERROR(VLOOKUP($A179,'[1]October data'!$A:$F,5,FALSE)),"No Data",(VLOOKUP($A179,'[1]October data'!$A:$F,5,FALSE)))</f>
        <v>334</v>
      </c>
      <c r="F179" s="55">
        <f>IF(ISERROR(VLOOKUP($A179,'[1]October data'!$A:$F,6,FALSE)),"No Data",(VLOOKUP($A179,'[1]October data'!$A:$F,6,FALSE)))</f>
        <v>0.98802395209580796</v>
      </c>
      <c r="G179" s="54">
        <f>IF(ISERROR(VLOOKUP($A179,'[1]November data'!$A:$F,4,FALSE)),"No Data",(VLOOKUP($A179,'[1]November data'!$A:$F,4,FALSE)))</f>
        <v>370</v>
      </c>
      <c r="H179" s="54">
        <f>IF(ISERROR(VLOOKUP($A179,'[1]November data'!$A:$F,5,FALSE)),"No Data",(VLOOKUP($A179,'[1]November data'!$A:$F,5,FALSE)))</f>
        <v>372</v>
      </c>
      <c r="I179" s="55">
        <f>IF(ISERROR(VLOOKUP($A179,'[1]November data'!$A:$F,6,FALSE)),"No Data",(VLOOKUP($A179,'[1]November data'!$A:$F,6,FALSE)))</f>
        <v>0.99462365591397794</v>
      </c>
      <c r="J179" s="54">
        <f>IF(ISERROR(VLOOKUP($A179,'[1]December data '!$A:$F,4,FALSE)),"No Data",VLOOKUP($A179,'[1]December data '!$A:$F,4,FALSE))</f>
        <v>292</v>
      </c>
      <c r="K179" s="54">
        <f>IF(ISERROR(VLOOKUP($A179,'[1]December data '!$A:$F,5,FALSE)),"No Data",VLOOKUP($A179,'[1]December data '!$A:$F,5,FALSE))</f>
        <v>307</v>
      </c>
      <c r="L179" s="55">
        <f>IF(ISERROR(VLOOKUP($A179,'[1]December data '!$A:$F,6,FALSE)),"No Data",VLOOKUP($A179,'[1]December data '!$A:$F,6,FALSE))</f>
        <v>0.95114006514658012</v>
      </c>
      <c r="M179" s="57">
        <f t="shared" si="10"/>
        <v>992</v>
      </c>
      <c r="N179" s="57">
        <f t="shared" si="11"/>
        <v>1013</v>
      </c>
      <c r="O179" s="72">
        <f t="shared" si="12"/>
        <v>0.97926949654491613</v>
      </c>
    </row>
    <row r="180" spans="1:15" x14ac:dyDescent="0.2">
      <c r="A180" s="70" t="s">
        <v>271</v>
      </c>
      <c r="B180" s="70" t="str">
        <f>VLOOKUP(A180,[2]regions!$A$2:$B$235,2,FALSE)</f>
        <v>Midlands and East of England</v>
      </c>
      <c r="C180" s="70" t="s">
        <v>272</v>
      </c>
      <c r="D180" s="71">
        <f>IF(ISERROR(VLOOKUP($A180,'[1]October data'!$A:$F,4,FALSE)),"No Data",(VLOOKUP($A180,'[1]October data'!$A:$F,4,FALSE)))</f>
        <v>308</v>
      </c>
      <c r="E180" s="54">
        <f>IF(ISERROR(VLOOKUP($A180,'[1]October data'!$A:$F,5,FALSE)),"No Data",(VLOOKUP($A180,'[1]October data'!$A:$F,5,FALSE)))</f>
        <v>308</v>
      </c>
      <c r="F180" s="55">
        <f>IF(ISERROR(VLOOKUP($A180,'[1]October data'!$A:$F,6,FALSE)),"No Data",(VLOOKUP($A180,'[1]October data'!$A:$F,6,FALSE)))</f>
        <v>1</v>
      </c>
      <c r="G180" s="54">
        <f>IF(ISERROR(VLOOKUP($A180,'[1]November data'!$A:$F,4,FALSE)),"No Data",(VLOOKUP($A180,'[1]November data'!$A:$F,4,FALSE)))</f>
        <v>376</v>
      </c>
      <c r="H180" s="54">
        <f>IF(ISERROR(VLOOKUP($A180,'[1]November data'!$A:$F,5,FALSE)),"No Data",(VLOOKUP($A180,'[1]November data'!$A:$F,5,FALSE)))</f>
        <v>376</v>
      </c>
      <c r="I180" s="55">
        <f>IF(ISERROR(VLOOKUP($A180,'[1]November data'!$A:$F,6,FALSE)),"No Data",(VLOOKUP($A180,'[1]November data'!$A:$F,6,FALSE)))</f>
        <v>1</v>
      </c>
      <c r="J180" s="54">
        <f>IF(ISERROR(VLOOKUP($A180,'[1]December data '!$A:$F,4,FALSE)),"No Data",VLOOKUP($A180,'[1]December data '!$A:$F,4,FALSE))</f>
        <v>343</v>
      </c>
      <c r="K180" s="54">
        <f>IF(ISERROR(VLOOKUP($A180,'[1]December data '!$A:$F,5,FALSE)),"No Data",VLOOKUP($A180,'[1]December data '!$A:$F,5,FALSE))</f>
        <v>343</v>
      </c>
      <c r="L180" s="55">
        <f>IF(ISERROR(VLOOKUP($A180,'[1]December data '!$A:$F,6,FALSE)),"No Data",VLOOKUP($A180,'[1]December data '!$A:$F,6,FALSE))</f>
        <v>1</v>
      </c>
      <c r="M180" s="57">
        <f t="shared" si="10"/>
        <v>1027</v>
      </c>
      <c r="N180" s="57">
        <f t="shared" si="11"/>
        <v>1027</v>
      </c>
      <c r="O180" s="72">
        <f t="shared" si="12"/>
        <v>1</v>
      </c>
    </row>
    <row r="181" spans="1:15" x14ac:dyDescent="0.2">
      <c r="A181" s="70" t="s">
        <v>205</v>
      </c>
      <c r="B181" s="70" t="str">
        <f>VLOOKUP(A181,[2]regions!$A$2:$B$235,2,FALSE)</f>
        <v>Midlands and East of England</v>
      </c>
      <c r="C181" s="70" t="s">
        <v>206</v>
      </c>
      <c r="D181" s="71">
        <f>IF(ISERROR(VLOOKUP($A181,'[1]October data'!$A:$F,4,FALSE)),"No Data",(VLOOKUP($A181,'[1]October data'!$A:$F,4,FALSE)))</f>
        <v>219</v>
      </c>
      <c r="E181" s="54">
        <f>IF(ISERROR(VLOOKUP($A181,'[1]October data'!$A:$F,5,FALSE)),"No Data",(VLOOKUP($A181,'[1]October data'!$A:$F,5,FALSE)))</f>
        <v>232</v>
      </c>
      <c r="F181" s="55">
        <f>IF(ISERROR(VLOOKUP($A181,'[1]October data'!$A:$F,6,FALSE)),"No Data",(VLOOKUP($A181,'[1]October data'!$A:$F,6,FALSE)))</f>
        <v>0.943965517241379</v>
      </c>
      <c r="G181" s="54">
        <f>IF(ISERROR(VLOOKUP($A181,'[1]November data'!$A:$F,4,FALSE)),"No Data",(VLOOKUP($A181,'[1]November data'!$A:$F,4,FALSE)))</f>
        <v>231</v>
      </c>
      <c r="H181" s="54">
        <f>IF(ISERROR(VLOOKUP($A181,'[1]November data'!$A:$F,5,FALSE)),"No Data",(VLOOKUP($A181,'[1]November data'!$A:$F,5,FALSE)))</f>
        <v>242</v>
      </c>
      <c r="I181" s="55">
        <f>IF(ISERROR(VLOOKUP($A181,'[1]November data'!$A:$F,6,FALSE)),"No Data",(VLOOKUP($A181,'[1]November data'!$A:$F,6,FALSE)))</f>
        <v>0.95454545454545503</v>
      </c>
      <c r="J181" s="54">
        <f>IF(ISERROR(VLOOKUP($A181,'[1]December data '!$A:$F,4,FALSE)),"No Data",VLOOKUP($A181,'[1]December data '!$A:$F,4,FALSE))</f>
        <v>202</v>
      </c>
      <c r="K181" s="54">
        <f>IF(ISERROR(VLOOKUP($A181,'[1]December data '!$A:$F,5,FALSE)),"No Data",VLOOKUP($A181,'[1]December data '!$A:$F,5,FALSE))</f>
        <v>207</v>
      </c>
      <c r="L181" s="55">
        <f>IF(ISERROR(VLOOKUP($A181,'[1]December data '!$A:$F,6,FALSE)),"No Data",VLOOKUP($A181,'[1]December data '!$A:$F,6,FALSE))</f>
        <v>0.97584541062801899</v>
      </c>
      <c r="M181" s="57">
        <f t="shared" si="10"/>
        <v>652</v>
      </c>
      <c r="N181" s="57">
        <f t="shared" si="11"/>
        <v>681</v>
      </c>
      <c r="O181" s="72">
        <f t="shared" si="12"/>
        <v>0.95741556534508077</v>
      </c>
    </row>
    <row r="182" spans="1:15" x14ac:dyDescent="0.2">
      <c r="A182" s="70" t="s">
        <v>420</v>
      </c>
      <c r="B182" s="70" t="str">
        <f>VLOOKUP(A182,[2]regions!$A$2:$B$235,2,FALSE)</f>
        <v>South of England</v>
      </c>
      <c r="C182" s="70" t="s">
        <v>421</v>
      </c>
      <c r="D182" s="71">
        <f>IF(ISERROR(VLOOKUP($A182,'[1]October data'!$A:$F,4,FALSE)),"No Data",(VLOOKUP($A182,'[1]October data'!$A:$F,4,FALSE)))</f>
        <v>521</v>
      </c>
      <c r="E182" s="54">
        <f>IF(ISERROR(VLOOKUP($A182,'[1]October data'!$A:$F,5,FALSE)),"No Data",(VLOOKUP($A182,'[1]October data'!$A:$F,5,FALSE)))</f>
        <v>554</v>
      </c>
      <c r="F182" s="55">
        <f>IF(ISERROR(VLOOKUP($A182,'[1]October data'!$A:$F,6,FALSE)),"No Data",(VLOOKUP($A182,'[1]October data'!$A:$F,6,FALSE)))</f>
        <v>0.94043321299639004</v>
      </c>
      <c r="G182" s="54">
        <f>IF(ISERROR(VLOOKUP($A182,'[1]November data'!$A:$F,4,FALSE)),"No Data",(VLOOKUP($A182,'[1]November data'!$A:$F,4,FALSE)))</f>
        <v>541</v>
      </c>
      <c r="H182" s="54">
        <f>IF(ISERROR(VLOOKUP($A182,'[1]November data'!$A:$F,5,FALSE)),"No Data",(VLOOKUP($A182,'[1]November data'!$A:$F,5,FALSE)))</f>
        <v>555</v>
      </c>
      <c r="I182" s="55">
        <f>IF(ISERROR(VLOOKUP($A182,'[1]November data'!$A:$F,6,FALSE)),"No Data",(VLOOKUP($A182,'[1]November data'!$A:$F,6,FALSE)))</f>
        <v>0.97477477477477503</v>
      </c>
      <c r="J182" s="54">
        <f>IF(ISERROR(VLOOKUP($A182,'[1]December data '!$A:$F,4,FALSE)),"No Data",VLOOKUP($A182,'[1]December data '!$A:$F,4,FALSE))</f>
        <v>418</v>
      </c>
      <c r="K182" s="54">
        <f>IF(ISERROR(VLOOKUP($A182,'[1]December data '!$A:$F,5,FALSE)),"No Data",VLOOKUP($A182,'[1]December data '!$A:$F,5,FALSE))</f>
        <v>442</v>
      </c>
      <c r="L182" s="55">
        <f>IF(ISERROR(VLOOKUP($A182,'[1]December data '!$A:$F,6,FALSE)),"No Data",VLOOKUP($A182,'[1]December data '!$A:$F,6,FALSE))</f>
        <v>0.94570135746606299</v>
      </c>
      <c r="M182" s="57">
        <f t="shared" si="10"/>
        <v>1480</v>
      </c>
      <c r="N182" s="57">
        <f t="shared" si="11"/>
        <v>1551</v>
      </c>
      <c r="O182" s="72">
        <f t="shared" si="12"/>
        <v>0.95422308188265637</v>
      </c>
    </row>
    <row r="183" spans="1:15" x14ac:dyDescent="0.2">
      <c r="A183" s="70" t="s">
        <v>301</v>
      </c>
      <c r="B183" s="70" t="str">
        <f>VLOOKUP(A183,[2]regions!$A$2:$B$235,2,FALSE)</f>
        <v>South of England</v>
      </c>
      <c r="C183" s="70" t="s">
        <v>652</v>
      </c>
      <c r="D183" s="71">
        <f>IF(ISERROR(VLOOKUP($A183,'[1]October data'!$A:$F,4,FALSE)),"No Data",(VLOOKUP($A183,'[1]October data'!$A:$F,4,FALSE)))</f>
        <v>264</v>
      </c>
      <c r="E183" s="54">
        <f>IF(ISERROR(VLOOKUP($A183,'[1]October data'!$A:$F,5,FALSE)),"No Data",(VLOOKUP($A183,'[1]October data'!$A:$F,5,FALSE)))</f>
        <v>264</v>
      </c>
      <c r="F183" s="55">
        <f>IF(ISERROR(VLOOKUP($A183,'[1]October data'!$A:$F,6,FALSE)),"No Data",(VLOOKUP($A183,'[1]October data'!$A:$F,6,FALSE)))</f>
        <v>1</v>
      </c>
      <c r="G183" s="54">
        <f>IF(ISERROR(VLOOKUP($A183,'[1]November data'!$A:$F,4,FALSE)),"No Data",(VLOOKUP($A183,'[1]November data'!$A:$F,4,FALSE)))</f>
        <v>257</v>
      </c>
      <c r="H183" s="54">
        <f>IF(ISERROR(VLOOKUP($A183,'[1]November data'!$A:$F,5,FALSE)),"No Data",(VLOOKUP($A183,'[1]November data'!$A:$F,5,FALSE)))</f>
        <v>257</v>
      </c>
      <c r="I183" s="55">
        <f>IF(ISERROR(VLOOKUP($A183,'[1]November data'!$A:$F,6,FALSE)),"No Data",(VLOOKUP($A183,'[1]November data'!$A:$F,6,FALSE)))</f>
        <v>1</v>
      </c>
      <c r="J183" s="54">
        <f>IF(ISERROR(VLOOKUP($A183,'[1]December data '!$A:$F,4,FALSE)),"No Data",VLOOKUP($A183,'[1]December data '!$A:$F,4,FALSE))</f>
        <v>280</v>
      </c>
      <c r="K183" s="54">
        <f>IF(ISERROR(VLOOKUP($A183,'[1]December data '!$A:$F,5,FALSE)),"No Data",VLOOKUP($A183,'[1]December data '!$A:$F,5,FALSE))</f>
        <v>280</v>
      </c>
      <c r="L183" s="55">
        <f>IF(ISERROR(VLOOKUP($A183,'[1]December data '!$A:$F,6,FALSE)),"No Data",VLOOKUP($A183,'[1]December data '!$A:$F,6,FALSE))</f>
        <v>1</v>
      </c>
      <c r="M183" s="57">
        <f t="shared" si="10"/>
        <v>801</v>
      </c>
      <c r="N183" s="57">
        <f t="shared" si="11"/>
        <v>801</v>
      </c>
      <c r="O183" s="72">
        <f t="shared" si="12"/>
        <v>1</v>
      </c>
    </row>
    <row r="184" spans="1:15" x14ac:dyDescent="0.2">
      <c r="A184" s="70" t="s">
        <v>348</v>
      </c>
      <c r="B184" s="70" t="str">
        <f>VLOOKUP(A184,[2]regions!$A$2:$B$235,2,FALSE)</f>
        <v>South of England</v>
      </c>
      <c r="C184" s="70" t="s">
        <v>349</v>
      </c>
      <c r="D184" s="71">
        <f>IF(ISERROR(VLOOKUP($A184,'[1]October data'!$A:$F,4,FALSE)),"No Data",(VLOOKUP($A184,'[1]October data'!$A:$F,4,FALSE)))</f>
        <v>253</v>
      </c>
      <c r="E184" s="54">
        <f>IF(ISERROR(VLOOKUP($A184,'[1]October data'!$A:$F,5,FALSE)),"No Data",(VLOOKUP($A184,'[1]October data'!$A:$F,5,FALSE)))</f>
        <v>253</v>
      </c>
      <c r="F184" s="55">
        <f>IF(ISERROR(VLOOKUP($A184,'[1]October data'!$A:$F,6,FALSE)),"No Data",(VLOOKUP($A184,'[1]October data'!$A:$F,6,FALSE)))</f>
        <v>1</v>
      </c>
      <c r="G184" s="54">
        <f>IF(ISERROR(VLOOKUP($A184,'[1]November data'!$A:$F,4,FALSE)),"No Data",(VLOOKUP($A184,'[1]November data'!$A:$F,4,FALSE)))</f>
        <v>217</v>
      </c>
      <c r="H184" s="54">
        <f>IF(ISERROR(VLOOKUP($A184,'[1]November data'!$A:$F,5,FALSE)),"No Data",(VLOOKUP($A184,'[1]November data'!$A:$F,5,FALSE)))</f>
        <v>217</v>
      </c>
      <c r="I184" s="55">
        <f>IF(ISERROR(VLOOKUP($A184,'[1]November data'!$A:$F,6,FALSE)),"No Data",(VLOOKUP($A184,'[1]November data'!$A:$F,6,FALSE)))</f>
        <v>1</v>
      </c>
      <c r="J184" s="54">
        <f>IF(ISERROR(VLOOKUP($A184,'[1]December data '!$A:$F,4,FALSE)),"No Data",VLOOKUP($A184,'[1]December data '!$A:$F,4,FALSE))</f>
        <v>191</v>
      </c>
      <c r="K184" s="54">
        <f>IF(ISERROR(VLOOKUP($A184,'[1]December data '!$A:$F,5,FALSE)),"No Data",VLOOKUP($A184,'[1]December data '!$A:$F,5,FALSE))</f>
        <v>191</v>
      </c>
      <c r="L184" s="55">
        <f>IF(ISERROR(VLOOKUP($A184,'[1]December data '!$A:$F,6,FALSE)),"No Data",VLOOKUP($A184,'[1]December data '!$A:$F,6,FALSE))</f>
        <v>1</v>
      </c>
      <c r="M184" s="57">
        <f t="shared" si="10"/>
        <v>661</v>
      </c>
      <c r="N184" s="57">
        <f t="shared" si="11"/>
        <v>661</v>
      </c>
      <c r="O184" s="72">
        <f t="shared" si="12"/>
        <v>1</v>
      </c>
    </row>
    <row r="185" spans="1:15" x14ac:dyDescent="0.2">
      <c r="A185" s="70" t="s">
        <v>530</v>
      </c>
      <c r="B185" s="70" t="str">
        <f>VLOOKUP(A185,[2]regions!$A$2:$B$235,2,FALSE)</f>
        <v>London</v>
      </c>
      <c r="C185" s="70" t="s">
        <v>531</v>
      </c>
      <c r="D185" s="71">
        <f>IF(ISERROR(VLOOKUP($A185,'[1]October data'!$A:$F,4,FALSE)),"No Data",(VLOOKUP($A185,'[1]October data'!$A:$F,4,FALSE)))</f>
        <v>226</v>
      </c>
      <c r="E185" s="54">
        <f>IF(ISERROR(VLOOKUP($A185,'[1]October data'!$A:$F,5,FALSE)),"No Data",(VLOOKUP($A185,'[1]October data'!$A:$F,5,FALSE)))</f>
        <v>226</v>
      </c>
      <c r="F185" s="55">
        <f>IF(ISERROR(VLOOKUP($A185,'[1]October data'!$A:$F,6,FALSE)),"No Data",(VLOOKUP($A185,'[1]October data'!$A:$F,6,FALSE)))</f>
        <v>1</v>
      </c>
      <c r="G185" s="54">
        <f>IF(ISERROR(VLOOKUP($A185,'[1]November data'!$A:$F,4,FALSE)),"No Data",(VLOOKUP($A185,'[1]November data'!$A:$F,4,FALSE)))</f>
        <v>162</v>
      </c>
      <c r="H185" s="54">
        <f>IF(ISERROR(VLOOKUP($A185,'[1]November data'!$A:$F,5,FALSE)),"No Data",(VLOOKUP($A185,'[1]November data'!$A:$F,5,FALSE)))</f>
        <v>162</v>
      </c>
      <c r="I185" s="55">
        <f>IF(ISERROR(VLOOKUP($A185,'[1]November data'!$A:$F,6,FALSE)),"No Data",(VLOOKUP($A185,'[1]November data'!$A:$F,6,FALSE)))</f>
        <v>1</v>
      </c>
      <c r="J185" s="54">
        <f>IF(ISERROR(VLOOKUP($A185,'[1]December data '!$A:$F,4,FALSE)),"No Data",VLOOKUP($A185,'[1]December data '!$A:$F,4,FALSE))</f>
        <v>161</v>
      </c>
      <c r="K185" s="54">
        <f>IF(ISERROR(VLOOKUP($A185,'[1]December data '!$A:$F,5,FALSE)),"No Data",VLOOKUP($A185,'[1]December data '!$A:$F,5,FALSE))</f>
        <v>161</v>
      </c>
      <c r="L185" s="55">
        <f>IF(ISERROR(VLOOKUP($A185,'[1]December data '!$A:$F,6,FALSE)),"No Data",VLOOKUP($A185,'[1]December data '!$A:$F,6,FALSE))</f>
        <v>1</v>
      </c>
      <c r="M185" s="57">
        <f t="shared" si="10"/>
        <v>549</v>
      </c>
      <c r="N185" s="57">
        <f t="shared" si="11"/>
        <v>549</v>
      </c>
      <c r="O185" s="72">
        <f t="shared" si="12"/>
        <v>1</v>
      </c>
    </row>
    <row r="186" spans="1:15" x14ac:dyDescent="0.2">
      <c r="A186" s="70" t="s">
        <v>534</v>
      </c>
      <c r="B186" s="70" t="str">
        <f>VLOOKUP(A186,[2]regions!$A$2:$B$235,2,FALSE)</f>
        <v>South of England</v>
      </c>
      <c r="C186" s="70" t="s">
        <v>535</v>
      </c>
      <c r="D186" s="71">
        <f>IF(ISERROR(VLOOKUP($A186,'[1]October data'!$A:$F,4,FALSE)),"No Data",(VLOOKUP($A186,'[1]October data'!$A:$F,4,FALSE)))</f>
        <v>34</v>
      </c>
      <c r="E186" s="54">
        <f>IF(ISERROR(VLOOKUP($A186,'[1]October data'!$A:$F,5,FALSE)),"No Data",(VLOOKUP($A186,'[1]October data'!$A:$F,5,FALSE)))</f>
        <v>34</v>
      </c>
      <c r="F186" s="55">
        <f>IF(ISERROR(VLOOKUP($A186,'[1]October data'!$A:$F,6,FALSE)),"No Data",(VLOOKUP($A186,'[1]October data'!$A:$F,6,FALSE)))</f>
        <v>1</v>
      </c>
      <c r="G186" s="54">
        <f>IF(ISERROR(VLOOKUP($A186,'[1]November data'!$A:$F,4,FALSE)),"No Data",(VLOOKUP($A186,'[1]November data'!$A:$F,4,FALSE)))</f>
        <v>15</v>
      </c>
      <c r="H186" s="54">
        <f>IF(ISERROR(VLOOKUP($A186,'[1]November data'!$A:$F,5,FALSE)),"No Data",(VLOOKUP($A186,'[1]November data'!$A:$F,5,FALSE)))</f>
        <v>15</v>
      </c>
      <c r="I186" s="55">
        <f>IF(ISERROR(VLOOKUP($A186,'[1]November data'!$A:$F,6,FALSE)),"No Data",(VLOOKUP($A186,'[1]November data'!$A:$F,6,FALSE)))</f>
        <v>1</v>
      </c>
      <c r="J186" s="54">
        <f>IF(ISERROR(VLOOKUP($A186,'[1]December data '!$A:$F,4,FALSE)),"No Data",VLOOKUP($A186,'[1]December data '!$A:$F,4,FALSE))</f>
        <v>13</v>
      </c>
      <c r="K186" s="54">
        <f>IF(ISERROR(VLOOKUP($A186,'[1]December data '!$A:$F,5,FALSE)),"No Data",VLOOKUP($A186,'[1]December data '!$A:$F,5,FALSE))</f>
        <v>13</v>
      </c>
      <c r="L186" s="55">
        <f>IF(ISERROR(VLOOKUP($A186,'[1]December data '!$A:$F,6,FALSE)),"No Data",VLOOKUP($A186,'[1]December data '!$A:$F,6,FALSE))</f>
        <v>1</v>
      </c>
      <c r="M186" s="57">
        <f t="shared" si="10"/>
        <v>62</v>
      </c>
      <c r="N186" s="57">
        <f t="shared" si="11"/>
        <v>62</v>
      </c>
      <c r="O186" s="72">
        <f t="shared" si="12"/>
        <v>1</v>
      </c>
    </row>
    <row r="187" spans="1:15" x14ac:dyDescent="0.2">
      <c r="A187" s="70" t="s">
        <v>414</v>
      </c>
      <c r="B187" s="70" t="str">
        <f>VLOOKUP(A187,[2]regions!$A$2:$B$235,2,FALSE)</f>
        <v>South of England</v>
      </c>
      <c r="C187" s="70" t="s">
        <v>415</v>
      </c>
      <c r="D187" s="71">
        <f>IF(ISERROR(VLOOKUP($A187,'[1]October data'!$A:$F,4,FALSE)),"No Data",(VLOOKUP($A187,'[1]October data'!$A:$F,4,FALSE)))</f>
        <v>129</v>
      </c>
      <c r="E187" s="54">
        <f>IF(ISERROR(VLOOKUP($A187,'[1]October data'!$A:$F,5,FALSE)),"No Data",(VLOOKUP($A187,'[1]October data'!$A:$F,5,FALSE)))</f>
        <v>129</v>
      </c>
      <c r="F187" s="55">
        <f>IF(ISERROR(VLOOKUP($A187,'[1]October data'!$A:$F,6,FALSE)),"No Data",(VLOOKUP($A187,'[1]October data'!$A:$F,6,FALSE)))</f>
        <v>1</v>
      </c>
      <c r="G187" s="54">
        <f>IF(ISERROR(VLOOKUP($A187,'[1]November data'!$A:$F,4,FALSE)),"No Data",(VLOOKUP($A187,'[1]November data'!$A:$F,4,FALSE)))</f>
        <v>131</v>
      </c>
      <c r="H187" s="54">
        <f>IF(ISERROR(VLOOKUP($A187,'[1]November data'!$A:$F,5,FALSE)),"No Data",(VLOOKUP($A187,'[1]November data'!$A:$F,5,FALSE)))</f>
        <v>131</v>
      </c>
      <c r="I187" s="55">
        <f>IF(ISERROR(VLOOKUP($A187,'[1]November data'!$A:$F,6,FALSE)),"No Data",(VLOOKUP($A187,'[1]November data'!$A:$F,6,FALSE)))</f>
        <v>1</v>
      </c>
      <c r="J187" s="54">
        <f>IF(ISERROR(VLOOKUP($A187,'[1]December data '!$A:$F,4,FALSE)),"No Data",VLOOKUP($A187,'[1]December data '!$A:$F,4,FALSE))</f>
        <v>95</v>
      </c>
      <c r="K187" s="54">
        <f>IF(ISERROR(VLOOKUP($A187,'[1]December data '!$A:$F,5,FALSE)),"No Data",VLOOKUP($A187,'[1]December data '!$A:$F,5,FALSE))</f>
        <v>95</v>
      </c>
      <c r="L187" s="55">
        <f>IF(ISERROR(VLOOKUP($A187,'[1]December data '!$A:$F,6,FALSE)),"No Data",VLOOKUP($A187,'[1]December data '!$A:$F,6,FALSE))</f>
        <v>1</v>
      </c>
      <c r="M187" s="57">
        <f t="shared" si="10"/>
        <v>355</v>
      </c>
      <c r="N187" s="57">
        <f t="shared" si="11"/>
        <v>355</v>
      </c>
      <c r="O187" s="72">
        <f t="shared" si="12"/>
        <v>1</v>
      </c>
    </row>
    <row r="188" spans="1:15" x14ac:dyDescent="0.2">
      <c r="A188" s="70" t="s">
        <v>66</v>
      </c>
      <c r="B188" s="70" t="str">
        <f>VLOOKUP(A188,[2]regions!$A$2:$B$235,2,FALSE)</f>
        <v xml:space="preserve">North of England </v>
      </c>
      <c r="C188" s="70" t="s">
        <v>653</v>
      </c>
      <c r="D188" s="71">
        <f>IF(ISERROR(VLOOKUP($A188,'[1]October data'!$A:$F,4,FALSE)),"No Data",(VLOOKUP($A188,'[1]October data'!$A:$F,4,FALSE)))</f>
        <v>339</v>
      </c>
      <c r="E188" s="54">
        <f>IF(ISERROR(VLOOKUP($A188,'[1]October data'!$A:$F,5,FALSE)),"No Data",(VLOOKUP($A188,'[1]October data'!$A:$F,5,FALSE)))</f>
        <v>339</v>
      </c>
      <c r="F188" s="55">
        <f>IF(ISERROR(VLOOKUP($A188,'[1]October data'!$A:$F,6,FALSE)),"No Data",(VLOOKUP($A188,'[1]October data'!$A:$F,6,FALSE)))</f>
        <v>1</v>
      </c>
      <c r="G188" s="54">
        <f>IF(ISERROR(VLOOKUP($A188,'[1]November data'!$A:$F,4,FALSE)),"No Data",(VLOOKUP($A188,'[1]November data'!$A:$F,4,FALSE)))</f>
        <v>255</v>
      </c>
      <c r="H188" s="54">
        <f>IF(ISERROR(VLOOKUP($A188,'[1]November data'!$A:$F,5,FALSE)),"No Data",(VLOOKUP($A188,'[1]November data'!$A:$F,5,FALSE)))</f>
        <v>283</v>
      </c>
      <c r="I188" s="55">
        <f>IF(ISERROR(VLOOKUP($A188,'[1]November data'!$A:$F,6,FALSE)),"No Data",(VLOOKUP($A188,'[1]November data'!$A:$F,6,FALSE)))</f>
        <v>0.90106007067137794</v>
      </c>
      <c r="J188" s="54">
        <f>IF(ISERROR(VLOOKUP($A188,'[1]December data '!$A:$F,4,FALSE)),"No Data",VLOOKUP($A188,'[1]December data '!$A:$F,4,FALSE))</f>
        <v>180</v>
      </c>
      <c r="K188" s="54">
        <f>IF(ISERROR(VLOOKUP($A188,'[1]December data '!$A:$F,5,FALSE)),"No Data",VLOOKUP($A188,'[1]December data '!$A:$F,5,FALSE))</f>
        <v>180</v>
      </c>
      <c r="L188" s="55">
        <f>IF(ISERROR(VLOOKUP($A188,'[1]December data '!$A:$F,6,FALSE)),"No Data",VLOOKUP($A188,'[1]December data '!$A:$F,6,FALSE))</f>
        <v>1</v>
      </c>
      <c r="M188" s="57">
        <f t="shared" si="10"/>
        <v>774</v>
      </c>
      <c r="N188" s="57">
        <f t="shared" si="11"/>
        <v>802</v>
      </c>
      <c r="O188" s="72">
        <f t="shared" si="12"/>
        <v>0.96508728179551118</v>
      </c>
    </row>
    <row r="189" spans="1:15" x14ac:dyDescent="0.2">
      <c r="A189" s="70" t="s">
        <v>444</v>
      </c>
      <c r="B189" s="70" t="str">
        <f>VLOOKUP(A189,[2]regions!$A$2:$B$235,2,FALSE)</f>
        <v>South of England</v>
      </c>
      <c r="C189" s="70" t="s">
        <v>445</v>
      </c>
      <c r="D189" s="71">
        <f>IF(ISERROR(VLOOKUP($A189,'[1]October data'!$A:$F,4,FALSE)),"No Data",(VLOOKUP($A189,'[1]October data'!$A:$F,4,FALSE)))</f>
        <v>188</v>
      </c>
      <c r="E189" s="54">
        <f>IF(ISERROR(VLOOKUP($A189,'[1]October data'!$A:$F,5,FALSE)),"No Data",(VLOOKUP($A189,'[1]October data'!$A:$F,5,FALSE)))</f>
        <v>188</v>
      </c>
      <c r="F189" s="55">
        <f>IF(ISERROR(VLOOKUP($A189,'[1]October data'!$A:$F,6,FALSE)),"No Data",(VLOOKUP($A189,'[1]October data'!$A:$F,6,FALSE)))</f>
        <v>1</v>
      </c>
      <c r="G189" s="54">
        <f>IF(ISERROR(VLOOKUP($A189,'[1]November data'!$A:$F,4,FALSE)),"No Data",(VLOOKUP($A189,'[1]November data'!$A:$F,4,FALSE)))</f>
        <v>164</v>
      </c>
      <c r="H189" s="54">
        <f>IF(ISERROR(VLOOKUP($A189,'[1]November data'!$A:$F,5,FALSE)),"No Data",(VLOOKUP($A189,'[1]November data'!$A:$F,5,FALSE)))</f>
        <v>164</v>
      </c>
      <c r="I189" s="55">
        <f>IF(ISERROR(VLOOKUP($A189,'[1]November data'!$A:$F,6,FALSE)),"No Data",(VLOOKUP($A189,'[1]November data'!$A:$F,6,FALSE)))</f>
        <v>1</v>
      </c>
      <c r="J189" s="54">
        <f>IF(ISERROR(VLOOKUP($A189,'[1]December data '!$A:$F,4,FALSE)),"No Data",VLOOKUP($A189,'[1]December data '!$A:$F,4,FALSE))</f>
        <v>67</v>
      </c>
      <c r="K189" s="54">
        <f>IF(ISERROR(VLOOKUP($A189,'[1]December data '!$A:$F,5,FALSE)),"No Data",VLOOKUP($A189,'[1]December data '!$A:$F,5,FALSE))</f>
        <v>67</v>
      </c>
      <c r="L189" s="55">
        <f>IF(ISERROR(VLOOKUP($A189,'[1]December data '!$A:$F,6,FALSE)),"No Data",VLOOKUP($A189,'[1]December data '!$A:$F,6,FALSE))</f>
        <v>1</v>
      </c>
      <c r="M189" s="57">
        <f t="shared" si="10"/>
        <v>419</v>
      </c>
      <c r="N189" s="57">
        <f t="shared" si="11"/>
        <v>419</v>
      </c>
      <c r="O189" s="72">
        <f t="shared" si="12"/>
        <v>1</v>
      </c>
    </row>
    <row r="190" spans="1:15" x14ac:dyDescent="0.2">
      <c r="A190" s="70" t="s">
        <v>538</v>
      </c>
      <c r="B190" s="70" t="str">
        <f>VLOOKUP(A190,[2]regions!$A$2:$B$235,2,FALSE)</f>
        <v>London</v>
      </c>
      <c r="C190" s="70" t="s">
        <v>654</v>
      </c>
      <c r="D190" s="71">
        <f>IF(ISERROR(VLOOKUP($A190,'[1]October data'!$A:$F,4,FALSE)),"No Data",(VLOOKUP($A190,'[1]October data'!$A:$F,4,FALSE)))</f>
        <v>49</v>
      </c>
      <c r="E190" s="54">
        <f>IF(ISERROR(VLOOKUP($A190,'[1]October data'!$A:$F,5,FALSE)),"No Data",(VLOOKUP($A190,'[1]October data'!$A:$F,5,FALSE)))</f>
        <v>49</v>
      </c>
      <c r="F190" s="55">
        <f>IF(ISERROR(VLOOKUP($A190,'[1]October data'!$A:$F,6,FALSE)),"No Data",(VLOOKUP($A190,'[1]October data'!$A:$F,6,FALSE)))</f>
        <v>1</v>
      </c>
      <c r="G190" s="54">
        <f>IF(ISERROR(VLOOKUP($A190,'[1]November data'!$A:$F,4,FALSE)),"No Data",(VLOOKUP($A190,'[1]November data'!$A:$F,4,FALSE)))</f>
        <v>34</v>
      </c>
      <c r="H190" s="54">
        <f>IF(ISERROR(VLOOKUP($A190,'[1]November data'!$A:$F,5,FALSE)),"No Data",(VLOOKUP($A190,'[1]November data'!$A:$F,5,FALSE)))</f>
        <v>34</v>
      </c>
      <c r="I190" s="55">
        <f>IF(ISERROR(VLOOKUP($A190,'[1]November data'!$A:$F,6,FALSE)),"No Data",(VLOOKUP($A190,'[1]November data'!$A:$F,6,FALSE)))</f>
        <v>1</v>
      </c>
      <c r="J190" s="54">
        <f>IF(ISERROR(VLOOKUP($A190,'[1]December data '!$A:$F,4,FALSE)),"No Data",VLOOKUP($A190,'[1]December data '!$A:$F,4,FALSE))</f>
        <v>21</v>
      </c>
      <c r="K190" s="54">
        <f>IF(ISERROR(VLOOKUP($A190,'[1]December data '!$A:$F,5,FALSE)),"No Data",VLOOKUP($A190,'[1]December data '!$A:$F,5,FALSE))</f>
        <v>21</v>
      </c>
      <c r="L190" s="55">
        <f>IF(ISERROR(VLOOKUP($A190,'[1]December data '!$A:$F,6,FALSE)),"No Data",VLOOKUP($A190,'[1]December data '!$A:$F,6,FALSE))</f>
        <v>1</v>
      </c>
      <c r="M190" s="57">
        <f t="shared" si="10"/>
        <v>104</v>
      </c>
      <c r="N190" s="57">
        <f t="shared" si="11"/>
        <v>104</v>
      </c>
      <c r="O190" s="72">
        <f t="shared" si="12"/>
        <v>1</v>
      </c>
    </row>
    <row r="191" spans="1:15" x14ac:dyDescent="0.2">
      <c r="A191" s="70" t="s">
        <v>623</v>
      </c>
      <c r="B191" s="70" t="str">
        <f>VLOOKUP(A191,[2]regions!$A$2:$B$235,2,FALSE)</f>
        <v>South of England</v>
      </c>
      <c r="C191" s="70" t="s">
        <v>655</v>
      </c>
      <c r="D191" s="71">
        <f>IF(ISERROR(VLOOKUP($A191,'[1]October data'!$A:$F,4,FALSE)),"No Data",(VLOOKUP($A191,'[1]October data'!$A:$F,4,FALSE)))</f>
        <v>27</v>
      </c>
      <c r="E191" s="54">
        <f>IF(ISERROR(VLOOKUP($A191,'[1]October data'!$A:$F,5,FALSE)),"No Data",(VLOOKUP($A191,'[1]October data'!$A:$F,5,FALSE)))</f>
        <v>27</v>
      </c>
      <c r="F191" s="55">
        <f>IF(ISERROR(VLOOKUP($A191,'[1]October data'!$A:$F,6,FALSE)),"No Data",(VLOOKUP($A191,'[1]October data'!$A:$F,6,FALSE)))</f>
        <v>1</v>
      </c>
      <c r="G191" s="54">
        <f>IF(ISERROR(VLOOKUP($A191,'[1]November data'!$A:$F,4,FALSE)),"No Data",(VLOOKUP($A191,'[1]November data'!$A:$F,4,FALSE)))</f>
        <v>25</v>
      </c>
      <c r="H191" s="54">
        <f>IF(ISERROR(VLOOKUP($A191,'[1]November data'!$A:$F,5,FALSE)),"No Data",(VLOOKUP($A191,'[1]November data'!$A:$F,5,FALSE)))</f>
        <v>25</v>
      </c>
      <c r="I191" s="55">
        <f>IF(ISERROR(VLOOKUP($A191,'[1]November data'!$A:$F,6,FALSE)),"No Data",(VLOOKUP($A191,'[1]November data'!$A:$F,6,FALSE)))</f>
        <v>1</v>
      </c>
      <c r="J191" s="54">
        <f>IF(ISERROR(VLOOKUP($A191,'[1]December data '!$A:$F,4,FALSE)),"No Data",VLOOKUP($A191,'[1]December data '!$A:$F,4,FALSE))</f>
        <v>14</v>
      </c>
      <c r="K191" s="54">
        <f>IF(ISERROR(VLOOKUP($A191,'[1]December data '!$A:$F,5,FALSE)),"No Data",VLOOKUP($A191,'[1]December data '!$A:$F,5,FALSE))</f>
        <v>14</v>
      </c>
      <c r="L191" s="55">
        <f>IF(ISERROR(VLOOKUP($A191,'[1]December data '!$A:$F,6,FALSE)),"No Data",VLOOKUP($A191,'[1]December data '!$A:$F,6,FALSE))</f>
        <v>1</v>
      </c>
      <c r="M191" s="57">
        <f t="shared" si="10"/>
        <v>66</v>
      </c>
      <c r="N191" s="57">
        <f t="shared" si="11"/>
        <v>66</v>
      </c>
      <c r="O191" s="72">
        <f t="shared" si="12"/>
        <v>1</v>
      </c>
    </row>
    <row r="192" spans="1:15" x14ac:dyDescent="0.2">
      <c r="A192" s="70" t="s">
        <v>504</v>
      </c>
      <c r="B192" s="70" t="str">
        <f>VLOOKUP(A192,[2]regions!$A$2:$B$235,2,FALSE)</f>
        <v>South of England</v>
      </c>
      <c r="C192" s="70" t="s">
        <v>505</v>
      </c>
      <c r="D192" s="71">
        <f>IF(ISERROR(VLOOKUP($A192,'[1]October data'!$A:$F,4,FALSE)),"No Data",(VLOOKUP($A192,'[1]October data'!$A:$F,4,FALSE)))</f>
        <v>118</v>
      </c>
      <c r="E192" s="54">
        <f>IF(ISERROR(VLOOKUP($A192,'[1]October data'!$A:$F,5,FALSE)),"No Data",(VLOOKUP($A192,'[1]October data'!$A:$F,5,FALSE)))</f>
        <v>118</v>
      </c>
      <c r="F192" s="55">
        <f>IF(ISERROR(VLOOKUP($A192,'[1]October data'!$A:$F,6,FALSE)),"No Data",(VLOOKUP($A192,'[1]October data'!$A:$F,6,FALSE)))</f>
        <v>1</v>
      </c>
      <c r="G192" s="54">
        <f>IF(ISERROR(VLOOKUP($A192,'[1]November data'!$A:$F,4,FALSE)),"No Data",(VLOOKUP($A192,'[1]November data'!$A:$F,4,FALSE)))</f>
        <v>81</v>
      </c>
      <c r="H192" s="54">
        <f>IF(ISERROR(VLOOKUP($A192,'[1]November data'!$A:$F,5,FALSE)),"No Data",(VLOOKUP($A192,'[1]November data'!$A:$F,5,FALSE)))</f>
        <v>81</v>
      </c>
      <c r="I192" s="55">
        <f>IF(ISERROR(VLOOKUP($A192,'[1]November data'!$A:$F,6,FALSE)),"No Data",(VLOOKUP($A192,'[1]November data'!$A:$F,6,FALSE)))</f>
        <v>1</v>
      </c>
      <c r="J192" s="54">
        <f>IF(ISERROR(VLOOKUP($A192,'[1]December data '!$A:$F,4,FALSE)),"No Data",VLOOKUP($A192,'[1]December data '!$A:$F,4,FALSE))</f>
        <v>45</v>
      </c>
      <c r="K192" s="54">
        <f>IF(ISERROR(VLOOKUP($A192,'[1]December data '!$A:$F,5,FALSE)),"No Data",VLOOKUP($A192,'[1]December data '!$A:$F,5,FALSE))</f>
        <v>45</v>
      </c>
      <c r="L192" s="55">
        <f>IF(ISERROR(VLOOKUP($A192,'[1]December data '!$A:$F,6,FALSE)),"No Data",VLOOKUP($A192,'[1]December data '!$A:$F,6,FALSE))</f>
        <v>1</v>
      </c>
      <c r="M192" s="57">
        <f t="shared" si="10"/>
        <v>244</v>
      </c>
      <c r="N192" s="57">
        <f t="shared" si="11"/>
        <v>244</v>
      </c>
      <c r="O192" s="72">
        <f t="shared" si="12"/>
        <v>1</v>
      </c>
    </row>
    <row r="193" spans="1:15" x14ac:dyDescent="0.2">
      <c r="A193" s="70" t="s">
        <v>543</v>
      </c>
      <c r="B193" s="70" t="str">
        <f>VLOOKUP(A193,[2]regions!$A$2:$B$235,2,FALSE)</f>
        <v>London</v>
      </c>
      <c r="C193" s="70" t="s">
        <v>544</v>
      </c>
      <c r="D193" s="71">
        <f>IF(ISERROR(VLOOKUP($A193,'[1]October data'!$A:$F,4,FALSE)),"No Data",(VLOOKUP($A193,'[1]October data'!$A:$F,4,FALSE)))</f>
        <v>209</v>
      </c>
      <c r="E193" s="54">
        <f>IF(ISERROR(VLOOKUP($A193,'[1]October data'!$A:$F,5,FALSE)),"No Data",(VLOOKUP($A193,'[1]October data'!$A:$F,5,FALSE)))</f>
        <v>209</v>
      </c>
      <c r="F193" s="55">
        <f>IF(ISERROR(VLOOKUP($A193,'[1]October data'!$A:$F,6,FALSE)),"No Data",(VLOOKUP($A193,'[1]October data'!$A:$F,6,FALSE)))</f>
        <v>1</v>
      </c>
      <c r="G193" s="54">
        <f>IF(ISERROR(VLOOKUP($A193,'[1]November data'!$A:$F,4,FALSE)),"No Data",(VLOOKUP($A193,'[1]November data'!$A:$F,4,FALSE)))</f>
        <v>215</v>
      </c>
      <c r="H193" s="54">
        <f>IF(ISERROR(VLOOKUP($A193,'[1]November data'!$A:$F,5,FALSE)),"No Data",(VLOOKUP($A193,'[1]November data'!$A:$F,5,FALSE)))</f>
        <v>215</v>
      </c>
      <c r="I193" s="55">
        <f>IF(ISERROR(VLOOKUP($A193,'[1]November data'!$A:$F,6,FALSE)),"No Data",(VLOOKUP($A193,'[1]November data'!$A:$F,6,FALSE)))</f>
        <v>1</v>
      </c>
      <c r="J193" s="54">
        <f>IF(ISERROR(VLOOKUP($A193,'[1]December data '!$A:$F,4,FALSE)),"No Data",VLOOKUP($A193,'[1]December data '!$A:$F,4,FALSE))</f>
        <v>171</v>
      </c>
      <c r="K193" s="54">
        <f>IF(ISERROR(VLOOKUP($A193,'[1]December data '!$A:$F,5,FALSE)),"No Data",VLOOKUP($A193,'[1]December data '!$A:$F,5,FALSE))</f>
        <v>171</v>
      </c>
      <c r="L193" s="55">
        <f>IF(ISERROR(VLOOKUP($A193,'[1]December data '!$A:$F,6,FALSE)),"No Data",VLOOKUP($A193,'[1]December data '!$A:$F,6,FALSE))</f>
        <v>1</v>
      </c>
      <c r="M193" s="57">
        <f t="shared" si="10"/>
        <v>595</v>
      </c>
      <c r="N193" s="57">
        <f t="shared" si="11"/>
        <v>595</v>
      </c>
      <c r="O193" s="72">
        <f t="shared" si="12"/>
        <v>1</v>
      </c>
    </row>
    <row r="194" spans="1:15" x14ac:dyDescent="0.2">
      <c r="A194" s="70" t="s">
        <v>686</v>
      </c>
      <c r="B194" s="70" t="s">
        <v>602</v>
      </c>
      <c r="C194" s="70" t="s">
        <v>687</v>
      </c>
      <c r="D194" s="71" t="str">
        <f>IF(ISERROR(VLOOKUP($A194,'[1]October data'!$A:$F,4,FALSE)),"No Data",(VLOOKUP($A194,'[1]October data'!$A:$F,4,FALSE)))</f>
        <v>No Data</v>
      </c>
      <c r="E194" s="54" t="str">
        <f>IF(ISERROR(VLOOKUP($A194,'[1]October data'!$A:$F,5,FALSE)),"No Data",(VLOOKUP($A194,'[1]October data'!$A:$F,5,FALSE)))</f>
        <v>No Data</v>
      </c>
      <c r="F194" s="55" t="str">
        <f>IF(ISERROR(VLOOKUP($A194,'[1]October data'!$A:$F,6,FALSE)),"No Data",(VLOOKUP($A194,'[1]October data'!$A:$F,6,FALSE)))</f>
        <v>No Data</v>
      </c>
      <c r="G194" s="54" t="str">
        <f>IF(ISERROR(VLOOKUP($A194,'[1]November data'!$A:$F,4,FALSE)),"No Data",(VLOOKUP($A194,'[1]November data'!$A:$F,4,FALSE)))</f>
        <v>No Data</v>
      </c>
      <c r="H194" s="54" t="str">
        <f>IF(ISERROR(VLOOKUP($A194,'[1]November data'!$A:$F,5,FALSE)),"No Data",(VLOOKUP($A194,'[1]November data'!$A:$F,5,FALSE)))</f>
        <v>No Data</v>
      </c>
      <c r="I194" s="55" t="str">
        <f>IF(ISERROR(VLOOKUP($A194,'[1]November data'!$A:$F,6,FALSE)),"No Data",(VLOOKUP($A194,'[1]November data'!$A:$F,6,FALSE)))</f>
        <v>No Data</v>
      </c>
      <c r="J194" s="54">
        <f>IF(ISERROR(VLOOKUP($A194,'[1]December data '!$A:$F,4,FALSE)),"No Data",VLOOKUP($A194,'[1]December data '!$A:$F,4,FALSE))</f>
        <v>67</v>
      </c>
      <c r="K194" s="54">
        <f>IF(ISERROR(VLOOKUP($A194,'[1]December data '!$A:$F,5,FALSE)),"No Data",VLOOKUP($A194,'[1]December data '!$A:$F,5,FALSE))</f>
        <v>67</v>
      </c>
      <c r="L194" s="55">
        <f>IF(ISERROR(VLOOKUP($A194,'[1]December data '!$A:$F,6,FALSE)),"No Data",VLOOKUP($A194,'[1]December data '!$A:$F,6,FALSE))</f>
        <v>1</v>
      </c>
      <c r="M194" s="57">
        <f t="shared" si="10"/>
        <v>67</v>
      </c>
      <c r="N194" s="57">
        <f t="shared" si="11"/>
        <v>67</v>
      </c>
      <c r="O194" s="72">
        <f t="shared" si="12"/>
        <v>1</v>
      </c>
    </row>
    <row r="195" spans="1:15" x14ac:dyDescent="0.2">
      <c r="A195" s="70" t="s">
        <v>233</v>
      </c>
      <c r="B195" s="70" t="str">
        <f>VLOOKUP(A195,[2]regions!$A$2:$B$235,2,FALSE)</f>
        <v>Midlands and East of England</v>
      </c>
      <c r="C195" s="70" t="s">
        <v>656</v>
      </c>
      <c r="D195" s="71">
        <f>IF(ISERROR(VLOOKUP($A195,'[1]October data'!$A:$F,4,FALSE)),"No Data",(VLOOKUP($A195,'[1]October data'!$A:$F,4,FALSE)))</f>
        <v>102</v>
      </c>
      <c r="E195" s="54">
        <f>IF(ISERROR(VLOOKUP($A195,'[1]October data'!$A:$F,5,FALSE)),"No Data",(VLOOKUP($A195,'[1]October data'!$A:$F,5,FALSE)))</f>
        <v>102</v>
      </c>
      <c r="F195" s="55">
        <f>IF(ISERROR(VLOOKUP($A195,'[1]October data'!$A:$F,6,FALSE)),"No Data",(VLOOKUP($A195,'[1]October data'!$A:$F,6,FALSE)))</f>
        <v>1</v>
      </c>
      <c r="G195" s="54">
        <f>IF(ISERROR(VLOOKUP($A195,'[1]November data'!$A:$F,4,FALSE)),"No Data",(VLOOKUP($A195,'[1]November data'!$A:$F,4,FALSE)))</f>
        <v>87</v>
      </c>
      <c r="H195" s="54">
        <f>IF(ISERROR(VLOOKUP($A195,'[1]November data'!$A:$F,5,FALSE)),"No Data",(VLOOKUP($A195,'[1]November data'!$A:$F,5,FALSE)))</f>
        <v>87</v>
      </c>
      <c r="I195" s="55">
        <f>IF(ISERROR(VLOOKUP($A195,'[1]November data'!$A:$F,6,FALSE)),"No Data",(VLOOKUP($A195,'[1]November data'!$A:$F,6,FALSE)))</f>
        <v>1</v>
      </c>
      <c r="J195" s="54">
        <f>IF(ISERROR(VLOOKUP($A195,'[1]December data '!$A:$F,4,FALSE)),"No Data",VLOOKUP($A195,'[1]December data '!$A:$F,4,FALSE))</f>
        <v>42</v>
      </c>
      <c r="K195" s="54">
        <f>IF(ISERROR(VLOOKUP($A195,'[1]December data '!$A:$F,5,FALSE)),"No Data",VLOOKUP($A195,'[1]December data '!$A:$F,5,FALSE))</f>
        <v>42</v>
      </c>
      <c r="L195" s="55">
        <f>IF(ISERROR(VLOOKUP($A195,'[1]December data '!$A:$F,6,FALSE)),"No Data",VLOOKUP($A195,'[1]December data '!$A:$F,6,FALSE))</f>
        <v>1</v>
      </c>
      <c r="M195" s="57">
        <f t="shared" si="10"/>
        <v>231</v>
      </c>
      <c r="N195" s="57">
        <f t="shared" si="11"/>
        <v>231</v>
      </c>
      <c r="O195" s="72">
        <f t="shared" si="12"/>
        <v>1</v>
      </c>
    </row>
    <row r="196" spans="1:15" x14ac:dyDescent="0.2">
      <c r="A196" s="70" t="s">
        <v>35</v>
      </c>
      <c r="B196" s="70" t="str">
        <f>VLOOKUP(A196,[2]regions!$A$2:$B$235,2,FALSE)</f>
        <v xml:space="preserve">North of England </v>
      </c>
      <c r="C196" s="70" t="s">
        <v>36</v>
      </c>
      <c r="D196" s="71">
        <f>IF(ISERROR(VLOOKUP($A196,'[1]October data'!$A:$F,4,FALSE)),"No Data",(VLOOKUP($A196,'[1]October data'!$A:$F,4,FALSE)))</f>
        <v>329</v>
      </c>
      <c r="E196" s="54">
        <f>IF(ISERROR(VLOOKUP($A196,'[1]October data'!$A:$F,5,FALSE)),"No Data",(VLOOKUP($A196,'[1]October data'!$A:$F,5,FALSE)))</f>
        <v>329</v>
      </c>
      <c r="F196" s="55">
        <f>IF(ISERROR(VLOOKUP($A196,'[1]October data'!$A:$F,6,FALSE)),"No Data",(VLOOKUP($A196,'[1]October data'!$A:$F,6,FALSE)))</f>
        <v>1</v>
      </c>
      <c r="G196" s="54">
        <f>IF(ISERROR(VLOOKUP($A196,'[1]November data'!$A:$F,4,FALSE)),"No Data",(VLOOKUP($A196,'[1]November data'!$A:$F,4,FALSE)))</f>
        <v>297</v>
      </c>
      <c r="H196" s="54">
        <f>IF(ISERROR(VLOOKUP($A196,'[1]November data'!$A:$F,5,FALSE)),"No Data",(VLOOKUP($A196,'[1]November data'!$A:$F,5,FALSE)))</f>
        <v>297</v>
      </c>
      <c r="I196" s="55">
        <f>IF(ISERROR(VLOOKUP($A196,'[1]November data'!$A:$F,6,FALSE)),"No Data",(VLOOKUP($A196,'[1]November data'!$A:$F,6,FALSE)))</f>
        <v>1</v>
      </c>
      <c r="J196" s="54">
        <f>IF(ISERROR(VLOOKUP($A196,'[1]December data '!$A:$F,4,FALSE)),"No Data",VLOOKUP($A196,'[1]December data '!$A:$F,4,FALSE))</f>
        <v>223</v>
      </c>
      <c r="K196" s="54">
        <f>IF(ISERROR(VLOOKUP($A196,'[1]December data '!$A:$F,5,FALSE)),"No Data",VLOOKUP($A196,'[1]December data '!$A:$F,5,FALSE))</f>
        <v>223</v>
      </c>
      <c r="L196" s="55">
        <f>IF(ISERROR(VLOOKUP($A196,'[1]December data '!$A:$F,6,FALSE)),"No Data",VLOOKUP($A196,'[1]December data '!$A:$F,6,FALSE))</f>
        <v>1</v>
      </c>
      <c r="M196" s="57">
        <f t="shared" si="10"/>
        <v>849</v>
      </c>
      <c r="N196" s="57">
        <f t="shared" si="11"/>
        <v>849</v>
      </c>
      <c r="O196" s="72">
        <f t="shared" si="12"/>
        <v>1</v>
      </c>
    </row>
    <row r="197" spans="1:15" x14ac:dyDescent="0.2">
      <c r="A197" s="70" t="s">
        <v>63</v>
      </c>
      <c r="B197" s="70" t="str">
        <f>VLOOKUP(A197,[2]regions!$A$2:$B$235,2,FALSE)</f>
        <v xml:space="preserve">North of England </v>
      </c>
      <c r="C197" s="70" t="s">
        <v>64</v>
      </c>
      <c r="D197" s="71">
        <f>IF(ISERROR(VLOOKUP($A197,'[1]October data'!$A:$F,4,FALSE)),"No Data",(VLOOKUP($A197,'[1]October data'!$A:$F,4,FALSE)))</f>
        <v>543</v>
      </c>
      <c r="E197" s="54">
        <f>IF(ISERROR(VLOOKUP($A197,'[1]October data'!$A:$F,5,FALSE)),"No Data",(VLOOKUP($A197,'[1]October data'!$A:$F,5,FALSE)))</f>
        <v>543</v>
      </c>
      <c r="F197" s="55">
        <f>IF(ISERROR(VLOOKUP($A197,'[1]October data'!$A:$F,6,FALSE)),"No Data",(VLOOKUP($A197,'[1]October data'!$A:$F,6,FALSE)))</f>
        <v>1</v>
      </c>
      <c r="G197" s="54">
        <f>IF(ISERROR(VLOOKUP($A197,'[1]November data'!$A:$F,4,FALSE)),"No Data",(VLOOKUP($A197,'[1]November data'!$A:$F,4,FALSE)))</f>
        <v>407</v>
      </c>
      <c r="H197" s="54">
        <f>IF(ISERROR(VLOOKUP($A197,'[1]November data'!$A:$F,5,FALSE)),"No Data",(VLOOKUP($A197,'[1]November data'!$A:$F,5,FALSE)))</f>
        <v>407</v>
      </c>
      <c r="I197" s="55">
        <f>IF(ISERROR(VLOOKUP($A197,'[1]November data'!$A:$F,6,FALSE)),"No Data",(VLOOKUP($A197,'[1]November data'!$A:$F,6,FALSE)))</f>
        <v>1</v>
      </c>
      <c r="J197" s="54">
        <f>IF(ISERROR(VLOOKUP($A197,'[1]December data '!$A:$F,4,FALSE)),"No Data",VLOOKUP($A197,'[1]December data '!$A:$F,4,FALSE))</f>
        <v>280</v>
      </c>
      <c r="K197" s="54">
        <f>IF(ISERROR(VLOOKUP($A197,'[1]December data '!$A:$F,5,FALSE)),"No Data",VLOOKUP($A197,'[1]December data '!$A:$F,5,FALSE))</f>
        <v>280</v>
      </c>
      <c r="L197" s="55">
        <f>IF(ISERROR(VLOOKUP($A197,'[1]December data '!$A:$F,6,FALSE)),"No Data",VLOOKUP($A197,'[1]December data '!$A:$F,6,FALSE))</f>
        <v>1</v>
      </c>
      <c r="M197" s="57">
        <f t="shared" si="10"/>
        <v>1230</v>
      </c>
      <c r="N197" s="57">
        <f t="shared" si="11"/>
        <v>1230</v>
      </c>
      <c r="O197" s="72">
        <f t="shared" si="12"/>
        <v>1</v>
      </c>
    </row>
    <row r="198" spans="1:15" x14ac:dyDescent="0.2">
      <c r="A198" s="70" t="s">
        <v>37</v>
      </c>
      <c r="B198" s="70" t="str">
        <f>VLOOKUP(A198,[2]regions!$A$2:$B$235,2,FALSE)</f>
        <v xml:space="preserve">North of England </v>
      </c>
      <c r="C198" s="70" t="s">
        <v>38</v>
      </c>
      <c r="D198" s="71">
        <f>IF(ISERROR(VLOOKUP($A198,'[1]October data'!$A:$F,4,FALSE)),"No Data",(VLOOKUP($A198,'[1]October data'!$A:$F,4,FALSE)))</f>
        <v>487</v>
      </c>
      <c r="E198" s="54">
        <f>IF(ISERROR(VLOOKUP($A198,'[1]October data'!$A:$F,5,FALSE)),"No Data",(VLOOKUP($A198,'[1]October data'!$A:$F,5,FALSE)))</f>
        <v>487</v>
      </c>
      <c r="F198" s="55">
        <f>IF(ISERROR(VLOOKUP($A198,'[1]October data'!$A:$F,6,FALSE)),"No Data",(VLOOKUP($A198,'[1]October data'!$A:$F,6,FALSE)))</f>
        <v>1</v>
      </c>
      <c r="G198" s="54">
        <f>IF(ISERROR(VLOOKUP($A198,'[1]November data'!$A:$F,4,FALSE)),"No Data",(VLOOKUP($A198,'[1]November data'!$A:$F,4,FALSE)))</f>
        <v>365</v>
      </c>
      <c r="H198" s="54">
        <f>IF(ISERROR(VLOOKUP($A198,'[1]November data'!$A:$F,5,FALSE)),"No Data",(VLOOKUP($A198,'[1]November data'!$A:$F,5,FALSE)))</f>
        <v>365</v>
      </c>
      <c r="I198" s="55">
        <f>IF(ISERROR(VLOOKUP($A198,'[1]November data'!$A:$F,6,FALSE)),"No Data",(VLOOKUP($A198,'[1]November data'!$A:$F,6,FALSE)))</f>
        <v>1</v>
      </c>
      <c r="J198" s="54">
        <f>IF(ISERROR(VLOOKUP($A198,'[1]December data '!$A:$F,4,FALSE)),"No Data",VLOOKUP($A198,'[1]December data '!$A:$F,4,FALSE))</f>
        <v>212</v>
      </c>
      <c r="K198" s="54">
        <f>IF(ISERROR(VLOOKUP($A198,'[1]December data '!$A:$F,5,FALSE)),"No Data",VLOOKUP($A198,'[1]December data '!$A:$F,5,FALSE))</f>
        <v>236</v>
      </c>
      <c r="L198" s="55">
        <f>IF(ISERROR(VLOOKUP($A198,'[1]December data '!$A:$F,6,FALSE)),"No Data",VLOOKUP($A198,'[1]December data '!$A:$F,6,FALSE))</f>
        <v>0.89830508474576298</v>
      </c>
      <c r="M198" s="57">
        <f t="shared" si="10"/>
        <v>1064</v>
      </c>
      <c r="N198" s="57">
        <f t="shared" si="11"/>
        <v>1088</v>
      </c>
      <c r="O198" s="72">
        <f t="shared" si="12"/>
        <v>0.9779411764705882</v>
      </c>
    </row>
    <row r="199" spans="1:15" x14ac:dyDescent="0.2">
      <c r="A199" s="70" t="s">
        <v>532</v>
      </c>
      <c r="B199" s="70" t="str">
        <f>VLOOKUP(A199,[2]regions!$A$2:$B$235,2,FALSE)</f>
        <v>London</v>
      </c>
      <c r="C199" s="70" t="s">
        <v>533</v>
      </c>
      <c r="D199" s="71">
        <f>IF(ISERROR(VLOOKUP($A199,'[1]October data'!$A:$F,4,FALSE)),"No Data",(VLOOKUP($A199,'[1]October data'!$A:$F,4,FALSE)))</f>
        <v>113</v>
      </c>
      <c r="E199" s="54">
        <f>IF(ISERROR(VLOOKUP($A199,'[1]October data'!$A:$F,5,FALSE)),"No Data",(VLOOKUP($A199,'[1]October data'!$A:$F,5,FALSE)))</f>
        <v>113</v>
      </c>
      <c r="F199" s="55">
        <f>IF(ISERROR(VLOOKUP($A199,'[1]October data'!$A:$F,6,FALSE)),"No Data",(VLOOKUP($A199,'[1]October data'!$A:$F,6,FALSE)))</f>
        <v>1</v>
      </c>
      <c r="G199" s="54">
        <f>IF(ISERROR(VLOOKUP($A199,'[1]November data'!$A:$F,4,FALSE)),"No Data",(VLOOKUP($A199,'[1]November data'!$A:$F,4,FALSE)))</f>
        <v>70</v>
      </c>
      <c r="H199" s="54">
        <f>IF(ISERROR(VLOOKUP($A199,'[1]November data'!$A:$F,5,FALSE)),"No Data",(VLOOKUP($A199,'[1]November data'!$A:$F,5,FALSE)))</f>
        <v>70</v>
      </c>
      <c r="I199" s="55">
        <f>IF(ISERROR(VLOOKUP($A199,'[1]November data'!$A:$F,6,FALSE)),"No Data",(VLOOKUP($A199,'[1]November data'!$A:$F,6,FALSE)))</f>
        <v>1</v>
      </c>
      <c r="J199" s="54">
        <f>IF(ISERROR(VLOOKUP($A199,'[1]December data '!$A:$F,4,FALSE)),"No Data",VLOOKUP($A199,'[1]December data '!$A:$F,4,FALSE))</f>
        <v>50</v>
      </c>
      <c r="K199" s="54">
        <f>IF(ISERROR(VLOOKUP($A199,'[1]December data '!$A:$F,5,FALSE)),"No Data",VLOOKUP($A199,'[1]December data '!$A:$F,5,FALSE))</f>
        <v>50</v>
      </c>
      <c r="L199" s="55">
        <f>IF(ISERROR(VLOOKUP($A199,'[1]December data '!$A:$F,6,FALSE)),"No Data",VLOOKUP($A199,'[1]December data '!$A:$F,6,FALSE))</f>
        <v>1</v>
      </c>
      <c r="M199" s="57">
        <f t="shared" si="10"/>
        <v>233</v>
      </c>
      <c r="N199" s="57">
        <f t="shared" si="11"/>
        <v>233</v>
      </c>
      <c r="O199" s="72">
        <f t="shared" si="12"/>
        <v>1</v>
      </c>
    </row>
    <row r="200" spans="1:15" x14ac:dyDescent="0.2">
      <c r="A200" s="70" t="s">
        <v>547</v>
      </c>
      <c r="B200" s="70" t="str">
        <f>VLOOKUP(A200,[2]regions!$A$2:$B$235,2,FALSE)</f>
        <v>London</v>
      </c>
      <c r="C200" s="70" t="s">
        <v>657</v>
      </c>
      <c r="D200" s="71">
        <f>IF(ISERROR(VLOOKUP($A200,'[1]October data'!$A:$F,4,FALSE)),"No Data",(VLOOKUP($A200,'[1]October data'!$A:$F,4,FALSE)))</f>
        <v>140</v>
      </c>
      <c r="E200" s="54">
        <f>IF(ISERROR(VLOOKUP($A200,'[1]October data'!$A:$F,5,FALSE)),"No Data",(VLOOKUP($A200,'[1]October data'!$A:$F,5,FALSE)))</f>
        <v>140</v>
      </c>
      <c r="F200" s="55">
        <f>IF(ISERROR(VLOOKUP($A200,'[1]October data'!$A:$F,6,FALSE)),"No Data",(VLOOKUP($A200,'[1]October data'!$A:$F,6,FALSE)))</f>
        <v>1</v>
      </c>
      <c r="G200" s="54">
        <f>IF(ISERROR(VLOOKUP($A200,'[1]November data'!$A:$F,4,FALSE)),"No Data",(VLOOKUP($A200,'[1]November data'!$A:$F,4,FALSE)))</f>
        <v>91</v>
      </c>
      <c r="H200" s="54">
        <f>IF(ISERROR(VLOOKUP($A200,'[1]November data'!$A:$F,5,FALSE)),"No Data",(VLOOKUP($A200,'[1]November data'!$A:$F,5,FALSE)))</f>
        <v>91</v>
      </c>
      <c r="I200" s="55">
        <f>IF(ISERROR(VLOOKUP($A200,'[1]November data'!$A:$F,6,FALSE)),"No Data",(VLOOKUP($A200,'[1]November data'!$A:$F,6,FALSE)))</f>
        <v>1</v>
      </c>
      <c r="J200" s="54">
        <f>IF(ISERROR(VLOOKUP($A200,'[1]December data '!$A:$F,4,FALSE)),"No Data",VLOOKUP($A200,'[1]December data '!$A:$F,4,FALSE))</f>
        <v>74</v>
      </c>
      <c r="K200" s="54">
        <f>IF(ISERROR(VLOOKUP($A200,'[1]December data '!$A:$F,5,FALSE)),"No Data",VLOOKUP($A200,'[1]December data '!$A:$F,5,FALSE))</f>
        <v>74</v>
      </c>
      <c r="L200" s="55">
        <f>IF(ISERROR(VLOOKUP($A200,'[1]December data '!$A:$F,6,FALSE)),"No Data",VLOOKUP($A200,'[1]December data '!$A:$F,6,FALSE))</f>
        <v>1</v>
      </c>
      <c r="M200" s="57">
        <f t="shared" si="10"/>
        <v>305</v>
      </c>
      <c r="N200" s="57">
        <f t="shared" si="11"/>
        <v>305</v>
      </c>
      <c r="O200" s="72">
        <f t="shared" si="12"/>
        <v>1</v>
      </c>
    </row>
    <row r="201" spans="1:15" x14ac:dyDescent="0.2">
      <c r="A201" s="70" t="s">
        <v>412</v>
      </c>
      <c r="B201" s="70" t="str">
        <f>VLOOKUP(A201,[2]regions!$A$2:$B$235,2,FALSE)</f>
        <v>South of England</v>
      </c>
      <c r="C201" s="70" t="s">
        <v>413</v>
      </c>
      <c r="D201" s="71">
        <f>IF(ISERROR(VLOOKUP($A201,'[1]October data'!$A:$F,4,FALSE)),"No Data",(VLOOKUP($A201,'[1]October data'!$A:$F,4,FALSE)))</f>
        <v>146</v>
      </c>
      <c r="E201" s="54">
        <f>IF(ISERROR(VLOOKUP($A201,'[1]October data'!$A:$F,5,FALSE)),"No Data",(VLOOKUP($A201,'[1]October data'!$A:$F,5,FALSE)))</f>
        <v>146</v>
      </c>
      <c r="F201" s="55">
        <f>IF(ISERROR(VLOOKUP($A201,'[1]October data'!$A:$F,6,FALSE)),"No Data",(VLOOKUP($A201,'[1]October data'!$A:$F,6,FALSE)))</f>
        <v>1</v>
      </c>
      <c r="G201" s="54">
        <f>IF(ISERROR(VLOOKUP($A201,'[1]November data'!$A:$F,4,FALSE)),"No Data",(VLOOKUP($A201,'[1]November data'!$A:$F,4,FALSE)))</f>
        <v>115</v>
      </c>
      <c r="H201" s="54">
        <f>IF(ISERROR(VLOOKUP($A201,'[1]November data'!$A:$F,5,FALSE)),"No Data",(VLOOKUP($A201,'[1]November data'!$A:$F,5,FALSE)))</f>
        <v>115</v>
      </c>
      <c r="I201" s="55">
        <f>IF(ISERROR(VLOOKUP($A201,'[1]November data'!$A:$F,6,FALSE)),"No Data",(VLOOKUP($A201,'[1]November data'!$A:$F,6,FALSE)))</f>
        <v>1</v>
      </c>
      <c r="J201" s="54">
        <f>IF(ISERROR(VLOOKUP($A201,'[1]December data '!$A:$F,4,FALSE)),"No Data",VLOOKUP($A201,'[1]December data '!$A:$F,4,FALSE))</f>
        <v>75</v>
      </c>
      <c r="K201" s="54">
        <f>IF(ISERROR(VLOOKUP($A201,'[1]December data '!$A:$F,5,FALSE)),"No Data",VLOOKUP($A201,'[1]December data '!$A:$F,5,FALSE))</f>
        <v>75</v>
      </c>
      <c r="L201" s="55">
        <f>IF(ISERROR(VLOOKUP($A201,'[1]December data '!$A:$F,6,FALSE)),"No Data",VLOOKUP($A201,'[1]December data '!$A:$F,6,FALSE))</f>
        <v>1</v>
      </c>
      <c r="M201" s="57">
        <f t="shared" si="10"/>
        <v>336</v>
      </c>
      <c r="N201" s="57">
        <f t="shared" si="11"/>
        <v>336</v>
      </c>
      <c r="O201" s="72">
        <f t="shared" si="12"/>
        <v>1</v>
      </c>
    </row>
    <row r="202" spans="1:15" x14ac:dyDescent="0.2">
      <c r="A202" s="70" t="s">
        <v>475</v>
      </c>
      <c r="B202" s="70" t="str">
        <f>VLOOKUP(A202,[2]regions!$A$2:$B$235,2,FALSE)</f>
        <v>South of England</v>
      </c>
      <c r="C202" s="70" t="s">
        <v>476</v>
      </c>
      <c r="D202" s="71">
        <f>IF(ISERROR(VLOOKUP($A202,'[1]October data'!$A:$F,4,FALSE)),"No Data",(VLOOKUP($A202,'[1]October data'!$A:$F,4,FALSE)))</f>
        <v>167</v>
      </c>
      <c r="E202" s="54">
        <f>IF(ISERROR(VLOOKUP($A202,'[1]October data'!$A:$F,5,FALSE)),"No Data",(VLOOKUP($A202,'[1]October data'!$A:$F,5,FALSE)))</f>
        <v>167</v>
      </c>
      <c r="F202" s="55">
        <f>IF(ISERROR(VLOOKUP($A202,'[1]October data'!$A:$F,6,FALSE)),"No Data",(VLOOKUP($A202,'[1]October data'!$A:$F,6,FALSE)))</f>
        <v>1</v>
      </c>
      <c r="G202" s="54">
        <f>IF(ISERROR(VLOOKUP($A202,'[1]November data'!$A:$F,4,FALSE)),"No Data",(VLOOKUP($A202,'[1]November data'!$A:$F,4,FALSE)))</f>
        <v>120</v>
      </c>
      <c r="H202" s="54">
        <f>IF(ISERROR(VLOOKUP($A202,'[1]November data'!$A:$F,5,FALSE)),"No Data",(VLOOKUP($A202,'[1]November data'!$A:$F,5,FALSE)))</f>
        <v>120</v>
      </c>
      <c r="I202" s="55">
        <f>IF(ISERROR(VLOOKUP($A202,'[1]November data'!$A:$F,6,FALSE)),"No Data",(VLOOKUP($A202,'[1]November data'!$A:$F,6,FALSE)))</f>
        <v>1</v>
      </c>
      <c r="J202" s="54">
        <f>IF(ISERROR(VLOOKUP($A202,'[1]December data '!$A:$F,4,FALSE)),"No Data",VLOOKUP($A202,'[1]December data '!$A:$F,4,FALSE))</f>
        <v>102</v>
      </c>
      <c r="K202" s="54">
        <f>IF(ISERROR(VLOOKUP($A202,'[1]December data '!$A:$F,5,FALSE)),"No Data",VLOOKUP($A202,'[1]December data '!$A:$F,5,FALSE))</f>
        <v>102</v>
      </c>
      <c r="L202" s="55">
        <f>IF(ISERROR(VLOOKUP($A202,'[1]December data '!$A:$F,6,FALSE)),"No Data",VLOOKUP($A202,'[1]December data '!$A:$F,6,FALSE))</f>
        <v>1</v>
      </c>
      <c r="M202" s="57">
        <f t="shared" si="10"/>
        <v>389</v>
      </c>
      <c r="N202" s="57">
        <f t="shared" si="11"/>
        <v>389</v>
      </c>
      <c r="O202" s="72">
        <f t="shared" si="12"/>
        <v>1</v>
      </c>
    </row>
    <row r="203" spans="1:15" x14ac:dyDescent="0.2">
      <c r="A203" s="70" t="s">
        <v>536</v>
      </c>
      <c r="B203" s="70" t="str">
        <f>VLOOKUP(A203,[2]regions!$A$2:$B$235,2,FALSE)</f>
        <v>London</v>
      </c>
      <c r="C203" s="70" t="s">
        <v>537</v>
      </c>
      <c r="D203" s="71">
        <f>IF(ISERROR(VLOOKUP($A203,'[1]October data'!$A:$F,4,FALSE)),"No Data",(VLOOKUP($A203,'[1]October data'!$A:$F,4,FALSE)))</f>
        <v>161</v>
      </c>
      <c r="E203" s="54">
        <f>IF(ISERROR(VLOOKUP($A203,'[1]October data'!$A:$F,5,FALSE)),"No Data",(VLOOKUP($A203,'[1]October data'!$A:$F,5,FALSE)))</f>
        <v>161</v>
      </c>
      <c r="F203" s="55">
        <f>IF(ISERROR(VLOOKUP($A203,'[1]October data'!$A:$F,6,FALSE)),"No Data",(VLOOKUP($A203,'[1]October data'!$A:$F,6,FALSE)))</f>
        <v>1</v>
      </c>
      <c r="G203" s="54">
        <f>IF(ISERROR(VLOOKUP($A203,'[1]November data'!$A:$F,4,FALSE)),"No Data",(VLOOKUP($A203,'[1]November data'!$A:$F,4,FALSE)))</f>
        <v>140</v>
      </c>
      <c r="H203" s="54">
        <f>IF(ISERROR(VLOOKUP($A203,'[1]November data'!$A:$F,5,FALSE)),"No Data",(VLOOKUP($A203,'[1]November data'!$A:$F,5,FALSE)))</f>
        <v>140</v>
      </c>
      <c r="I203" s="55">
        <f>IF(ISERROR(VLOOKUP($A203,'[1]November data'!$A:$F,6,FALSE)),"No Data",(VLOOKUP($A203,'[1]November data'!$A:$F,6,FALSE)))</f>
        <v>1</v>
      </c>
      <c r="J203" s="54">
        <f>IF(ISERROR(VLOOKUP($A203,'[1]December data '!$A:$F,4,FALSE)),"No Data",VLOOKUP($A203,'[1]December data '!$A:$F,4,FALSE))</f>
        <v>98</v>
      </c>
      <c r="K203" s="54">
        <f>IF(ISERROR(VLOOKUP($A203,'[1]December data '!$A:$F,5,FALSE)),"No Data",VLOOKUP($A203,'[1]December data '!$A:$F,5,FALSE))</f>
        <v>98</v>
      </c>
      <c r="L203" s="55">
        <f>IF(ISERROR(VLOOKUP($A203,'[1]December data '!$A:$F,6,FALSE)),"No Data",VLOOKUP($A203,'[1]December data '!$A:$F,6,FALSE))</f>
        <v>1</v>
      </c>
      <c r="M203" s="57">
        <f t="shared" si="10"/>
        <v>399</v>
      </c>
      <c r="N203" s="57">
        <f t="shared" si="11"/>
        <v>399</v>
      </c>
      <c r="O203" s="72">
        <f t="shared" si="12"/>
        <v>1</v>
      </c>
    </row>
    <row r="204" spans="1:15" x14ac:dyDescent="0.2">
      <c r="A204" s="70" t="s">
        <v>166</v>
      </c>
      <c r="B204" s="70" t="str">
        <f>VLOOKUP(A204,[2]regions!$A$2:$B$235,2,FALSE)</f>
        <v>Midlands and East of England</v>
      </c>
      <c r="C204" s="70" t="s">
        <v>167</v>
      </c>
      <c r="D204" s="71">
        <f>IF(ISERROR(VLOOKUP($A204,'[1]October data'!$A:$F,4,FALSE)),"No Data",(VLOOKUP($A204,'[1]October data'!$A:$F,4,FALSE)))</f>
        <v>192</v>
      </c>
      <c r="E204" s="54">
        <f>IF(ISERROR(VLOOKUP($A204,'[1]October data'!$A:$F,5,FALSE)),"No Data",(VLOOKUP($A204,'[1]October data'!$A:$F,5,FALSE)))</f>
        <v>192</v>
      </c>
      <c r="F204" s="55">
        <f>IF(ISERROR(VLOOKUP($A204,'[1]October data'!$A:$F,6,FALSE)),"No Data",(VLOOKUP($A204,'[1]October data'!$A:$F,6,FALSE)))</f>
        <v>1</v>
      </c>
      <c r="G204" s="54">
        <f>IF(ISERROR(VLOOKUP($A204,'[1]November data'!$A:$F,4,FALSE)),"No Data",(VLOOKUP($A204,'[1]November data'!$A:$F,4,FALSE)))</f>
        <v>145</v>
      </c>
      <c r="H204" s="54">
        <f>IF(ISERROR(VLOOKUP($A204,'[1]November data'!$A:$F,5,FALSE)),"No Data",(VLOOKUP($A204,'[1]November data'!$A:$F,5,FALSE)))</f>
        <v>145</v>
      </c>
      <c r="I204" s="55">
        <f>IF(ISERROR(VLOOKUP($A204,'[1]November data'!$A:$F,6,FALSE)),"No Data",(VLOOKUP($A204,'[1]November data'!$A:$F,6,FALSE)))</f>
        <v>1</v>
      </c>
      <c r="J204" s="54">
        <f>IF(ISERROR(VLOOKUP($A204,'[1]December data '!$A:$F,4,FALSE)),"No Data",VLOOKUP($A204,'[1]December data '!$A:$F,4,FALSE))</f>
        <v>138</v>
      </c>
      <c r="K204" s="54">
        <f>IF(ISERROR(VLOOKUP($A204,'[1]December data '!$A:$F,5,FALSE)),"No Data",VLOOKUP($A204,'[1]December data '!$A:$F,5,FALSE))</f>
        <v>138</v>
      </c>
      <c r="L204" s="55">
        <f>IF(ISERROR(VLOOKUP($A204,'[1]December data '!$A:$F,6,FALSE)),"No Data",VLOOKUP($A204,'[1]December data '!$A:$F,6,FALSE))</f>
        <v>1</v>
      </c>
      <c r="M204" s="57">
        <f t="shared" si="10"/>
        <v>475</v>
      </c>
      <c r="N204" s="57">
        <f t="shared" si="11"/>
        <v>475</v>
      </c>
      <c r="O204" s="72">
        <f t="shared" si="12"/>
        <v>1</v>
      </c>
    </row>
    <row r="205" spans="1:15" x14ac:dyDescent="0.2">
      <c r="A205" s="70" t="s">
        <v>117</v>
      </c>
      <c r="B205" s="70" t="str">
        <f>VLOOKUP(A205,[2]regions!$A$2:$B$235,2,FALSE)</f>
        <v xml:space="preserve">North of England </v>
      </c>
      <c r="C205" s="70" t="s">
        <v>658</v>
      </c>
      <c r="D205" s="71">
        <f>IF(ISERROR(VLOOKUP($A205,'[1]October data'!$A:$F,4,FALSE)),"No Data",(VLOOKUP($A205,'[1]October data'!$A:$F,4,FALSE)))</f>
        <v>58</v>
      </c>
      <c r="E205" s="54">
        <f>IF(ISERROR(VLOOKUP($A205,'[1]October data'!$A:$F,5,FALSE)),"No Data",(VLOOKUP($A205,'[1]October data'!$A:$F,5,FALSE)))</f>
        <v>58</v>
      </c>
      <c r="F205" s="55">
        <f>IF(ISERROR(VLOOKUP($A205,'[1]October data'!$A:$F,6,FALSE)),"No Data",(VLOOKUP($A205,'[1]October data'!$A:$F,6,FALSE)))</f>
        <v>1</v>
      </c>
      <c r="G205" s="54">
        <f>IF(ISERROR(VLOOKUP($A205,'[1]November data'!$A:$F,4,FALSE)),"No Data",(VLOOKUP($A205,'[1]November data'!$A:$F,4,FALSE)))</f>
        <v>48</v>
      </c>
      <c r="H205" s="54">
        <f>IF(ISERROR(VLOOKUP($A205,'[1]November data'!$A:$F,5,FALSE)),"No Data",(VLOOKUP($A205,'[1]November data'!$A:$F,5,FALSE)))</f>
        <v>48</v>
      </c>
      <c r="I205" s="55">
        <f>IF(ISERROR(VLOOKUP($A205,'[1]November data'!$A:$F,6,FALSE)),"No Data",(VLOOKUP($A205,'[1]November data'!$A:$F,6,FALSE)))</f>
        <v>1</v>
      </c>
      <c r="J205" s="54">
        <f>IF(ISERROR(VLOOKUP($A205,'[1]December data '!$A:$F,4,FALSE)),"No Data",VLOOKUP($A205,'[1]December data '!$A:$F,4,FALSE))</f>
        <v>27</v>
      </c>
      <c r="K205" s="54">
        <f>IF(ISERROR(VLOOKUP($A205,'[1]December data '!$A:$F,5,FALSE)),"No Data",VLOOKUP($A205,'[1]December data '!$A:$F,5,FALSE))</f>
        <v>27</v>
      </c>
      <c r="L205" s="55">
        <f>IF(ISERROR(VLOOKUP($A205,'[1]December data '!$A:$F,6,FALSE)),"No Data",VLOOKUP($A205,'[1]December data '!$A:$F,6,FALSE))</f>
        <v>1</v>
      </c>
      <c r="M205" s="57">
        <f t="shared" si="10"/>
        <v>133</v>
      </c>
      <c r="N205" s="57">
        <f t="shared" si="11"/>
        <v>133</v>
      </c>
      <c r="O205" s="72">
        <f t="shared" si="12"/>
        <v>1</v>
      </c>
    </row>
    <row r="206" spans="1:15" x14ac:dyDescent="0.2">
      <c r="A206" s="70" t="s">
        <v>184</v>
      </c>
      <c r="B206" s="70" t="str">
        <f>VLOOKUP(A206,[2]regions!$A$2:$B$235,2,FALSE)</f>
        <v>Midlands and East of England</v>
      </c>
      <c r="C206" s="70" t="s">
        <v>659</v>
      </c>
      <c r="D206" s="71">
        <f>IF(ISERROR(VLOOKUP($A206,'[1]October data'!$A:$F,4,FALSE)),"No Data",(VLOOKUP($A206,'[1]October data'!$A:$F,4,FALSE)))</f>
        <v>189</v>
      </c>
      <c r="E206" s="54">
        <f>IF(ISERROR(VLOOKUP($A206,'[1]October data'!$A:$F,5,FALSE)),"No Data",(VLOOKUP($A206,'[1]October data'!$A:$F,5,FALSE)))</f>
        <v>189</v>
      </c>
      <c r="F206" s="55">
        <f>IF(ISERROR(VLOOKUP($A206,'[1]October data'!$A:$F,6,FALSE)),"No Data",(VLOOKUP($A206,'[1]October data'!$A:$F,6,FALSE)))</f>
        <v>1</v>
      </c>
      <c r="G206" s="54">
        <f>IF(ISERROR(VLOOKUP($A206,'[1]November data'!$A:$F,4,FALSE)),"No Data",(VLOOKUP($A206,'[1]November data'!$A:$F,4,FALSE)))</f>
        <v>187</v>
      </c>
      <c r="H206" s="54">
        <f>IF(ISERROR(VLOOKUP($A206,'[1]November data'!$A:$F,5,FALSE)),"No Data",(VLOOKUP($A206,'[1]November data'!$A:$F,5,FALSE)))</f>
        <v>187</v>
      </c>
      <c r="I206" s="55">
        <f>IF(ISERROR(VLOOKUP($A206,'[1]November data'!$A:$F,6,FALSE)),"No Data",(VLOOKUP($A206,'[1]November data'!$A:$F,6,FALSE)))</f>
        <v>1</v>
      </c>
      <c r="J206" s="54">
        <f>IF(ISERROR(VLOOKUP($A206,'[1]December data '!$A:$F,4,FALSE)),"No Data",VLOOKUP($A206,'[1]December data '!$A:$F,4,FALSE))</f>
        <v>96</v>
      </c>
      <c r="K206" s="54">
        <f>IF(ISERROR(VLOOKUP($A206,'[1]December data '!$A:$F,5,FALSE)),"No Data",VLOOKUP($A206,'[1]December data '!$A:$F,5,FALSE))</f>
        <v>96</v>
      </c>
      <c r="L206" s="55">
        <f>IF(ISERROR(VLOOKUP($A206,'[1]December data '!$A:$F,6,FALSE)),"No Data",VLOOKUP($A206,'[1]December data '!$A:$F,6,FALSE))</f>
        <v>1</v>
      </c>
      <c r="M206" s="57">
        <f t="shared" si="10"/>
        <v>472</v>
      </c>
      <c r="N206" s="57">
        <f t="shared" si="11"/>
        <v>472</v>
      </c>
      <c r="O206" s="72">
        <f t="shared" si="12"/>
        <v>1</v>
      </c>
    </row>
    <row r="207" spans="1:15" x14ac:dyDescent="0.2">
      <c r="A207" s="70" t="s">
        <v>442</v>
      </c>
      <c r="B207" s="70" t="str">
        <f>VLOOKUP(A207,[2]regions!$A$2:$B$235,2,FALSE)</f>
        <v>South of England</v>
      </c>
      <c r="C207" s="70" t="s">
        <v>443</v>
      </c>
      <c r="D207" s="71">
        <f>IF(ISERROR(VLOOKUP($A207,'[1]October data'!$A:$F,4,FALSE)),"No Data",(VLOOKUP($A207,'[1]October data'!$A:$F,4,FALSE)))</f>
        <v>137</v>
      </c>
      <c r="E207" s="54">
        <f>IF(ISERROR(VLOOKUP($A207,'[1]October data'!$A:$F,5,FALSE)),"No Data",(VLOOKUP($A207,'[1]October data'!$A:$F,5,FALSE)))</f>
        <v>137</v>
      </c>
      <c r="F207" s="55">
        <f>IF(ISERROR(VLOOKUP($A207,'[1]October data'!$A:$F,6,FALSE)),"No Data",(VLOOKUP($A207,'[1]October data'!$A:$F,6,FALSE)))</f>
        <v>1</v>
      </c>
      <c r="G207" s="54">
        <f>IF(ISERROR(VLOOKUP($A207,'[1]November data'!$A:$F,4,FALSE)),"No Data",(VLOOKUP($A207,'[1]November data'!$A:$F,4,FALSE)))</f>
        <v>145</v>
      </c>
      <c r="H207" s="54">
        <f>IF(ISERROR(VLOOKUP($A207,'[1]November data'!$A:$F,5,FALSE)),"No Data",(VLOOKUP($A207,'[1]November data'!$A:$F,5,FALSE)))</f>
        <v>145</v>
      </c>
      <c r="I207" s="55">
        <f>IF(ISERROR(VLOOKUP($A207,'[1]November data'!$A:$F,6,FALSE)),"No Data",(VLOOKUP($A207,'[1]November data'!$A:$F,6,FALSE)))</f>
        <v>1</v>
      </c>
      <c r="J207" s="54">
        <f>IF(ISERROR(VLOOKUP($A207,'[1]December data '!$A:$F,4,FALSE)),"No Data",VLOOKUP($A207,'[1]December data '!$A:$F,4,FALSE))</f>
        <v>112</v>
      </c>
      <c r="K207" s="54">
        <f>IF(ISERROR(VLOOKUP($A207,'[1]December data '!$A:$F,5,FALSE)),"No Data",VLOOKUP($A207,'[1]December data '!$A:$F,5,FALSE))</f>
        <v>112</v>
      </c>
      <c r="L207" s="55">
        <f>IF(ISERROR(VLOOKUP($A207,'[1]December data '!$A:$F,6,FALSE)),"No Data",VLOOKUP($A207,'[1]December data '!$A:$F,6,FALSE))</f>
        <v>1</v>
      </c>
      <c r="M207" s="57">
        <f t="shared" si="10"/>
        <v>394</v>
      </c>
      <c r="N207" s="57">
        <f t="shared" si="11"/>
        <v>394</v>
      </c>
      <c r="O207" s="72">
        <f t="shared" si="12"/>
        <v>1</v>
      </c>
    </row>
    <row r="208" spans="1:15" x14ac:dyDescent="0.2">
      <c r="A208" s="70" t="s">
        <v>500</v>
      </c>
      <c r="B208" s="70" t="str">
        <f>VLOOKUP(A208,[2]regions!$A$2:$B$235,2,FALSE)</f>
        <v>South of England</v>
      </c>
      <c r="C208" s="70" t="s">
        <v>501</v>
      </c>
      <c r="D208" s="71">
        <f>IF(ISERROR(VLOOKUP($A208,'[1]October data'!$A:$F,4,FALSE)),"No Data",(VLOOKUP($A208,'[1]October data'!$A:$F,4,FALSE)))</f>
        <v>269</v>
      </c>
      <c r="E208" s="54">
        <f>IF(ISERROR(VLOOKUP($A208,'[1]October data'!$A:$F,5,FALSE)),"No Data",(VLOOKUP($A208,'[1]October data'!$A:$F,5,FALSE)))</f>
        <v>269</v>
      </c>
      <c r="F208" s="55">
        <f>IF(ISERROR(VLOOKUP($A208,'[1]October data'!$A:$F,6,FALSE)),"No Data",(VLOOKUP($A208,'[1]October data'!$A:$F,6,FALSE)))</f>
        <v>1</v>
      </c>
      <c r="G208" s="54">
        <f>IF(ISERROR(VLOOKUP($A208,'[1]November data'!$A:$F,4,FALSE)),"No Data",(VLOOKUP($A208,'[1]November data'!$A:$F,4,FALSE)))</f>
        <v>297</v>
      </c>
      <c r="H208" s="54">
        <f>IF(ISERROR(VLOOKUP($A208,'[1]November data'!$A:$F,5,FALSE)),"No Data",(VLOOKUP($A208,'[1]November data'!$A:$F,5,FALSE)))</f>
        <v>297</v>
      </c>
      <c r="I208" s="55">
        <f>IF(ISERROR(VLOOKUP($A208,'[1]November data'!$A:$F,6,FALSE)),"No Data",(VLOOKUP($A208,'[1]November data'!$A:$F,6,FALSE)))</f>
        <v>1</v>
      </c>
      <c r="J208" s="54">
        <f>IF(ISERROR(VLOOKUP($A208,'[1]December data '!$A:$F,4,FALSE)),"No Data",VLOOKUP($A208,'[1]December data '!$A:$F,4,FALSE))</f>
        <v>154</v>
      </c>
      <c r="K208" s="54">
        <f>IF(ISERROR(VLOOKUP($A208,'[1]December data '!$A:$F,5,FALSE)),"No Data",VLOOKUP($A208,'[1]December data '!$A:$F,5,FALSE))</f>
        <v>154</v>
      </c>
      <c r="L208" s="55">
        <f>IF(ISERROR(VLOOKUP($A208,'[1]December data '!$A:$F,6,FALSE)),"No Data",VLOOKUP($A208,'[1]December data '!$A:$F,6,FALSE))</f>
        <v>1</v>
      </c>
      <c r="M208" s="57">
        <f t="shared" si="10"/>
        <v>720</v>
      </c>
      <c r="N208" s="57">
        <f t="shared" si="11"/>
        <v>720</v>
      </c>
      <c r="O208" s="72">
        <f t="shared" si="12"/>
        <v>1</v>
      </c>
    </row>
    <row r="209" spans="1:15" x14ac:dyDescent="0.2">
      <c r="A209" s="70" t="s">
        <v>502</v>
      </c>
      <c r="B209" s="70" t="str">
        <f>VLOOKUP(A209,[2]regions!$A$2:$B$235,2,FALSE)</f>
        <v>South of England</v>
      </c>
      <c r="C209" s="70" t="s">
        <v>503</v>
      </c>
      <c r="D209" s="71">
        <f>IF(ISERROR(VLOOKUP($A209,'[1]October data'!$A:$F,4,FALSE)),"No Data",(VLOOKUP($A209,'[1]October data'!$A:$F,4,FALSE)))</f>
        <v>135</v>
      </c>
      <c r="E209" s="54">
        <f>IF(ISERROR(VLOOKUP($A209,'[1]October data'!$A:$F,5,FALSE)),"No Data",(VLOOKUP($A209,'[1]October data'!$A:$F,5,FALSE)))</f>
        <v>135</v>
      </c>
      <c r="F209" s="55">
        <f>IF(ISERROR(VLOOKUP($A209,'[1]October data'!$A:$F,6,FALSE)),"No Data",(VLOOKUP($A209,'[1]October data'!$A:$F,6,FALSE)))</f>
        <v>1</v>
      </c>
      <c r="G209" s="54">
        <f>IF(ISERROR(VLOOKUP($A209,'[1]November data'!$A:$F,4,FALSE)),"No Data",(VLOOKUP($A209,'[1]November data'!$A:$F,4,FALSE)))</f>
        <v>110</v>
      </c>
      <c r="H209" s="54">
        <f>IF(ISERROR(VLOOKUP($A209,'[1]November data'!$A:$F,5,FALSE)),"No Data",(VLOOKUP($A209,'[1]November data'!$A:$F,5,FALSE)))</f>
        <v>110</v>
      </c>
      <c r="I209" s="55">
        <f>IF(ISERROR(VLOOKUP($A209,'[1]November data'!$A:$F,6,FALSE)),"No Data",(VLOOKUP($A209,'[1]November data'!$A:$F,6,FALSE)))</f>
        <v>1</v>
      </c>
      <c r="J209" s="54">
        <f>IF(ISERROR(VLOOKUP($A209,'[1]December data '!$A:$F,4,FALSE)),"No Data",VLOOKUP($A209,'[1]December data '!$A:$F,4,FALSE))</f>
        <v>82</v>
      </c>
      <c r="K209" s="54">
        <f>IF(ISERROR(VLOOKUP($A209,'[1]December data '!$A:$F,5,FALSE)),"No Data",VLOOKUP($A209,'[1]December data '!$A:$F,5,FALSE))</f>
        <v>82</v>
      </c>
      <c r="L209" s="55">
        <f>IF(ISERROR(VLOOKUP($A209,'[1]December data '!$A:$F,6,FALSE)),"No Data",VLOOKUP($A209,'[1]December data '!$A:$F,6,FALSE))</f>
        <v>1</v>
      </c>
      <c r="M209" s="57">
        <f t="shared" si="10"/>
        <v>327</v>
      </c>
      <c r="N209" s="57">
        <f t="shared" si="11"/>
        <v>327</v>
      </c>
      <c r="O209" s="72">
        <f t="shared" si="12"/>
        <v>1</v>
      </c>
    </row>
    <row r="210" spans="1:15" x14ac:dyDescent="0.2">
      <c r="A210" s="70" t="s">
        <v>39</v>
      </c>
      <c r="B210" s="70" t="str">
        <f>VLOOKUP(A210,[2]regions!$A$2:$B$235,2,FALSE)</f>
        <v xml:space="preserve">North of England </v>
      </c>
      <c r="C210" s="70" t="s">
        <v>40</v>
      </c>
      <c r="D210" s="71">
        <f>IF(ISERROR(VLOOKUP($A210,'[1]October data'!$A:$F,4,FALSE)),"No Data",(VLOOKUP($A210,'[1]October data'!$A:$F,4,FALSE)))</f>
        <v>210</v>
      </c>
      <c r="E210" s="54">
        <f>IF(ISERROR(VLOOKUP($A210,'[1]October data'!$A:$F,5,FALSE)),"No Data",(VLOOKUP($A210,'[1]October data'!$A:$F,5,FALSE)))</f>
        <v>210</v>
      </c>
      <c r="F210" s="55">
        <f>IF(ISERROR(VLOOKUP($A210,'[1]October data'!$A:$F,6,FALSE)),"No Data",(VLOOKUP($A210,'[1]October data'!$A:$F,6,FALSE)))</f>
        <v>1</v>
      </c>
      <c r="G210" s="54">
        <f>IF(ISERROR(VLOOKUP($A210,'[1]November data'!$A:$F,4,FALSE)),"No Data",(VLOOKUP($A210,'[1]November data'!$A:$F,4,FALSE)))</f>
        <v>195</v>
      </c>
      <c r="H210" s="54">
        <f>IF(ISERROR(VLOOKUP($A210,'[1]November data'!$A:$F,5,FALSE)),"No Data",(VLOOKUP($A210,'[1]November data'!$A:$F,5,FALSE)))</f>
        <v>195</v>
      </c>
      <c r="I210" s="55">
        <f>IF(ISERROR(VLOOKUP($A210,'[1]November data'!$A:$F,6,FALSE)),"No Data",(VLOOKUP($A210,'[1]November data'!$A:$F,6,FALSE)))</f>
        <v>1</v>
      </c>
      <c r="J210" s="54">
        <f>IF(ISERROR(VLOOKUP($A210,'[1]December data '!$A:$F,4,FALSE)),"No Data",VLOOKUP($A210,'[1]December data '!$A:$F,4,FALSE))</f>
        <v>131</v>
      </c>
      <c r="K210" s="54">
        <f>IF(ISERROR(VLOOKUP($A210,'[1]December data '!$A:$F,5,FALSE)),"No Data",VLOOKUP($A210,'[1]December data '!$A:$F,5,FALSE))</f>
        <v>131</v>
      </c>
      <c r="L210" s="55">
        <f>IF(ISERROR(VLOOKUP($A210,'[1]December data '!$A:$F,6,FALSE)),"No Data",VLOOKUP($A210,'[1]December data '!$A:$F,6,FALSE))</f>
        <v>1</v>
      </c>
      <c r="M210" s="57">
        <f t="shared" si="10"/>
        <v>536</v>
      </c>
      <c r="N210" s="57">
        <f t="shared" si="11"/>
        <v>536</v>
      </c>
      <c r="O210" s="72">
        <f t="shared" si="12"/>
        <v>1</v>
      </c>
    </row>
    <row r="211" spans="1:15" x14ac:dyDescent="0.2">
      <c r="A211" s="70" t="s">
        <v>147</v>
      </c>
      <c r="B211" s="70" t="str">
        <f>VLOOKUP(A211,[2]regions!$A$2:$B$235,2,FALSE)</f>
        <v xml:space="preserve">North of England </v>
      </c>
      <c r="C211" s="70" t="s">
        <v>660</v>
      </c>
      <c r="D211" s="71">
        <f>IF(ISERROR(VLOOKUP($A211,'[1]October data'!$A:$F,4,FALSE)),"No Data",(VLOOKUP($A211,'[1]October data'!$A:$F,4,FALSE)))</f>
        <v>196</v>
      </c>
      <c r="E211" s="54">
        <f>IF(ISERROR(VLOOKUP($A211,'[1]October data'!$A:$F,5,FALSE)),"No Data",(VLOOKUP($A211,'[1]October data'!$A:$F,5,FALSE)))</f>
        <v>196</v>
      </c>
      <c r="F211" s="55">
        <f>IF(ISERROR(VLOOKUP($A211,'[1]October data'!$A:$F,6,FALSE)),"No Data",(VLOOKUP($A211,'[1]October data'!$A:$F,6,FALSE)))</f>
        <v>1</v>
      </c>
      <c r="G211" s="54">
        <f>IF(ISERROR(VLOOKUP($A211,'[1]November data'!$A:$F,4,FALSE)),"No Data",(VLOOKUP($A211,'[1]November data'!$A:$F,4,FALSE)))</f>
        <v>161</v>
      </c>
      <c r="H211" s="54">
        <f>IF(ISERROR(VLOOKUP($A211,'[1]November data'!$A:$F,5,FALSE)),"No Data",(VLOOKUP($A211,'[1]November data'!$A:$F,5,FALSE)))</f>
        <v>163</v>
      </c>
      <c r="I211" s="55">
        <f>IF(ISERROR(VLOOKUP($A211,'[1]November data'!$A:$F,6,FALSE)),"No Data",(VLOOKUP($A211,'[1]November data'!$A:$F,6,FALSE)))</f>
        <v>0.98773006134969299</v>
      </c>
      <c r="J211" s="54">
        <f>IF(ISERROR(VLOOKUP($A211,'[1]December data '!$A:$F,4,FALSE)),"No Data",VLOOKUP($A211,'[1]December data '!$A:$F,4,FALSE))</f>
        <v>141</v>
      </c>
      <c r="K211" s="54">
        <f>IF(ISERROR(VLOOKUP($A211,'[1]December data '!$A:$F,5,FALSE)),"No Data",VLOOKUP($A211,'[1]December data '!$A:$F,5,FALSE))</f>
        <v>141</v>
      </c>
      <c r="L211" s="55">
        <f>IF(ISERROR(VLOOKUP($A211,'[1]December data '!$A:$F,6,FALSE)),"No Data",VLOOKUP($A211,'[1]December data '!$A:$F,6,FALSE))</f>
        <v>1</v>
      </c>
      <c r="M211" s="57">
        <f t="shared" si="10"/>
        <v>498</v>
      </c>
      <c r="N211" s="57">
        <f t="shared" si="11"/>
        <v>500</v>
      </c>
      <c r="O211" s="72">
        <f t="shared" si="12"/>
        <v>0.996</v>
      </c>
    </row>
    <row r="212" spans="1:15" x14ac:dyDescent="0.2">
      <c r="A212" s="70" t="s">
        <v>539</v>
      </c>
      <c r="B212" s="70" t="str">
        <f>VLOOKUP(A212,[2]regions!$A$2:$B$235,2,FALSE)</f>
        <v>London</v>
      </c>
      <c r="C212" s="70" t="s">
        <v>540</v>
      </c>
      <c r="D212" s="71">
        <f>IF(ISERROR(VLOOKUP($A212,'[1]October data'!$A:$F,4,FALSE)),"No Data",(VLOOKUP($A212,'[1]October data'!$A:$F,4,FALSE)))</f>
        <v>158</v>
      </c>
      <c r="E212" s="54">
        <f>IF(ISERROR(VLOOKUP($A212,'[1]October data'!$A:$F,5,FALSE)),"No Data",(VLOOKUP($A212,'[1]October data'!$A:$F,5,FALSE)))</f>
        <v>158</v>
      </c>
      <c r="F212" s="55">
        <f>IF(ISERROR(VLOOKUP($A212,'[1]October data'!$A:$F,6,FALSE)),"No Data",(VLOOKUP($A212,'[1]October data'!$A:$F,6,FALSE)))</f>
        <v>1</v>
      </c>
      <c r="G212" s="54">
        <f>IF(ISERROR(VLOOKUP($A212,'[1]November data'!$A:$F,4,FALSE)),"No Data",(VLOOKUP($A212,'[1]November data'!$A:$F,4,FALSE)))</f>
        <v>98</v>
      </c>
      <c r="H212" s="54">
        <f>IF(ISERROR(VLOOKUP($A212,'[1]November data'!$A:$F,5,FALSE)),"No Data",(VLOOKUP($A212,'[1]November data'!$A:$F,5,FALSE)))</f>
        <v>98</v>
      </c>
      <c r="I212" s="55">
        <f>IF(ISERROR(VLOOKUP($A212,'[1]November data'!$A:$F,6,FALSE)),"No Data",(VLOOKUP($A212,'[1]November data'!$A:$F,6,FALSE)))</f>
        <v>1</v>
      </c>
      <c r="J212" s="54">
        <f>IF(ISERROR(VLOOKUP($A212,'[1]December data '!$A:$F,4,FALSE)),"No Data",VLOOKUP($A212,'[1]December data '!$A:$F,4,FALSE))</f>
        <v>65</v>
      </c>
      <c r="K212" s="54">
        <f>IF(ISERROR(VLOOKUP($A212,'[1]December data '!$A:$F,5,FALSE)),"No Data",VLOOKUP($A212,'[1]December data '!$A:$F,5,FALSE))</f>
        <v>65</v>
      </c>
      <c r="L212" s="55">
        <f>IF(ISERROR(VLOOKUP($A212,'[1]December data '!$A:$F,6,FALSE)),"No Data",VLOOKUP($A212,'[1]December data '!$A:$F,6,FALSE))</f>
        <v>1</v>
      </c>
      <c r="M212" s="57">
        <f t="shared" si="10"/>
        <v>321</v>
      </c>
      <c r="N212" s="57">
        <f t="shared" si="11"/>
        <v>321</v>
      </c>
      <c r="O212" s="72">
        <f t="shared" si="12"/>
        <v>1</v>
      </c>
    </row>
    <row r="213" spans="1:15" x14ac:dyDescent="0.2">
      <c r="A213" s="70" t="s">
        <v>65</v>
      </c>
      <c r="B213" s="70" t="str">
        <f>VLOOKUP(A213,[2]regions!$A$2:$B$235,2,FALSE)</f>
        <v xml:space="preserve">North of England </v>
      </c>
      <c r="C213" s="70" t="s">
        <v>661</v>
      </c>
      <c r="D213" s="71">
        <f>IF(ISERROR(VLOOKUP($A213,'[1]October data'!$A:$F,4,FALSE)),"No Data",(VLOOKUP($A213,'[1]October data'!$A:$F,4,FALSE)))</f>
        <v>163</v>
      </c>
      <c r="E213" s="54">
        <f>IF(ISERROR(VLOOKUP($A213,'[1]October data'!$A:$F,5,FALSE)),"No Data",(VLOOKUP($A213,'[1]October data'!$A:$F,5,FALSE)))</f>
        <v>163</v>
      </c>
      <c r="F213" s="55">
        <f>IF(ISERROR(VLOOKUP($A213,'[1]October data'!$A:$F,6,FALSE)),"No Data",(VLOOKUP($A213,'[1]October data'!$A:$F,6,FALSE)))</f>
        <v>1</v>
      </c>
      <c r="G213" s="54">
        <f>IF(ISERROR(VLOOKUP($A213,'[1]November data'!$A:$F,4,FALSE)),"No Data",(VLOOKUP($A213,'[1]November data'!$A:$F,4,FALSE)))</f>
        <v>152</v>
      </c>
      <c r="H213" s="54">
        <f>IF(ISERROR(VLOOKUP($A213,'[1]November data'!$A:$F,5,FALSE)),"No Data",(VLOOKUP($A213,'[1]November data'!$A:$F,5,FALSE)))</f>
        <v>152</v>
      </c>
      <c r="I213" s="55">
        <f>IF(ISERROR(VLOOKUP($A213,'[1]November data'!$A:$F,6,FALSE)),"No Data",(VLOOKUP($A213,'[1]November data'!$A:$F,6,FALSE)))</f>
        <v>1</v>
      </c>
      <c r="J213" s="54">
        <f>IF(ISERROR(VLOOKUP($A213,'[1]December data '!$A:$F,4,FALSE)),"No Data",VLOOKUP($A213,'[1]December data '!$A:$F,4,FALSE))</f>
        <v>68</v>
      </c>
      <c r="K213" s="54">
        <f>IF(ISERROR(VLOOKUP($A213,'[1]December data '!$A:$F,5,FALSE)),"No Data",VLOOKUP($A213,'[1]December data '!$A:$F,5,FALSE))</f>
        <v>68</v>
      </c>
      <c r="L213" s="55">
        <f>IF(ISERROR(VLOOKUP($A213,'[1]December data '!$A:$F,6,FALSE)),"No Data",VLOOKUP($A213,'[1]December data '!$A:$F,6,FALSE))</f>
        <v>1</v>
      </c>
      <c r="M213" s="57">
        <f t="shared" si="10"/>
        <v>383</v>
      </c>
      <c r="N213" s="57">
        <f t="shared" si="11"/>
        <v>383</v>
      </c>
      <c r="O213" s="72">
        <f t="shared" si="12"/>
        <v>1</v>
      </c>
    </row>
    <row r="214" spans="1:15" x14ac:dyDescent="0.2">
      <c r="A214" s="70" t="s">
        <v>319</v>
      </c>
      <c r="B214" s="70" t="str">
        <f>VLOOKUP(A214,[2]regions!$A$2:$B$235,2,FALSE)</f>
        <v>Midlands and East of England</v>
      </c>
      <c r="C214" s="70" t="s">
        <v>662</v>
      </c>
      <c r="D214" s="71">
        <f>IF(ISERROR(VLOOKUP($A214,'[1]October data'!$A:$F,4,FALSE)),"No Data",(VLOOKUP($A214,'[1]October data'!$A:$F,4,FALSE)))</f>
        <v>93</v>
      </c>
      <c r="E214" s="54">
        <f>IF(ISERROR(VLOOKUP($A214,'[1]October data'!$A:$F,5,FALSE)),"No Data",(VLOOKUP($A214,'[1]October data'!$A:$F,5,FALSE)))</f>
        <v>93</v>
      </c>
      <c r="F214" s="55">
        <f>IF(ISERROR(VLOOKUP($A214,'[1]October data'!$A:$F,6,FALSE)),"No Data",(VLOOKUP($A214,'[1]October data'!$A:$F,6,FALSE)))</f>
        <v>1</v>
      </c>
      <c r="G214" s="54">
        <f>IF(ISERROR(VLOOKUP($A214,'[1]November data'!$A:$F,4,FALSE)),"No Data",(VLOOKUP($A214,'[1]November data'!$A:$F,4,FALSE)))</f>
        <v>86</v>
      </c>
      <c r="H214" s="54">
        <f>IF(ISERROR(VLOOKUP($A214,'[1]November data'!$A:$F,5,FALSE)),"No Data",(VLOOKUP($A214,'[1]November data'!$A:$F,5,FALSE)))</f>
        <v>86</v>
      </c>
      <c r="I214" s="55">
        <f>IF(ISERROR(VLOOKUP($A214,'[1]November data'!$A:$F,6,FALSE)),"No Data",(VLOOKUP($A214,'[1]November data'!$A:$F,6,FALSE)))</f>
        <v>1</v>
      </c>
      <c r="J214" s="54">
        <f>IF(ISERROR(VLOOKUP($A214,'[1]December data '!$A:$F,4,FALSE)),"No Data",VLOOKUP($A214,'[1]December data '!$A:$F,4,FALSE))</f>
        <v>46</v>
      </c>
      <c r="K214" s="54">
        <f>IF(ISERROR(VLOOKUP($A214,'[1]December data '!$A:$F,5,FALSE)),"No Data",VLOOKUP($A214,'[1]December data '!$A:$F,5,FALSE))</f>
        <v>46</v>
      </c>
      <c r="L214" s="55">
        <f>IF(ISERROR(VLOOKUP($A214,'[1]December data '!$A:$F,6,FALSE)),"No Data",VLOOKUP($A214,'[1]December data '!$A:$F,6,FALSE))</f>
        <v>1</v>
      </c>
      <c r="M214" s="57">
        <f t="shared" si="10"/>
        <v>225</v>
      </c>
      <c r="N214" s="57">
        <f t="shared" si="11"/>
        <v>225</v>
      </c>
      <c r="O214" s="72">
        <f t="shared" si="12"/>
        <v>1</v>
      </c>
    </row>
    <row r="215" spans="1:15" x14ac:dyDescent="0.2">
      <c r="A215" s="70" t="s">
        <v>541</v>
      </c>
      <c r="B215" s="70" t="str">
        <f>VLOOKUP(A215,[2]regions!$A$2:$B$235,2,FALSE)</f>
        <v>London</v>
      </c>
      <c r="C215" s="70" t="s">
        <v>542</v>
      </c>
      <c r="D215" s="71">
        <f>IF(ISERROR(VLOOKUP($A215,'[1]October data'!$A:$F,4,FALSE)),"No Data",(VLOOKUP($A215,'[1]October data'!$A:$F,4,FALSE)))</f>
        <v>234</v>
      </c>
      <c r="E215" s="54">
        <f>IF(ISERROR(VLOOKUP($A215,'[1]October data'!$A:$F,5,FALSE)),"No Data",(VLOOKUP($A215,'[1]October data'!$A:$F,5,FALSE)))</f>
        <v>234</v>
      </c>
      <c r="F215" s="55">
        <f>IF(ISERROR(VLOOKUP($A215,'[1]October data'!$A:$F,6,FALSE)),"No Data",(VLOOKUP($A215,'[1]October data'!$A:$F,6,FALSE)))</f>
        <v>1</v>
      </c>
      <c r="G215" s="54">
        <f>IF(ISERROR(VLOOKUP($A215,'[1]November data'!$A:$F,4,FALSE)),"No Data",(VLOOKUP($A215,'[1]November data'!$A:$F,4,FALSE)))</f>
        <v>190</v>
      </c>
      <c r="H215" s="54">
        <f>IF(ISERROR(VLOOKUP($A215,'[1]November data'!$A:$F,5,FALSE)),"No Data",(VLOOKUP($A215,'[1]November data'!$A:$F,5,FALSE)))</f>
        <v>190</v>
      </c>
      <c r="I215" s="55">
        <f>IF(ISERROR(VLOOKUP($A215,'[1]November data'!$A:$F,6,FALSE)),"No Data",(VLOOKUP($A215,'[1]November data'!$A:$F,6,FALSE)))</f>
        <v>1</v>
      </c>
      <c r="J215" s="54">
        <f>IF(ISERROR(VLOOKUP($A215,'[1]December data '!$A:$F,4,FALSE)),"No Data",VLOOKUP($A215,'[1]December data '!$A:$F,4,FALSE))</f>
        <v>126</v>
      </c>
      <c r="K215" s="54">
        <f>IF(ISERROR(VLOOKUP($A215,'[1]December data '!$A:$F,5,FALSE)),"No Data",VLOOKUP($A215,'[1]December data '!$A:$F,5,FALSE))</f>
        <v>126</v>
      </c>
      <c r="L215" s="55">
        <f>IF(ISERROR(VLOOKUP($A215,'[1]December data '!$A:$F,6,FALSE)),"No Data",VLOOKUP($A215,'[1]December data '!$A:$F,6,FALSE))</f>
        <v>1</v>
      </c>
      <c r="M215" s="57">
        <f t="shared" si="10"/>
        <v>550</v>
      </c>
      <c r="N215" s="57">
        <f t="shared" si="11"/>
        <v>550</v>
      </c>
      <c r="O215" s="72">
        <f t="shared" si="12"/>
        <v>1</v>
      </c>
    </row>
    <row r="216" spans="1:15" x14ac:dyDescent="0.2">
      <c r="A216" s="70" t="s">
        <v>289</v>
      </c>
      <c r="B216" s="70" t="str">
        <f>VLOOKUP(A216,[2]regions!$A$2:$B$235,2,FALSE)</f>
        <v>Midlands and East of England</v>
      </c>
      <c r="C216" s="70" t="s">
        <v>290</v>
      </c>
      <c r="D216" s="71">
        <f>IF(ISERROR(VLOOKUP($A216,'[1]October data'!$A:$F,4,FALSE)),"No Data",(VLOOKUP($A216,'[1]October data'!$A:$F,4,FALSE)))</f>
        <v>24</v>
      </c>
      <c r="E216" s="54">
        <f>IF(ISERROR(VLOOKUP($A216,'[1]October data'!$A:$F,5,FALSE)),"No Data",(VLOOKUP($A216,'[1]October data'!$A:$F,5,FALSE)))</f>
        <v>24</v>
      </c>
      <c r="F216" s="55">
        <f>IF(ISERROR(VLOOKUP($A216,'[1]October data'!$A:$F,6,FALSE)),"No Data",(VLOOKUP($A216,'[1]October data'!$A:$F,6,FALSE)))</f>
        <v>1</v>
      </c>
      <c r="G216" s="54">
        <f>IF(ISERROR(VLOOKUP($A216,'[1]November data'!$A:$F,4,FALSE)),"No Data",(VLOOKUP($A216,'[1]November data'!$A:$F,4,FALSE)))</f>
        <v>13</v>
      </c>
      <c r="H216" s="54">
        <f>IF(ISERROR(VLOOKUP($A216,'[1]November data'!$A:$F,5,FALSE)),"No Data",(VLOOKUP($A216,'[1]November data'!$A:$F,5,FALSE)))</f>
        <v>13</v>
      </c>
      <c r="I216" s="55">
        <f>IF(ISERROR(VLOOKUP($A216,'[1]November data'!$A:$F,6,FALSE)),"No Data",(VLOOKUP($A216,'[1]November data'!$A:$F,6,FALSE)))</f>
        <v>1</v>
      </c>
      <c r="J216" s="54">
        <f>IF(ISERROR(VLOOKUP($A216,'[1]December data '!$A:$F,4,FALSE)),"No Data",VLOOKUP($A216,'[1]December data '!$A:$F,4,FALSE))</f>
        <v>16</v>
      </c>
      <c r="K216" s="54">
        <f>IF(ISERROR(VLOOKUP($A216,'[1]December data '!$A:$F,5,FALSE)),"No Data",VLOOKUP($A216,'[1]December data '!$A:$F,5,FALSE))</f>
        <v>16</v>
      </c>
      <c r="L216" s="55">
        <f>IF(ISERROR(VLOOKUP($A216,'[1]December data '!$A:$F,6,FALSE)),"No Data",VLOOKUP($A216,'[1]December data '!$A:$F,6,FALSE))</f>
        <v>1</v>
      </c>
      <c r="M216" s="57">
        <f t="shared" si="10"/>
        <v>53</v>
      </c>
      <c r="N216" s="57">
        <f t="shared" si="11"/>
        <v>53</v>
      </c>
      <c r="O216" s="72">
        <f t="shared" si="12"/>
        <v>1</v>
      </c>
    </row>
    <row r="217" spans="1:15" x14ac:dyDescent="0.2">
      <c r="A217" s="70" t="s">
        <v>168</v>
      </c>
      <c r="B217" s="70" t="str">
        <f>VLOOKUP(A217,[2]regions!$A$2:$B$235,2,FALSE)</f>
        <v>Midlands and East of England</v>
      </c>
      <c r="C217" s="70" t="s">
        <v>169</v>
      </c>
      <c r="D217" s="71">
        <f>IF(ISERROR(VLOOKUP($A217,'[1]October data'!$A:$F,4,FALSE)),"No Data",(VLOOKUP($A217,'[1]October data'!$A:$F,4,FALSE)))</f>
        <v>272</v>
      </c>
      <c r="E217" s="54">
        <f>IF(ISERROR(VLOOKUP($A217,'[1]October data'!$A:$F,5,FALSE)),"No Data",(VLOOKUP($A217,'[1]October data'!$A:$F,5,FALSE)))</f>
        <v>272</v>
      </c>
      <c r="F217" s="55">
        <f>IF(ISERROR(VLOOKUP($A217,'[1]October data'!$A:$F,6,FALSE)),"No Data",(VLOOKUP($A217,'[1]October data'!$A:$F,6,FALSE)))</f>
        <v>1</v>
      </c>
      <c r="G217" s="54">
        <f>IF(ISERROR(VLOOKUP($A217,'[1]November data'!$A:$F,4,FALSE)),"No Data",(VLOOKUP($A217,'[1]November data'!$A:$F,4,FALSE)))</f>
        <v>182</v>
      </c>
      <c r="H217" s="54">
        <f>IF(ISERROR(VLOOKUP($A217,'[1]November data'!$A:$F,5,FALSE)),"No Data",(VLOOKUP($A217,'[1]November data'!$A:$F,5,FALSE)))</f>
        <v>182</v>
      </c>
      <c r="I217" s="55">
        <f>IF(ISERROR(VLOOKUP($A217,'[1]November data'!$A:$F,6,FALSE)),"No Data",(VLOOKUP($A217,'[1]November data'!$A:$F,6,FALSE)))</f>
        <v>1</v>
      </c>
      <c r="J217" s="54">
        <f>IF(ISERROR(VLOOKUP($A217,'[1]December data '!$A:$F,4,FALSE)),"No Data",VLOOKUP($A217,'[1]December data '!$A:$F,4,FALSE))</f>
        <v>120</v>
      </c>
      <c r="K217" s="54">
        <f>IF(ISERROR(VLOOKUP($A217,'[1]December data '!$A:$F,5,FALSE)),"No Data",VLOOKUP($A217,'[1]December data '!$A:$F,5,FALSE))</f>
        <v>120</v>
      </c>
      <c r="L217" s="55">
        <f>IF(ISERROR(VLOOKUP($A217,'[1]December data '!$A:$F,6,FALSE)),"No Data",VLOOKUP($A217,'[1]December data '!$A:$F,6,FALSE))</f>
        <v>1</v>
      </c>
      <c r="M217" s="57">
        <f t="shared" si="10"/>
        <v>574</v>
      </c>
      <c r="N217" s="57">
        <f t="shared" si="11"/>
        <v>574</v>
      </c>
      <c r="O217" s="72">
        <f t="shared" si="12"/>
        <v>1</v>
      </c>
    </row>
    <row r="218" spans="1:15" x14ac:dyDescent="0.2">
      <c r="A218" s="70" t="s">
        <v>203</v>
      </c>
      <c r="B218" s="70" t="str">
        <f>VLOOKUP(A218,[2]regions!$A$2:$B$235,2,FALSE)</f>
        <v>Midlands and East of England</v>
      </c>
      <c r="C218" s="70" t="s">
        <v>204</v>
      </c>
      <c r="D218" s="71">
        <f>IF(ISERROR(VLOOKUP($A218,'[1]October data'!$A:$F,4,FALSE)),"No Data",(VLOOKUP($A218,'[1]October data'!$A:$F,4,FALSE)))</f>
        <v>171</v>
      </c>
      <c r="E218" s="54">
        <f>IF(ISERROR(VLOOKUP($A218,'[1]October data'!$A:$F,5,FALSE)),"No Data",(VLOOKUP($A218,'[1]October data'!$A:$F,5,FALSE)))</f>
        <v>184</v>
      </c>
      <c r="F218" s="55">
        <f>IF(ISERROR(VLOOKUP($A218,'[1]October data'!$A:$F,6,FALSE)),"No Data",(VLOOKUP($A218,'[1]October data'!$A:$F,6,FALSE)))</f>
        <v>0.9293478260869571</v>
      </c>
      <c r="G218" s="54">
        <f>IF(ISERROR(VLOOKUP($A218,'[1]November data'!$A:$F,4,FALSE)),"No Data",(VLOOKUP($A218,'[1]November data'!$A:$F,4,FALSE)))</f>
        <v>145</v>
      </c>
      <c r="H218" s="54">
        <f>IF(ISERROR(VLOOKUP($A218,'[1]November data'!$A:$F,5,FALSE)),"No Data",(VLOOKUP($A218,'[1]November data'!$A:$F,5,FALSE)))</f>
        <v>145</v>
      </c>
      <c r="I218" s="55">
        <f>IF(ISERROR(VLOOKUP($A218,'[1]November data'!$A:$F,6,FALSE)),"No Data",(VLOOKUP($A218,'[1]November data'!$A:$F,6,FALSE)))</f>
        <v>1</v>
      </c>
      <c r="J218" s="54">
        <f>IF(ISERROR(VLOOKUP($A218,'[1]December data '!$A:$F,4,FALSE)),"No Data",VLOOKUP($A218,'[1]December data '!$A:$F,4,FALSE))</f>
        <v>112</v>
      </c>
      <c r="K218" s="54">
        <f>IF(ISERROR(VLOOKUP($A218,'[1]December data '!$A:$F,5,FALSE)),"No Data",VLOOKUP($A218,'[1]December data '!$A:$F,5,FALSE))</f>
        <v>112</v>
      </c>
      <c r="L218" s="55">
        <f>IF(ISERROR(VLOOKUP($A218,'[1]December data '!$A:$F,6,FALSE)),"No Data",VLOOKUP($A218,'[1]December data '!$A:$F,6,FALSE))</f>
        <v>1</v>
      </c>
      <c r="M218" s="57">
        <f t="shared" si="10"/>
        <v>428</v>
      </c>
      <c r="N218" s="57">
        <f t="shared" si="11"/>
        <v>441</v>
      </c>
      <c r="O218" s="72">
        <f t="shared" si="12"/>
        <v>0.97052154195011342</v>
      </c>
    </row>
    <row r="219" spans="1:15" x14ac:dyDescent="0.2">
      <c r="A219" s="70" t="s">
        <v>477</v>
      </c>
      <c r="B219" s="70" t="str">
        <f>VLOOKUP(A219,[2]regions!$A$2:$B$235,2,FALSE)</f>
        <v>South of England</v>
      </c>
      <c r="C219" s="70" t="s">
        <v>478</v>
      </c>
      <c r="D219" s="71">
        <f>IF(ISERROR(VLOOKUP($A219,'[1]October data'!$A:$F,4,FALSE)),"No Data",(VLOOKUP($A219,'[1]October data'!$A:$F,4,FALSE)))</f>
        <v>77</v>
      </c>
      <c r="E219" s="54">
        <f>IF(ISERROR(VLOOKUP($A219,'[1]October data'!$A:$F,5,FALSE)),"No Data",(VLOOKUP($A219,'[1]October data'!$A:$F,5,FALSE)))</f>
        <v>79</v>
      </c>
      <c r="F219" s="55">
        <f>IF(ISERROR(VLOOKUP($A219,'[1]October data'!$A:$F,6,FALSE)),"No Data",(VLOOKUP($A219,'[1]October data'!$A:$F,6,FALSE)))</f>
        <v>0.974683544303797</v>
      </c>
      <c r="G219" s="54">
        <f>IF(ISERROR(VLOOKUP($A219,'[1]November data'!$A:$F,4,FALSE)),"No Data",(VLOOKUP($A219,'[1]November data'!$A:$F,4,FALSE)))</f>
        <v>55</v>
      </c>
      <c r="H219" s="54">
        <f>IF(ISERROR(VLOOKUP($A219,'[1]November data'!$A:$F,5,FALSE)),"No Data",(VLOOKUP($A219,'[1]November data'!$A:$F,5,FALSE)))</f>
        <v>55</v>
      </c>
      <c r="I219" s="55">
        <f>IF(ISERROR(VLOOKUP($A219,'[1]November data'!$A:$F,6,FALSE)),"No Data",(VLOOKUP($A219,'[1]November data'!$A:$F,6,FALSE)))</f>
        <v>1</v>
      </c>
      <c r="J219" s="54">
        <f>IF(ISERROR(VLOOKUP($A219,'[1]December data '!$A:$F,4,FALSE)),"No Data",VLOOKUP($A219,'[1]December data '!$A:$F,4,FALSE))</f>
        <v>53</v>
      </c>
      <c r="K219" s="54">
        <f>IF(ISERROR(VLOOKUP($A219,'[1]December data '!$A:$F,5,FALSE)),"No Data",VLOOKUP($A219,'[1]December data '!$A:$F,5,FALSE))</f>
        <v>54</v>
      </c>
      <c r="L219" s="55">
        <f>IF(ISERROR(VLOOKUP($A219,'[1]December data '!$A:$F,6,FALSE)),"No Data",VLOOKUP($A219,'[1]December data '!$A:$F,6,FALSE))</f>
        <v>0.98148148148148096</v>
      </c>
      <c r="M219" s="57">
        <f t="shared" ref="M219:M282" si="13">IF(ISNUMBER(D219),IF(ISNUMBER(G219),IF(ISNUMBER(J219),SUM(D219+G219+J219), SUM(D219+G219)),IF(ISNUMBER(J219),D219+J219,D219)),IF(ISNUMBER(G219),IF(ISNUMBER(J219),G219+J219,G219),IF(ISNUMBER(J219),J219,"-")))</f>
        <v>185</v>
      </c>
      <c r="N219" s="57">
        <f t="shared" si="11"/>
        <v>188</v>
      </c>
      <c r="O219" s="72">
        <f t="shared" si="12"/>
        <v>0.98404255319148937</v>
      </c>
    </row>
    <row r="220" spans="1:15" x14ac:dyDescent="0.2">
      <c r="A220" s="70" t="s">
        <v>663</v>
      </c>
      <c r="B220" s="70" t="str">
        <f>VLOOKUP(A220,[2]regions!$A$2:$B$235,2,FALSE)</f>
        <v>Midlands and East of England</v>
      </c>
      <c r="C220" s="70" t="s">
        <v>664</v>
      </c>
      <c r="D220" s="71">
        <f>IF(ISERROR(VLOOKUP($A220,'[1]October data'!$A:$F,4,FALSE)),"No Data",(VLOOKUP($A220,'[1]October data'!$A:$F,4,FALSE)))</f>
        <v>14</v>
      </c>
      <c r="E220" s="54">
        <f>IF(ISERROR(VLOOKUP($A220,'[1]October data'!$A:$F,5,FALSE)),"No Data",(VLOOKUP($A220,'[1]October data'!$A:$F,5,FALSE)))</f>
        <v>14</v>
      </c>
      <c r="F220" s="55">
        <f>IF(ISERROR(VLOOKUP($A220,'[1]October data'!$A:$F,6,FALSE)),"No Data",(VLOOKUP($A220,'[1]October data'!$A:$F,6,FALSE)))</f>
        <v>1</v>
      </c>
      <c r="G220" s="54">
        <f>IF(ISERROR(VLOOKUP($A220,'[1]November data'!$A:$F,4,FALSE)),"No Data",(VLOOKUP($A220,'[1]November data'!$A:$F,4,FALSE)))</f>
        <v>15</v>
      </c>
      <c r="H220" s="54">
        <f>IF(ISERROR(VLOOKUP($A220,'[1]November data'!$A:$F,5,FALSE)),"No Data",(VLOOKUP($A220,'[1]November data'!$A:$F,5,FALSE)))</f>
        <v>15</v>
      </c>
      <c r="I220" s="55">
        <f>IF(ISERROR(VLOOKUP($A220,'[1]November data'!$A:$F,6,FALSE)),"No Data",(VLOOKUP($A220,'[1]November data'!$A:$F,6,FALSE)))</f>
        <v>1</v>
      </c>
      <c r="J220" s="54">
        <f>IF(ISERROR(VLOOKUP($A220,'[1]December data '!$A:$F,4,FALSE)),"No Data",VLOOKUP($A220,'[1]December data '!$A:$F,4,FALSE))</f>
        <v>16</v>
      </c>
      <c r="K220" s="54">
        <f>IF(ISERROR(VLOOKUP($A220,'[1]December data '!$A:$F,5,FALSE)),"No Data",VLOOKUP($A220,'[1]December data '!$A:$F,5,FALSE))</f>
        <v>16</v>
      </c>
      <c r="L220" s="55">
        <f>IF(ISERROR(VLOOKUP($A220,'[1]December data '!$A:$F,6,FALSE)),"No Data",VLOOKUP($A220,'[1]December data '!$A:$F,6,FALSE))</f>
        <v>1</v>
      </c>
      <c r="M220" s="57">
        <f t="shared" si="13"/>
        <v>45</v>
      </c>
      <c r="N220" s="57">
        <f t="shared" si="11"/>
        <v>45</v>
      </c>
      <c r="O220" s="72">
        <f t="shared" si="12"/>
        <v>1</v>
      </c>
    </row>
    <row r="221" spans="1:15" x14ac:dyDescent="0.2">
      <c r="A221" s="70" t="s">
        <v>350</v>
      </c>
      <c r="B221" s="70" t="str">
        <f>VLOOKUP(A221,[2]regions!$A$2:$B$235,2,FALSE)</f>
        <v>South of England</v>
      </c>
      <c r="C221" s="70" t="s">
        <v>351</v>
      </c>
      <c r="D221" s="71">
        <f>IF(ISERROR(VLOOKUP($A221,'[1]October data'!$A:$F,4,FALSE)),"No Data",(VLOOKUP($A221,'[1]October data'!$A:$F,4,FALSE)))</f>
        <v>224</v>
      </c>
      <c r="E221" s="54">
        <f>IF(ISERROR(VLOOKUP($A221,'[1]October data'!$A:$F,5,FALSE)),"No Data",(VLOOKUP($A221,'[1]October data'!$A:$F,5,FALSE)))</f>
        <v>280</v>
      </c>
      <c r="F221" s="55">
        <f>IF(ISERROR(VLOOKUP($A221,'[1]October data'!$A:$F,6,FALSE)),"No Data",(VLOOKUP($A221,'[1]October data'!$A:$F,6,FALSE)))</f>
        <v>0.8</v>
      </c>
      <c r="G221" s="54">
        <f>IF(ISERROR(VLOOKUP($A221,'[1]November data'!$A:$F,4,FALSE)),"No Data",(VLOOKUP($A221,'[1]November data'!$A:$F,4,FALSE)))</f>
        <v>182</v>
      </c>
      <c r="H221" s="54">
        <f>IF(ISERROR(VLOOKUP($A221,'[1]November data'!$A:$F,5,FALSE)),"No Data",(VLOOKUP($A221,'[1]November data'!$A:$F,5,FALSE)))</f>
        <v>192</v>
      </c>
      <c r="I221" s="55">
        <f>IF(ISERROR(VLOOKUP($A221,'[1]November data'!$A:$F,6,FALSE)),"No Data",(VLOOKUP($A221,'[1]November data'!$A:$F,6,FALSE)))</f>
        <v>0.94791666666666696</v>
      </c>
      <c r="J221" s="54">
        <f>IF(ISERROR(VLOOKUP($A221,'[1]December data '!$A:$F,4,FALSE)),"No Data",VLOOKUP($A221,'[1]December data '!$A:$F,4,FALSE))</f>
        <v>134</v>
      </c>
      <c r="K221" s="54">
        <f>IF(ISERROR(VLOOKUP($A221,'[1]December data '!$A:$F,5,FALSE)),"No Data",VLOOKUP($A221,'[1]December data '!$A:$F,5,FALSE))</f>
        <v>134</v>
      </c>
      <c r="L221" s="55">
        <f>IF(ISERROR(VLOOKUP($A221,'[1]December data '!$A:$F,6,FALSE)),"No Data",VLOOKUP($A221,'[1]December data '!$A:$F,6,FALSE))</f>
        <v>1</v>
      </c>
      <c r="M221" s="57">
        <f t="shared" si="13"/>
        <v>540</v>
      </c>
      <c r="N221" s="57">
        <f t="shared" si="11"/>
        <v>606</v>
      </c>
      <c r="O221" s="72">
        <f t="shared" si="12"/>
        <v>0.8910891089108911</v>
      </c>
    </row>
    <row r="222" spans="1:15" x14ac:dyDescent="0.2">
      <c r="A222" s="70" t="s">
        <v>446</v>
      </c>
      <c r="B222" s="70" t="str">
        <f>VLOOKUP(A222,[2]regions!$A$2:$B$235,2,FALSE)</f>
        <v>South of England</v>
      </c>
      <c r="C222" s="70" t="s">
        <v>447</v>
      </c>
      <c r="D222" s="71">
        <f>IF(ISERROR(VLOOKUP($A222,'[1]October data'!$A:$F,4,FALSE)),"No Data",(VLOOKUP($A222,'[1]October data'!$A:$F,4,FALSE)))</f>
        <v>120</v>
      </c>
      <c r="E222" s="54">
        <f>IF(ISERROR(VLOOKUP($A222,'[1]October data'!$A:$F,5,FALSE)),"No Data",(VLOOKUP($A222,'[1]October data'!$A:$F,5,FALSE)))</f>
        <v>120</v>
      </c>
      <c r="F222" s="55">
        <f>IF(ISERROR(VLOOKUP($A222,'[1]October data'!$A:$F,6,FALSE)),"No Data",(VLOOKUP($A222,'[1]October data'!$A:$F,6,FALSE)))</f>
        <v>1</v>
      </c>
      <c r="G222" s="54">
        <f>IF(ISERROR(VLOOKUP($A222,'[1]November data'!$A:$F,4,FALSE)),"No Data",(VLOOKUP($A222,'[1]November data'!$A:$F,4,FALSE)))</f>
        <v>65</v>
      </c>
      <c r="H222" s="54">
        <f>IF(ISERROR(VLOOKUP($A222,'[1]November data'!$A:$F,5,FALSE)),"No Data",(VLOOKUP($A222,'[1]November data'!$A:$F,5,FALSE)))</f>
        <v>65</v>
      </c>
      <c r="I222" s="55">
        <f>IF(ISERROR(VLOOKUP($A222,'[1]November data'!$A:$F,6,FALSE)),"No Data",(VLOOKUP($A222,'[1]November data'!$A:$F,6,FALSE)))</f>
        <v>1</v>
      </c>
      <c r="J222" s="54">
        <f>IF(ISERROR(VLOOKUP($A222,'[1]December data '!$A:$F,4,FALSE)),"No Data",VLOOKUP($A222,'[1]December data '!$A:$F,4,FALSE))</f>
        <v>49</v>
      </c>
      <c r="K222" s="54">
        <f>IF(ISERROR(VLOOKUP($A222,'[1]December data '!$A:$F,5,FALSE)),"No Data",VLOOKUP($A222,'[1]December data '!$A:$F,5,FALSE))</f>
        <v>49</v>
      </c>
      <c r="L222" s="55">
        <f>IF(ISERROR(VLOOKUP($A222,'[1]December data '!$A:$F,6,FALSE)),"No Data",VLOOKUP($A222,'[1]December data '!$A:$F,6,FALSE))</f>
        <v>1</v>
      </c>
      <c r="M222" s="57">
        <f t="shared" si="13"/>
        <v>234</v>
      </c>
      <c r="N222" s="57">
        <f t="shared" si="11"/>
        <v>234</v>
      </c>
      <c r="O222" s="72">
        <f t="shared" si="12"/>
        <v>1</v>
      </c>
    </row>
    <row r="223" spans="1:15" x14ac:dyDescent="0.2">
      <c r="A223" s="70" t="s">
        <v>231</v>
      </c>
      <c r="B223" s="70" t="str">
        <f>VLOOKUP(A223,[2]regions!$A$2:$B$235,2,FALSE)</f>
        <v>Midlands and East of England</v>
      </c>
      <c r="C223" s="70" t="s">
        <v>232</v>
      </c>
      <c r="D223" s="71">
        <f>IF(ISERROR(VLOOKUP($A223,'[1]October data'!$A:$F,4,FALSE)),"No Data",(VLOOKUP($A223,'[1]October data'!$A:$F,4,FALSE)))</f>
        <v>95</v>
      </c>
      <c r="E223" s="54">
        <f>IF(ISERROR(VLOOKUP($A223,'[1]October data'!$A:$F,5,FALSE)),"No Data",(VLOOKUP($A223,'[1]October data'!$A:$F,5,FALSE)))</f>
        <v>95</v>
      </c>
      <c r="F223" s="55">
        <f>IF(ISERROR(VLOOKUP($A223,'[1]October data'!$A:$F,6,FALSE)),"No Data",(VLOOKUP($A223,'[1]October data'!$A:$F,6,FALSE)))</f>
        <v>1</v>
      </c>
      <c r="G223" s="54">
        <f>IF(ISERROR(VLOOKUP($A223,'[1]November data'!$A:$F,4,FALSE)),"No Data",(VLOOKUP($A223,'[1]November data'!$A:$F,4,FALSE)))</f>
        <v>106</v>
      </c>
      <c r="H223" s="54">
        <f>IF(ISERROR(VLOOKUP($A223,'[1]November data'!$A:$F,5,FALSE)),"No Data",(VLOOKUP($A223,'[1]November data'!$A:$F,5,FALSE)))</f>
        <v>106</v>
      </c>
      <c r="I223" s="55">
        <f>IF(ISERROR(VLOOKUP($A223,'[1]November data'!$A:$F,6,FALSE)),"No Data",(VLOOKUP($A223,'[1]November data'!$A:$F,6,FALSE)))</f>
        <v>1</v>
      </c>
      <c r="J223" s="54">
        <f>IF(ISERROR(VLOOKUP($A223,'[1]December data '!$A:$F,4,FALSE)),"No Data",VLOOKUP($A223,'[1]December data '!$A:$F,4,FALSE))</f>
        <v>98</v>
      </c>
      <c r="K223" s="54">
        <f>IF(ISERROR(VLOOKUP($A223,'[1]December data '!$A:$F,5,FALSE)),"No Data",VLOOKUP($A223,'[1]December data '!$A:$F,5,FALSE))</f>
        <v>98</v>
      </c>
      <c r="L223" s="55">
        <f>IF(ISERROR(VLOOKUP($A223,'[1]December data '!$A:$F,6,FALSE)),"No Data",VLOOKUP($A223,'[1]December data '!$A:$F,6,FALSE))</f>
        <v>1</v>
      </c>
      <c r="M223" s="57">
        <f t="shared" si="13"/>
        <v>299</v>
      </c>
      <c r="N223" s="57">
        <f t="shared" si="11"/>
        <v>299</v>
      </c>
      <c r="O223" s="72">
        <f t="shared" si="12"/>
        <v>1</v>
      </c>
    </row>
    <row r="224" spans="1:15" x14ac:dyDescent="0.2">
      <c r="A224" s="70" t="s">
        <v>291</v>
      </c>
      <c r="B224" s="70" t="str">
        <f>VLOOKUP(A224,[2]regions!$A$2:$B$235,2,FALSE)</f>
        <v>Midlands and East of England</v>
      </c>
      <c r="C224" s="70" t="s">
        <v>292</v>
      </c>
      <c r="D224" s="71">
        <f>IF(ISERROR(VLOOKUP($A224,'[1]October data'!$A:$F,4,FALSE)),"No Data",(VLOOKUP($A224,'[1]October data'!$A:$F,4,FALSE)))</f>
        <v>134</v>
      </c>
      <c r="E224" s="54">
        <f>IF(ISERROR(VLOOKUP($A224,'[1]October data'!$A:$F,5,FALSE)),"No Data",(VLOOKUP($A224,'[1]October data'!$A:$F,5,FALSE)))</f>
        <v>134</v>
      </c>
      <c r="F224" s="55">
        <f>IF(ISERROR(VLOOKUP($A224,'[1]October data'!$A:$F,6,FALSE)),"No Data",(VLOOKUP($A224,'[1]October data'!$A:$F,6,FALSE)))</f>
        <v>1</v>
      </c>
      <c r="G224" s="54">
        <f>IF(ISERROR(VLOOKUP($A224,'[1]November data'!$A:$F,4,FALSE)),"No Data",(VLOOKUP($A224,'[1]November data'!$A:$F,4,FALSE)))</f>
        <v>100</v>
      </c>
      <c r="H224" s="54">
        <f>IF(ISERROR(VLOOKUP($A224,'[1]November data'!$A:$F,5,FALSE)),"No Data",(VLOOKUP($A224,'[1]November data'!$A:$F,5,FALSE)))</f>
        <v>100</v>
      </c>
      <c r="I224" s="55">
        <f>IF(ISERROR(VLOOKUP($A224,'[1]November data'!$A:$F,6,FALSE)),"No Data",(VLOOKUP($A224,'[1]November data'!$A:$F,6,FALSE)))</f>
        <v>1</v>
      </c>
      <c r="J224" s="54">
        <f>IF(ISERROR(VLOOKUP($A224,'[1]December data '!$A:$F,4,FALSE)),"No Data",VLOOKUP($A224,'[1]December data '!$A:$F,4,FALSE))</f>
        <v>70</v>
      </c>
      <c r="K224" s="54">
        <f>IF(ISERROR(VLOOKUP($A224,'[1]December data '!$A:$F,5,FALSE)),"No Data",VLOOKUP($A224,'[1]December data '!$A:$F,5,FALSE))</f>
        <v>70</v>
      </c>
      <c r="L224" s="55">
        <f>IF(ISERROR(VLOOKUP($A224,'[1]December data '!$A:$F,6,FALSE)),"No Data",VLOOKUP($A224,'[1]December data '!$A:$F,6,FALSE))</f>
        <v>1</v>
      </c>
      <c r="M224" s="57">
        <f t="shared" si="13"/>
        <v>304</v>
      </c>
      <c r="N224" s="57">
        <f t="shared" si="11"/>
        <v>304</v>
      </c>
      <c r="O224" s="72">
        <f t="shared" si="12"/>
        <v>1</v>
      </c>
    </row>
    <row r="225" spans="1:15" x14ac:dyDescent="0.2">
      <c r="A225" s="70" t="s">
        <v>479</v>
      </c>
      <c r="B225" s="70" t="str">
        <f>VLOOKUP(A225,[2]regions!$A$2:$B$235,2,FALSE)</f>
        <v>South of England</v>
      </c>
      <c r="C225" s="70" t="s">
        <v>480</v>
      </c>
      <c r="D225" s="71">
        <f>IF(ISERROR(VLOOKUP($A225,'[1]October data'!$A:$F,4,FALSE)),"No Data",(VLOOKUP($A225,'[1]October data'!$A:$F,4,FALSE)))</f>
        <v>54</v>
      </c>
      <c r="E225" s="54">
        <f>IF(ISERROR(VLOOKUP($A225,'[1]October data'!$A:$F,5,FALSE)),"No Data",(VLOOKUP($A225,'[1]October data'!$A:$F,5,FALSE)))</f>
        <v>54</v>
      </c>
      <c r="F225" s="55">
        <f>IF(ISERROR(VLOOKUP($A225,'[1]October data'!$A:$F,6,FALSE)),"No Data",(VLOOKUP($A225,'[1]October data'!$A:$F,6,FALSE)))</f>
        <v>1</v>
      </c>
      <c r="G225" s="54">
        <f>IF(ISERROR(VLOOKUP($A225,'[1]November data'!$A:$F,4,FALSE)),"No Data",(VLOOKUP($A225,'[1]November data'!$A:$F,4,FALSE)))</f>
        <v>42</v>
      </c>
      <c r="H225" s="54">
        <f>IF(ISERROR(VLOOKUP($A225,'[1]November data'!$A:$F,5,FALSE)),"No Data",(VLOOKUP($A225,'[1]November data'!$A:$F,5,FALSE)))</f>
        <v>42</v>
      </c>
      <c r="I225" s="55">
        <f>IF(ISERROR(VLOOKUP($A225,'[1]November data'!$A:$F,6,FALSE)),"No Data",(VLOOKUP($A225,'[1]November data'!$A:$F,6,FALSE)))</f>
        <v>1</v>
      </c>
      <c r="J225" s="54">
        <f>IF(ISERROR(VLOOKUP($A225,'[1]December data '!$A:$F,4,FALSE)),"No Data",VLOOKUP($A225,'[1]December data '!$A:$F,4,FALSE))</f>
        <v>45</v>
      </c>
      <c r="K225" s="54">
        <f>IF(ISERROR(VLOOKUP($A225,'[1]December data '!$A:$F,5,FALSE)),"No Data",VLOOKUP($A225,'[1]December data '!$A:$F,5,FALSE))</f>
        <v>45</v>
      </c>
      <c r="L225" s="55">
        <f>IF(ISERROR(VLOOKUP($A225,'[1]December data '!$A:$F,6,FALSE)),"No Data",VLOOKUP($A225,'[1]December data '!$A:$F,6,FALSE))</f>
        <v>1</v>
      </c>
      <c r="M225" s="57">
        <f t="shared" si="13"/>
        <v>141</v>
      </c>
      <c r="N225" s="57">
        <f t="shared" si="11"/>
        <v>141</v>
      </c>
      <c r="O225" s="72">
        <f t="shared" si="12"/>
        <v>1</v>
      </c>
    </row>
    <row r="226" spans="1:15" x14ac:dyDescent="0.2">
      <c r="A226" s="70" t="s">
        <v>545</v>
      </c>
      <c r="B226" s="70" t="str">
        <f>VLOOKUP(A226,[2]regions!$A$2:$B$235,2,FALSE)</f>
        <v>London</v>
      </c>
      <c r="C226" s="70" t="s">
        <v>546</v>
      </c>
      <c r="D226" s="71">
        <f>IF(ISERROR(VLOOKUP($A226,'[1]October data'!$A:$F,4,FALSE)),"No Data",(VLOOKUP($A226,'[1]October data'!$A:$F,4,FALSE)))</f>
        <v>13</v>
      </c>
      <c r="E226" s="54">
        <f>IF(ISERROR(VLOOKUP($A226,'[1]October data'!$A:$F,5,FALSE)),"No Data",(VLOOKUP($A226,'[1]October data'!$A:$F,5,FALSE)))</f>
        <v>13</v>
      </c>
      <c r="F226" s="55">
        <f>IF(ISERROR(VLOOKUP($A226,'[1]October data'!$A:$F,6,FALSE)),"No Data",(VLOOKUP($A226,'[1]October data'!$A:$F,6,FALSE)))</f>
        <v>1</v>
      </c>
      <c r="G226" s="54">
        <f>IF(ISERROR(VLOOKUP($A226,'[1]November data'!$A:$F,4,FALSE)),"No Data",(VLOOKUP($A226,'[1]November data'!$A:$F,4,FALSE)))</f>
        <v>5</v>
      </c>
      <c r="H226" s="54">
        <f>IF(ISERROR(VLOOKUP($A226,'[1]November data'!$A:$F,5,FALSE)),"No Data",(VLOOKUP($A226,'[1]November data'!$A:$F,5,FALSE)))</f>
        <v>5</v>
      </c>
      <c r="I226" s="55">
        <f>IF(ISERROR(VLOOKUP($A226,'[1]November data'!$A:$F,6,FALSE)),"No Data",(VLOOKUP($A226,'[1]November data'!$A:$F,6,FALSE)))</f>
        <v>1</v>
      </c>
      <c r="J226" s="54">
        <f>IF(ISERROR(VLOOKUP($A226,'[1]December data '!$A:$F,4,FALSE)),"No Data",VLOOKUP($A226,'[1]December data '!$A:$F,4,FALSE))</f>
        <v>5</v>
      </c>
      <c r="K226" s="54">
        <f>IF(ISERROR(VLOOKUP($A226,'[1]December data '!$A:$F,5,FALSE)),"No Data",VLOOKUP($A226,'[1]December data '!$A:$F,5,FALSE))</f>
        <v>5</v>
      </c>
      <c r="L226" s="55">
        <f>IF(ISERROR(VLOOKUP($A226,'[1]December data '!$A:$F,6,FALSE)),"No Data",VLOOKUP($A226,'[1]December data '!$A:$F,6,FALSE))</f>
        <v>1</v>
      </c>
      <c r="M226" s="57">
        <f t="shared" si="13"/>
        <v>23</v>
      </c>
      <c r="N226" s="57">
        <f t="shared" si="11"/>
        <v>23</v>
      </c>
      <c r="O226" s="72">
        <f t="shared" si="12"/>
        <v>1</v>
      </c>
    </row>
    <row r="227" spans="1:15" x14ac:dyDescent="0.2">
      <c r="A227" s="70" t="s">
        <v>416</v>
      </c>
      <c r="B227" s="70" t="str">
        <f>VLOOKUP(A227,[2]regions!$A$2:$B$235,2,FALSE)</f>
        <v>South of England</v>
      </c>
      <c r="C227" s="70" t="s">
        <v>417</v>
      </c>
      <c r="D227" s="71">
        <f>IF(ISERROR(VLOOKUP($A227,'[1]October data'!$A:$F,4,FALSE)),"No Data",(VLOOKUP($A227,'[1]October data'!$A:$F,4,FALSE)))</f>
        <v>164</v>
      </c>
      <c r="E227" s="54">
        <f>IF(ISERROR(VLOOKUP($A227,'[1]October data'!$A:$F,5,FALSE)),"No Data",(VLOOKUP($A227,'[1]October data'!$A:$F,5,FALSE)))</f>
        <v>166</v>
      </c>
      <c r="F227" s="55">
        <f>IF(ISERROR(VLOOKUP($A227,'[1]October data'!$A:$F,6,FALSE)),"No Data",(VLOOKUP($A227,'[1]October data'!$A:$F,6,FALSE)))</f>
        <v>0.98795180722891607</v>
      </c>
      <c r="G227" s="54">
        <f>IF(ISERROR(VLOOKUP($A227,'[1]November data'!$A:$F,4,FALSE)),"No Data",(VLOOKUP($A227,'[1]November data'!$A:$F,4,FALSE)))</f>
        <v>110</v>
      </c>
      <c r="H227" s="54">
        <f>IF(ISERROR(VLOOKUP($A227,'[1]November data'!$A:$F,5,FALSE)),"No Data",(VLOOKUP($A227,'[1]November data'!$A:$F,5,FALSE)))</f>
        <v>111</v>
      </c>
      <c r="I227" s="55">
        <f>IF(ISERROR(VLOOKUP($A227,'[1]November data'!$A:$F,6,FALSE)),"No Data",(VLOOKUP($A227,'[1]November data'!$A:$F,6,FALSE)))</f>
        <v>0.99099099099099097</v>
      </c>
      <c r="J227" s="54">
        <f>IF(ISERROR(VLOOKUP($A227,'[1]December data '!$A:$F,4,FALSE)),"No Data",VLOOKUP($A227,'[1]December data '!$A:$F,4,FALSE))</f>
        <v>81</v>
      </c>
      <c r="K227" s="54">
        <f>IF(ISERROR(VLOOKUP($A227,'[1]December data '!$A:$F,5,FALSE)),"No Data",VLOOKUP($A227,'[1]December data '!$A:$F,5,FALSE))</f>
        <v>81</v>
      </c>
      <c r="L227" s="55">
        <f>IF(ISERROR(VLOOKUP($A227,'[1]December data '!$A:$F,6,FALSE)),"No Data",VLOOKUP($A227,'[1]December data '!$A:$F,6,FALSE))</f>
        <v>1</v>
      </c>
      <c r="M227" s="57">
        <f t="shared" si="13"/>
        <v>355</v>
      </c>
      <c r="N227" s="57">
        <f t="shared" si="11"/>
        <v>358</v>
      </c>
      <c r="O227" s="72">
        <f t="shared" si="12"/>
        <v>0.99162011173184361</v>
      </c>
    </row>
    <row r="228" spans="1:15" x14ac:dyDescent="0.2">
      <c r="A228" s="70" t="s">
        <v>8</v>
      </c>
      <c r="B228" s="70" t="str">
        <f>VLOOKUP(A228,[2]regions!$A$2:$B$235,2,FALSE)</f>
        <v xml:space="preserve">North of England </v>
      </c>
      <c r="C228" s="70" t="s">
        <v>9</v>
      </c>
      <c r="D228" s="71">
        <f>IF(ISERROR(VLOOKUP($A228,'[1]October data'!$A:$F,4,FALSE)),"No Data",(VLOOKUP($A228,'[1]October data'!$A:$F,4,FALSE)))</f>
        <v>129</v>
      </c>
      <c r="E228" s="54">
        <f>IF(ISERROR(VLOOKUP($A228,'[1]October data'!$A:$F,5,FALSE)),"No Data",(VLOOKUP($A228,'[1]October data'!$A:$F,5,FALSE)))</f>
        <v>129</v>
      </c>
      <c r="F228" s="55">
        <f>IF(ISERROR(VLOOKUP($A228,'[1]October data'!$A:$F,6,FALSE)),"No Data",(VLOOKUP($A228,'[1]October data'!$A:$F,6,FALSE)))</f>
        <v>1</v>
      </c>
      <c r="G228" s="54">
        <f>IF(ISERROR(VLOOKUP($A228,'[1]November data'!$A:$F,4,FALSE)),"No Data",(VLOOKUP($A228,'[1]November data'!$A:$F,4,FALSE)))</f>
        <v>143</v>
      </c>
      <c r="H228" s="54">
        <f>IF(ISERROR(VLOOKUP($A228,'[1]November data'!$A:$F,5,FALSE)),"No Data",(VLOOKUP($A228,'[1]November data'!$A:$F,5,FALSE)))</f>
        <v>143</v>
      </c>
      <c r="I228" s="55">
        <f>IF(ISERROR(VLOOKUP($A228,'[1]November data'!$A:$F,6,FALSE)),"No Data",(VLOOKUP($A228,'[1]November data'!$A:$F,6,FALSE)))</f>
        <v>1</v>
      </c>
      <c r="J228" s="54">
        <f>IF(ISERROR(VLOOKUP($A228,'[1]December data '!$A:$F,4,FALSE)),"No Data",VLOOKUP($A228,'[1]December data '!$A:$F,4,FALSE))</f>
        <v>115</v>
      </c>
      <c r="K228" s="54">
        <f>IF(ISERROR(VLOOKUP($A228,'[1]December data '!$A:$F,5,FALSE)),"No Data",VLOOKUP($A228,'[1]December data '!$A:$F,5,FALSE))</f>
        <v>115</v>
      </c>
      <c r="L228" s="55">
        <f>IF(ISERROR(VLOOKUP($A228,'[1]December data '!$A:$F,6,FALSE)),"No Data",VLOOKUP($A228,'[1]December data '!$A:$F,6,FALSE))</f>
        <v>1</v>
      </c>
      <c r="M228" s="57">
        <f t="shared" si="13"/>
        <v>387</v>
      </c>
      <c r="N228" s="57">
        <f t="shared" si="11"/>
        <v>387</v>
      </c>
      <c r="O228" s="72">
        <f t="shared" si="12"/>
        <v>1</v>
      </c>
    </row>
    <row r="229" spans="1:15" x14ac:dyDescent="0.2">
      <c r="A229" s="70" t="s">
        <v>506</v>
      </c>
      <c r="B229" s="70" t="str">
        <f>VLOOKUP(A229,[2]regions!$A$2:$B$235,2,FALSE)</f>
        <v>South of England</v>
      </c>
      <c r="C229" s="70" t="s">
        <v>507</v>
      </c>
      <c r="D229" s="71">
        <f>IF(ISERROR(VLOOKUP($A229,'[1]October data'!$A:$F,4,FALSE)),"No Data",(VLOOKUP($A229,'[1]October data'!$A:$F,4,FALSE)))</f>
        <v>123</v>
      </c>
      <c r="E229" s="54">
        <f>IF(ISERROR(VLOOKUP($A229,'[1]October data'!$A:$F,5,FALSE)),"No Data",(VLOOKUP($A229,'[1]October data'!$A:$F,5,FALSE)))</f>
        <v>123</v>
      </c>
      <c r="F229" s="55">
        <f>IF(ISERROR(VLOOKUP($A229,'[1]October data'!$A:$F,6,FALSE)),"No Data",(VLOOKUP($A229,'[1]October data'!$A:$F,6,FALSE)))</f>
        <v>1</v>
      </c>
      <c r="G229" s="54">
        <f>IF(ISERROR(VLOOKUP($A229,'[1]November data'!$A:$F,4,FALSE)),"No Data",(VLOOKUP($A229,'[1]November data'!$A:$F,4,FALSE)))</f>
        <v>118</v>
      </c>
      <c r="H229" s="54">
        <f>IF(ISERROR(VLOOKUP($A229,'[1]November data'!$A:$F,5,FALSE)),"No Data",(VLOOKUP($A229,'[1]November data'!$A:$F,5,FALSE)))</f>
        <v>118</v>
      </c>
      <c r="I229" s="55">
        <f>IF(ISERROR(VLOOKUP($A229,'[1]November data'!$A:$F,6,FALSE)),"No Data",(VLOOKUP($A229,'[1]November data'!$A:$F,6,FALSE)))</f>
        <v>1</v>
      </c>
      <c r="J229" s="54">
        <f>IF(ISERROR(VLOOKUP($A229,'[1]December data '!$A:$F,4,FALSE)),"No Data",VLOOKUP($A229,'[1]December data '!$A:$F,4,FALSE))</f>
        <v>109</v>
      </c>
      <c r="K229" s="54">
        <f>IF(ISERROR(VLOOKUP($A229,'[1]December data '!$A:$F,5,FALSE)),"No Data",VLOOKUP($A229,'[1]December data '!$A:$F,5,FALSE))</f>
        <v>109</v>
      </c>
      <c r="L229" s="55">
        <f>IF(ISERROR(VLOOKUP($A229,'[1]December data '!$A:$F,6,FALSE)),"No Data",VLOOKUP($A229,'[1]December data '!$A:$F,6,FALSE))</f>
        <v>1</v>
      </c>
      <c r="M229" s="57">
        <f t="shared" si="13"/>
        <v>350</v>
      </c>
      <c r="N229" s="57">
        <f t="shared" si="11"/>
        <v>350</v>
      </c>
      <c r="O229" s="72">
        <f t="shared" si="12"/>
        <v>1</v>
      </c>
    </row>
    <row r="230" spans="1:15" x14ac:dyDescent="0.2">
      <c r="A230" s="70" t="s">
        <v>127</v>
      </c>
      <c r="B230" s="70" t="str">
        <f>VLOOKUP(A230,[2]regions!$A$2:$B$235,2,FALSE)</f>
        <v xml:space="preserve">North of England </v>
      </c>
      <c r="C230" s="70" t="s">
        <v>128</v>
      </c>
      <c r="D230" s="71">
        <f>IF(ISERROR(VLOOKUP($A230,'[1]October data'!$A:$F,4,FALSE)),"No Data",(VLOOKUP($A230,'[1]October data'!$A:$F,4,FALSE)))</f>
        <v>125</v>
      </c>
      <c r="E230" s="54">
        <f>IF(ISERROR(VLOOKUP($A230,'[1]October data'!$A:$F,5,FALSE)),"No Data",(VLOOKUP($A230,'[1]October data'!$A:$F,5,FALSE)))</f>
        <v>125</v>
      </c>
      <c r="F230" s="55">
        <f>IF(ISERROR(VLOOKUP($A230,'[1]October data'!$A:$F,6,FALSE)),"No Data",(VLOOKUP($A230,'[1]October data'!$A:$F,6,FALSE)))</f>
        <v>1</v>
      </c>
      <c r="G230" s="54">
        <f>IF(ISERROR(VLOOKUP($A230,'[1]November data'!$A:$F,4,FALSE)),"No Data",(VLOOKUP($A230,'[1]November data'!$A:$F,4,FALSE)))</f>
        <v>91</v>
      </c>
      <c r="H230" s="54">
        <f>IF(ISERROR(VLOOKUP($A230,'[1]November data'!$A:$F,5,FALSE)),"No Data",(VLOOKUP($A230,'[1]November data'!$A:$F,5,FALSE)))</f>
        <v>91</v>
      </c>
      <c r="I230" s="55">
        <f>IF(ISERROR(VLOOKUP($A230,'[1]November data'!$A:$F,6,FALSE)),"No Data",(VLOOKUP($A230,'[1]November data'!$A:$F,6,FALSE)))</f>
        <v>1</v>
      </c>
      <c r="J230" s="54">
        <f>IF(ISERROR(VLOOKUP($A230,'[1]December data '!$A:$F,4,FALSE)),"No Data",VLOOKUP($A230,'[1]December data '!$A:$F,4,FALSE))</f>
        <v>77</v>
      </c>
      <c r="K230" s="54">
        <f>IF(ISERROR(VLOOKUP($A230,'[1]December data '!$A:$F,5,FALSE)),"No Data",VLOOKUP($A230,'[1]December data '!$A:$F,5,FALSE))</f>
        <v>77</v>
      </c>
      <c r="L230" s="55">
        <f>IF(ISERROR(VLOOKUP($A230,'[1]December data '!$A:$F,6,FALSE)),"No Data",VLOOKUP($A230,'[1]December data '!$A:$F,6,FALSE))</f>
        <v>1</v>
      </c>
      <c r="M230" s="57">
        <f t="shared" si="13"/>
        <v>293</v>
      </c>
      <c r="N230" s="57">
        <f t="shared" si="11"/>
        <v>293</v>
      </c>
      <c r="O230" s="72">
        <f t="shared" si="12"/>
        <v>1</v>
      </c>
    </row>
    <row r="231" spans="1:15" x14ac:dyDescent="0.2">
      <c r="A231" s="70" t="s">
        <v>293</v>
      </c>
      <c r="B231" s="70" t="str">
        <f>VLOOKUP(A231,[2]regions!$A$2:$B$235,2,FALSE)</f>
        <v>Midlands and East of England</v>
      </c>
      <c r="C231" s="70" t="s">
        <v>294</v>
      </c>
      <c r="D231" s="71">
        <f>IF(ISERROR(VLOOKUP($A231,'[1]October data'!$A:$F,4,FALSE)),"No Data",(VLOOKUP($A231,'[1]October data'!$A:$F,4,FALSE)))</f>
        <v>241</v>
      </c>
      <c r="E231" s="54">
        <f>IF(ISERROR(VLOOKUP($A231,'[1]October data'!$A:$F,5,FALSE)),"No Data",(VLOOKUP($A231,'[1]October data'!$A:$F,5,FALSE)))</f>
        <v>241</v>
      </c>
      <c r="F231" s="55">
        <f>IF(ISERROR(VLOOKUP($A231,'[1]October data'!$A:$F,6,FALSE)),"No Data",(VLOOKUP($A231,'[1]October data'!$A:$F,6,FALSE)))</f>
        <v>1</v>
      </c>
      <c r="G231" s="54">
        <f>IF(ISERROR(VLOOKUP($A231,'[1]November data'!$A:$F,4,FALSE)),"No Data",(VLOOKUP($A231,'[1]November data'!$A:$F,4,FALSE)))</f>
        <v>188</v>
      </c>
      <c r="H231" s="54">
        <f>IF(ISERROR(VLOOKUP($A231,'[1]November data'!$A:$F,5,FALSE)),"No Data",(VLOOKUP($A231,'[1]November data'!$A:$F,5,FALSE)))</f>
        <v>188</v>
      </c>
      <c r="I231" s="55">
        <f>IF(ISERROR(VLOOKUP($A231,'[1]November data'!$A:$F,6,FALSE)),"No Data",(VLOOKUP($A231,'[1]November data'!$A:$F,6,FALSE)))</f>
        <v>1</v>
      </c>
      <c r="J231" s="54">
        <f>IF(ISERROR(VLOOKUP($A231,'[1]December data '!$A:$F,4,FALSE)),"No Data",VLOOKUP($A231,'[1]December data '!$A:$F,4,FALSE))</f>
        <v>93</v>
      </c>
      <c r="K231" s="54">
        <f>IF(ISERROR(VLOOKUP($A231,'[1]December data '!$A:$F,5,FALSE)),"No Data",VLOOKUP($A231,'[1]December data '!$A:$F,5,FALSE))</f>
        <v>93</v>
      </c>
      <c r="L231" s="55">
        <f>IF(ISERROR(VLOOKUP($A231,'[1]December data '!$A:$F,6,FALSE)),"No Data",VLOOKUP($A231,'[1]December data '!$A:$F,6,FALSE))</f>
        <v>1</v>
      </c>
      <c r="M231" s="57">
        <f t="shared" si="13"/>
        <v>522</v>
      </c>
      <c r="N231" s="57">
        <f t="shared" si="11"/>
        <v>522</v>
      </c>
      <c r="O231" s="72">
        <f t="shared" si="12"/>
        <v>1</v>
      </c>
    </row>
    <row r="232" spans="1:15" x14ac:dyDescent="0.2">
      <c r="A232" s="70" t="s">
        <v>24</v>
      </c>
      <c r="B232" s="70" t="str">
        <f>VLOOKUP(A232,[2]regions!$A$2:$B$235,2,FALSE)</f>
        <v xml:space="preserve">North of England </v>
      </c>
      <c r="C232" s="70" t="s">
        <v>665</v>
      </c>
      <c r="D232" s="71">
        <f>IF(ISERROR(VLOOKUP($A232,'[1]October data'!$A:$F,4,FALSE)),"No Data",(VLOOKUP($A232,'[1]October data'!$A:$F,4,FALSE)))</f>
        <v>347</v>
      </c>
      <c r="E232" s="54">
        <f>IF(ISERROR(VLOOKUP($A232,'[1]October data'!$A:$F,5,FALSE)),"No Data",(VLOOKUP($A232,'[1]October data'!$A:$F,5,FALSE)))</f>
        <v>347</v>
      </c>
      <c r="F232" s="55">
        <f>IF(ISERROR(VLOOKUP($A232,'[1]October data'!$A:$F,6,FALSE)),"No Data",(VLOOKUP($A232,'[1]October data'!$A:$F,6,FALSE)))</f>
        <v>1</v>
      </c>
      <c r="G232" s="54">
        <f>IF(ISERROR(VLOOKUP($A232,'[1]November data'!$A:$F,4,FALSE)),"No Data",(VLOOKUP($A232,'[1]November data'!$A:$F,4,FALSE)))</f>
        <v>329</v>
      </c>
      <c r="H232" s="54">
        <f>IF(ISERROR(VLOOKUP($A232,'[1]November data'!$A:$F,5,FALSE)),"No Data",(VLOOKUP($A232,'[1]November data'!$A:$F,5,FALSE)))</f>
        <v>329</v>
      </c>
      <c r="I232" s="55">
        <f>IF(ISERROR(VLOOKUP($A232,'[1]November data'!$A:$F,6,FALSE)),"No Data",(VLOOKUP($A232,'[1]November data'!$A:$F,6,FALSE)))</f>
        <v>1</v>
      </c>
      <c r="J232" s="54">
        <f>IF(ISERROR(VLOOKUP($A232,'[1]December data '!$A:$F,4,FALSE)),"No Data",VLOOKUP($A232,'[1]December data '!$A:$F,4,FALSE))</f>
        <v>188</v>
      </c>
      <c r="K232" s="54">
        <f>IF(ISERROR(VLOOKUP($A232,'[1]December data '!$A:$F,5,FALSE)),"No Data",VLOOKUP($A232,'[1]December data '!$A:$F,5,FALSE))</f>
        <v>188</v>
      </c>
      <c r="L232" s="55">
        <f>IF(ISERROR(VLOOKUP($A232,'[1]December data '!$A:$F,6,FALSE)),"No Data",VLOOKUP($A232,'[1]December data '!$A:$F,6,FALSE))</f>
        <v>1</v>
      </c>
      <c r="M232" s="57">
        <f t="shared" si="13"/>
        <v>864</v>
      </c>
      <c r="N232" s="57">
        <f t="shared" si="11"/>
        <v>864</v>
      </c>
      <c r="O232" s="72">
        <f t="shared" si="12"/>
        <v>1</v>
      </c>
    </row>
    <row r="233" spans="1:15" x14ac:dyDescent="0.2">
      <c r="A233" s="70" t="s">
        <v>394</v>
      </c>
      <c r="B233" s="70" t="str">
        <f>VLOOKUP(A233,[2]regions!$A$2:$B$235,2,FALSE)</f>
        <v>South of England</v>
      </c>
      <c r="C233" s="70" t="s">
        <v>395</v>
      </c>
      <c r="D233" s="71">
        <f>IF(ISERROR(VLOOKUP($A233,'[1]October data'!$A:$F,4,FALSE)),"No Data",(VLOOKUP($A233,'[1]October data'!$A:$F,4,FALSE)))</f>
        <v>357</v>
      </c>
      <c r="E233" s="54">
        <f>IF(ISERROR(VLOOKUP($A233,'[1]October data'!$A:$F,5,FALSE)),"No Data",(VLOOKUP($A233,'[1]October data'!$A:$F,5,FALSE)))</f>
        <v>371</v>
      </c>
      <c r="F233" s="55">
        <f>IF(ISERROR(VLOOKUP($A233,'[1]October data'!$A:$F,6,FALSE)),"No Data",(VLOOKUP($A233,'[1]October data'!$A:$F,6,FALSE)))</f>
        <v>0.96226415094339601</v>
      </c>
      <c r="G233" s="54">
        <f>IF(ISERROR(VLOOKUP($A233,'[1]November data'!$A:$F,4,FALSE)),"No Data",(VLOOKUP($A233,'[1]November data'!$A:$F,4,FALSE)))</f>
        <v>292</v>
      </c>
      <c r="H233" s="54">
        <f>IF(ISERROR(VLOOKUP($A233,'[1]November data'!$A:$F,5,FALSE)),"No Data",(VLOOKUP($A233,'[1]November data'!$A:$F,5,FALSE)))</f>
        <v>300</v>
      </c>
      <c r="I233" s="55">
        <f>IF(ISERROR(VLOOKUP($A233,'[1]November data'!$A:$F,6,FALSE)),"No Data",(VLOOKUP($A233,'[1]November data'!$A:$F,6,FALSE)))</f>
        <v>0.97333333333333294</v>
      </c>
      <c r="J233" s="54">
        <f>IF(ISERROR(VLOOKUP($A233,'[1]December data '!$A:$F,4,FALSE)),"No Data",VLOOKUP($A233,'[1]December data '!$A:$F,4,FALSE))</f>
        <v>299</v>
      </c>
      <c r="K233" s="54">
        <f>IF(ISERROR(VLOOKUP($A233,'[1]December data '!$A:$F,5,FALSE)),"No Data",VLOOKUP($A233,'[1]December data '!$A:$F,5,FALSE))</f>
        <v>304</v>
      </c>
      <c r="L233" s="55">
        <f>IF(ISERROR(VLOOKUP($A233,'[1]December data '!$A:$F,6,FALSE)),"No Data",VLOOKUP($A233,'[1]December data '!$A:$F,6,FALSE))</f>
        <v>0.98355263157894701</v>
      </c>
      <c r="M233" s="57">
        <f t="shared" si="13"/>
        <v>948</v>
      </c>
      <c r="N233" s="57">
        <f t="shared" si="11"/>
        <v>975</v>
      </c>
      <c r="O233" s="72">
        <f t="shared" si="12"/>
        <v>0.97230769230769232</v>
      </c>
    </row>
    <row r="234" spans="1:15" x14ac:dyDescent="0.2">
      <c r="A234" s="70" t="s">
        <v>320</v>
      </c>
      <c r="B234" s="70" t="str">
        <f>VLOOKUP(A234,[2]regions!$A$2:$B$235,2,FALSE)</f>
        <v>Midlands and East of England</v>
      </c>
      <c r="C234" s="70" t="s">
        <v>666</v>
      </c>
      <c r="D234" s="71">
        <f>IF(ISERROR(VLOOKUP($A234,'[1]October data'!$A:$F,4,FALSE)),"No Data",(VLOOKUP($A234,'[1]October data'!$A:$F,4,FALSE)))</f>
        <v>301</v>
      </c>
      <c r="E234" s="54">
        <f>IF(ISERROR(VLOOKUP($A234,'[1]October data'!$A:$F,5,FALSE)),"No Data",(VLOOKUP($A234,'[1]October data'!$A:$F,5,FALSE)))</f>
        <v>303</v>
      </c>
      <c r="F234" s="55">
        <f>IF(ISERROR(VLOOKUP($A234,'[1]October data'!$A:$F,6,FALSE)),"No Data",(VLOOKUP($A234,'[1]October data'!$A:$F,6,FALSE)))</f>
        <v>0.99339933993399299</v>
      </c>
      <c r="G234" s="54">
        <f>IF(ISERROR(VLOOKUP($A234,'[1]November data'!$A:$F,4,FALSE)),"No Data",(VLOOKUP($A234,'[1]November data'!$A:$F,4,FALSE)))</f>
        <v>294</v>
      </c>
      <c r="H234" s="54">
        <f>IF(ISERROR(VLOOKUP($A234,'[1]November data'!$A:$F,5,FALSE)),"No Data",(VLOOKUP($A234,'[1]November data'!$A:$F,5,FALSE)))</f>
        <v>295</v>
      </c>
      <c r="I234" s="55">
        <f>IF(ISERROR(VLOOKUP($A234,'[1]November data'!$A:$F,6,FALSE)),"No Data",(VLOOKUP($A234,'[1]November data'!$A:$F,6,FALSE)))</f>
        <v>0.99661016949152503</v>
      </c>
      <c r="J234" s="54">
        <f>IF(ISERROR(VLOOKUP($A234,'[1]December data '!$A:$F,4,FALSE)),"No Data",VLOOKUP($A234,'[1]December data '!$A:$F,4,FALSE))</f>
        <v>270</v>
      </c>
      <c r="K234" s="54">
        <f>IF(ISERROR(VLOOKUP($A234,'[1]December data '!$A:$F,5,FALSE)),"No Data",VLOOKUP($A234,'[1]December data '!$A:$F,5,FALSE))</f>
        <v>270</v>
      </c>
      <c r="L234" s="55">
        <f>IF(ISERROR(VLOOKUP($A234,'[1]December data '!$A:$F,6,FALSE)),"No Data",VLOOKUP($A234,'[1]December data '!$A:$F,6,FALSE))</f>
        <v>1</v>
      </c>
      <c r="M234" s="57">
        <f t="shared" si="13"/>
        <v>865</v>
      </c>
      <c r="N234" s="57">
        <f t="shared" si="11"/>
        <v>868</v>
      </c>
      <c r="O234" s="72">
        <f t="shared" si="12"/>
        <v>0.99654377880184331</v>
      </c>
    </row>
    <row r="235" spans="1:15" x14ac:dyDescent="0.2">
      <c r="A235" s="70" t="s">
        <v>207</v>
      </c>
      <c r="B235" s="70" t="str">
        <f>VLOOKUP(A235,[2]regions!$A$2:$B$235,2,FALSE)</f>
        <v>Midlands and East of England</v>
      </c>
      <c r="C235" s="70" t="s">
        <v>208</v>
      </c>
      <c r="D235" s="71">
        <f>IF(ISERROR(VLOOKUP($A235,'[1]October data'!$A:$F,4,FALSE)),"No Data",(VLOOKUP($A235,'[1]October data'!$A:$F,4,FALSE)))</f>
        <v>527</v>
      </c>
      <c r="E235" s="54">
        <f>IF(ISERROR(VLOOKUP($A235,'[1]October data'!$A:$F,5,FALSE)),"No Data",(VLOOKUP($A235,'[1]October data'!$A:$F,5,FALSE)))</f>
        <v>530</v>
      </c>
      <c r="F235" s="55">
        <f>IF(ISERROR(VLOOKUP($A235,'[1]October data'!$A:$F,6,FALSE)),"No Data",(VLOOKUP($A235,'[1]October data'!$A:$F,6,FALSE)))</f>
        <v>0.99433962264150888</v>
      </c>
      <c r="G235" s="54">
        <f>IF(ISERROR(VLOOKUP($A235,'[1]November data'!$A:$F,4,FALSE)),"No Data",(VLOOKUP($A235,'[1]November data'!$A:$F,4,FALSE)))</f>
        <v>530</v>
      </c>
      <c r="H235" s="54">
        <f>IF(ISERROR(VLOOKUP($A235,'[1]November data'!$A:$F,5,FALSE)),"No Data",(VLOOKUP($A235,'[1]November data'!$A:$F,5,FALSE)))</f>
        <v>539</v>
      </c>
      <c r="I235" s="55">
        <f>IF(ISERROR(VLOOKUP($A235,'[1]November data'!$A:$F,6,FALSE)),"No Data",(VLOOKUP($A235,'[1]November data'!$A:$F,6,FALSE)))</f>
        <v>0.98330241187384004</v>
      </c>
      <c r="J235" s="54">
        <f>IF(ISERROR(VLOOKUP($A235,'[1]December data '!$A:$F,4,FALSE)),"No Data",VLOOKUP($A235,'[1]December data '!$A:$F,4,FALSE))</f>
        <v>513</v>
      </c>
      <c r="K235" s="54">
        <f>IF(ISERROR(VLOOKUP($A235,'[1]December data '!$A:$F,5,FALSE)),"No Data",VLOOKUP($A235,'[1]December data '!$A:$F,5,FALSE))</f>
        <v>520</v>
      </c>
      <c r="L235" s="55">
        <f>IF(ISERROR(VLOOKUP($A235,'[1]December data '!$A:$F,6,FALSE)),"No Data",VLOOKUP($A235,'[1]December data '!$A:$F,6,FALSE))</f>
        <v>0.98653846153846203</v>
      </c>
      <c r="M235" s="57">
        <f t="shared" si="13"/>
        <v>1570</v>
      </c>
      <c r="N235" s="57">
        <f t="shared" si="11"/>
        <v>1589</v>
      </c>
      <c r="O235" s="72">
        <f t="shared" si="12"/>
        <v>0.98804279421019514</v>
      </c>
    </row>
    <row r="236" spans="1:15" x14ac:dyDescent="0.2">
      <c r="A236" s="70" t="s">
        <v>354</v>
      </c>
      <c r="B236" s="70" t="str">
        <f>VLOOKUP(A236,[2]regions!$A$2:$B$235,2,FALSE)</f>
        <v>South of England</v>
      </c>
      <c r="C236" s="70" t="s">
        <v>667</v>
      </c>
      <c r="D236" s="71">
        <f>IF(ISERROR(VLOOKUP($A236,'[1]October data'!$A:$F,4,FALSE)),"No Data",(VLOOKUP($A236,'[1]October data'!$A:$F,4,FALSE)))</f>
        <v>218</v>
      </c>
      <c r="E236" s="54">
        <f>IF(ISERROR(VLOOKUP($A236,'[1]October data'!$A:$F,5,FALSE)),"No Data",(VLOOKUP($A236,'[1]October data'!$A:$F,5,FALSE)))</f>
        <v>227</v>
      </c>
      <c r="F236" s="55">
        <f>IF(ISERROR(VLOOKUP($A236,'[1]October data'!$A:$F,6,FALSE)),"No Data",(VLOOKUP($A236,'[1]October data'!$A:$F,6,FALSE)))</f>
        <v>0.96035242290748901</v>
      </c>
      <c r="G236" s="54">
        <f>IF(ISERROR(VLOOKUP($A236,'[1]November data'!$A:$F,4,FALSE)),"No Data",(VLOOKUP($A236,'[1]November data'!$A:$F,4,FALSE)))</f>
        <v>216</v>
      </c>
      <c r="H236" s="54">
        <f>IF(ISERROR(VLOOKUP($A236,'[1]November data'!$A:$F,5,FALSE)),"No Data",(VLOOKUP($A236,'[1]November data'!$A:$F,5,FALSE)))</f>
        <v>223</v>
      </c>
      <c r="I236" s="55">
        <f>IF(ISERROR(VLOOKUP($A236,'[1]November data'!$A:$F,6,FALSE)),"No Data",(VLOOKUP($A236,'[1]November data'!$A:$F,6,FALSE)))</f>
        <v>0.96860986547085204</v>
      </c>
      <c r="J236" s="54">
        <f>IF(ISERROR(VLOOKUP($A236,'[1]December data '!$A:$F,4,FALSE)),"No Data",VLOOKUP($A236,'[1]December data '!$A:$F,4,FALSE))</f>
        <v>188</v>
      </c>
      <c r="K236" s="54">
        <f>IF(ISERROR(VLOOKUP($A236,'[1]December data '!$A:$F,5,FALSE)),"No Data",VLOOKUP($A236,'[1]December data '!$A:$F,5,FALSE))</f>
        <v>193</v>
      </c>
      <c r="L236" s="55">
        <f>IF(ISERROR(VLOOKUP($A236,'[1]December data '!$A:$F,6,FALSE)),"No Data",VLOOKUP($A236,'[1]December data '!$A:$F,6,FALSE))</f>
        <v>0.97409326424870513</v>
      </c>
      <c r="M236" s="57">
        <f t="shared" si="13"/>
        <v>622</v>
      </c>
      <c r="N236" s="57">
        <f t="shared" si="11"/>
        <v>643</v>
      </c>
      <c r="O236" s="72">
        <f t="shared" si="12"/>
        <v>0.96734059097978231</v>
      </c>
    </row>
    <row r="237" spans="1:15" x14ac:dyDescent="0.2">
      <c r="A237" s="70" t="s">
        <v>481</v>
      </c>
      <c r="B237" s="70" t="str">
        <f>VLOOKUP(A237,[2]regions!$A$2:$B$235,2,FALSE)</f>
        <v>South of England</v>
      </c>
      <c r="C237" s="70" t="s">
        <v>668</v>
      </c>
      <c r="D237" s="71">
        <f>IF(ISERROR(VLOOKUP($A237,'[1]October data'!$A:$F,4,FALSE)),"No Data",(VLOOKUP($A237,'[1]October data'!$A:$F,4,FALSE)))</f>
        <v>238</v>
      </c>
      <c r="E237" s="54">
        <f>IF(ISERROR(VLOOKUP($A237,'[1]October data'!$A:$F,5,FALSE)),"No Data",(VLOOKUP($A237,'[1]October data'!$A:$F,5,FALSE)))</f>
        <v>238</v>
      </c>
      <c r="F237" s="55">
        <f>IF(ISERROR(VLOOKUP($A237,'[1]October data'!$A:$F,6,FALSE)),"No Data",(VLOOKUP($A237,'[1]October data'!$A:$F,6,FALSE)))</f>
        <v>1</v>
      </c>
      <c r="G237" s="54">
        <f>IF(ISERROR(VLOOKUP($A237,'[1]November data'!$A:$F,4,FALSE)),"No Data",(VLOOKUP($A237,'[1]November data'!$A:$F,4,FALSE)))</f>
        <v>217</v>
      </c>
      <c r="H237" s="54">
        <f>IF(ISERROR(VLOOKUP($A237,'[1]November data'!$A:$F,5,FALSE)),"No Data",(VLOOKUP($A237,'[1]November data'!$A:$F,5,FALSE)))</f>
        <v>217</v>
      </c>
      <c r="I237" s="55">
        <f>IF(ISERROR(VLOOKUP($A237,'[1]November data'!$A:$F,6,FALSE)),"No Data",(VLOOKUP($A237,'[1]November data'!$A:$F,6,FALSE)))</f>
        <v>1</v>
      </c>
      <c r="J237" s="54">
        <f>IF(ISERROR(VLOOKUP($A237,'[1]December data '!$A:$F,4,FALSE)),"No Data",VLOOKUP($A237,'[1]December data '!$A:$F,4,FALSE))</f>
        <v>190</v>
      </c>
      <c r="K237" s="54">
        <f>IF(ISERROR(VLOOKUP($A237,'[1]December data '!$A:$F,5,FALSE)),"No Data",VLOOKUP($A237,'[1]December data '!$A:$F,5,FALSE))</f>
        <v>190</v>
      </c>
      <c r="L237" s="55">
        <f>IF(ISERROR(VLOOKUP($A237,'[1]December data '!$A:$F,6,FALSE)),"No Data",VLOOKUP($A237,'[1]December data '!$A:$F,6,FALSE))</f>
        <v>1</v>
      </c>
      <c r="M237" s="57">
        <f t="shared" si="13"/>
        <v>645</v>
      </c>
      <c r="N237" s="57">
        <f t="shared" si="11"/>
        <v>645</v>
      </c>
      <c r="O237" s="72">
        <f t="shared" si="12"/>
        <v>1</v>
      </c>
    </row>
    <row r="238" spans="1:15" x14ac:dyDescent="0.2">
      <c r="A238" s="70" t="s">
        <v>669</v>
      </c>
      <c r="B238" s="70" t="str">
        <f>VLOOKUP(A238,[2]regions!$A$2:$B$235,2,FALSE)</f>
        <v>South of England</v>
      </c>
      <c r="C238" s="70" t="s">
        <v>353</v>
      </c>
      <c r="D238" s="71">
        <f>IF(ISERROR(VLOOKUP($A238,'[1]October data'!$A:$F,4,FALSE)),"No Data",(VLOOKUP($A238,'[1]October data'!$A:$F,4,FALSE)))</f>
        <v>93</v>
      </c>
      <c r="E238" s="54">
        <f>IF(ISERROR(VLOOKUP($A238,'[1]October data'!$A:$F,5,FALSE)),"No Data",(VLOOKUP($A238,'[1]October data'!$A:$F,5,FALSE)))</f>
        <v>95</v>
      </c>
      <c r="F238" s="55">
        <f>IF(ISERROR(VLOOKUP($A238,'[1]October data'!$A:$F,6,FALSE)),"No Data",(VLOOKUP($A238,'[1]October data'!$A:$F,6,FALSE)))</f>
        <v>0.97894736842105312</v>
      </c>
      <c r="G238" s="54">
        <f>IF(ISERROR(VLOOKUP($A238,'[1]November data'!$A:$F,4,FALSE)),"No Data",(VLOOKUP($A238,'[1]November data'!$A:$F,4,FALSE)))</f>
        <v>99</v>
      </c>
      <c r="H238" s="54">
        <f>IF(ISERROR(VLOOKUP($A238,'[1]November data'!$A:$F,5,FALSE)),"No Data",(VLOOKUP($A238,'[1]November data'!$A:$F,5,FALSE)))</f>
        <v>99</v>
      </c>
      <c r="I238" s="55">
        <f>IF(ISERROR(VLOOKUP($A238,'[1]November data'!$A:$F,6,FALSE)),"No Data",(VLOOKUP($A238,'[1]November data'!$A:$F,6,FALSE)))</f>
        <v>1</v>
      </c>
      <c r="J238" s="54">
        <f>IF(ISERROR(VLOOKUP($A238,'[1]December data '!$A:$F,4,FALSE)),"No Data",VLOOKUP($A238,'[1]December data '!$A:$F,4,FALSE))</f>
        <v>86</v>
      </c>
      <c r="K238" s="54">
        <f>IF(ISERROR(VLOOKUP($A238,'[1]December data '!$A:$F,5,FALSE)),"No Data",VLOOKUP($A238,'[1]December data '!$A:$F,5,FALSE))</f>
        <v>86</v>
      </c>
      <c r="L238" s="55">
        <f>IF(ISERROR(VLOOKUP($A238,'[1]December data '!$A:$F,6,FALSE)),"No Data",VLOOKUP($A238,'[1]December data '!$A:$F,6,FALSE))</f>
        <v>1</v>
      </c>
      <c r="M238" s="57">
        <f t="shared" si="13"/>
        <v>278</v>
      </c>
      <c r="N238" s="57">
        <f t="shared" si="11"/>
        <v>280</v>
      </c>
      <c r="O238" s="72">
        <f t="shared" si="12"/>
        <v>0.99285714285714288</v>
      </c>
    </row>
    <row r="239" spans="1:15" x14ac:dyDescent="0.2">
      <c r="A239" s="70" t="s">
        <v>118</v>
      </c>
      <c r="B239" s="70" t="str">
        <f>VLOOKUP(A239,[2]regions!$A$2:$B$235,2,FALSE)</f>
        <v xml:space="preserve">North of England </v>
      </c>
      <c r="C239" s="70" t="s">
        <v>670</v>
      </c>
      <c r="D239" s="71">
        <f>IF(ISERROR(VLOOKUP($A239,'[1]October data'!$A:$F,4,FALSE)),"No Data",(VLOOKUP($A239,'[1]October data'!$A:$F,4,FALSE)))</f>
        <v>241</v>
      </c>
      <c r="E239" s="54">
        <f>IF(ISERROR(VLOOKUP($A239,'[1]October data'!$A:$F,5,FALSE)),"No Data",(VLOOKUP($A239,'[1]October data'!$A:$F,5,FALSE)))</f>
        <v>245</v>
      </c>
      <c r="F239" s="55">
        <f>IF(ISERROR(VLOOKUP($A239,'[1]October data'!$A:$F,6,FALSE)),"No Data",(VLOOKUP($A239,'[1]October data'!$A:$F,6,FALSE)))</f>
        <v>0.98367346938775502</v>
      </c>
      <c r="G239" s="54">
        <f>IF(ISERROR(VLOOKUP($A239,'[1]November data'!$A:$F,4,FALSE)),"No Data",(VLOOKUP($A239,'[1]November data'!$A:$F,4,FALSE)))</f>
        <v>230</v>
      </c>
      <c r="H239" s="54">
        <f>IF(ISERROR(VLOOKUP($A239,'[1]November data'!$A:$F,5,FALSE)),"No Data",(VLOOKUP($A239,'[1]November data'!$A:$F,5,FALSE)))</f>
        <v>238</v>
      </c>
      <c r="I239" s="55">
        <f>IF(ISERROR(VLOOKUP($A239,'[1]November data'!$A:$F,6,FALSE)),"No Data",(VLOOKUP($A239,'[1]November data'!$A:$F,6,FALSE)))</f>
        <v>0.96638655462184908</v>
      </c>
      <c r="J239" s="54">
        <f>IF(ISERROR(VLOOKUP($A239,'[1]December data '!$A:$F,4,FALSE)),"No Data",VLOOKUP($A239,'[1]December data '!$A:$F,4,FALSE))</f>
        <v>226</v>
      </c>
      <c r="K239" s="54">
        <f>IF(ISERROR(VLOOKUP($A239,'[1]December data '!$A:$F,5,FALSE)),"No Data",VLOOKUP($A239,'[1]December data '!$A:$F,5,FALSE))</f>
        <v>231</v>
      </c>
      <c r="L239" s="55">
        <f>IF(ISERROR(VLOOKUP($A239,'[1]December data '!$A:$F,6,FALSE)),"No Data",VLOOKUP($A239,'[1]December data '!$A:$F,6,FALSE))</f>
        <v>0.97835497835497798</v>
      </c>
      <c r="M239" s="57">
        <f t="shared" si="13"/>
        <v>697</v>
      </c>
      <c r="N239" s="57">
        <f t="shared" si="11"/>
        <v>714</v>
      </c>
      <c r="O239" s="72">
        <f t="shared" si="12"/>
        <v>0.97619047619047616</v>
      </c>
    </row>
    <row r="240" spans="1:15" x14ac:dyDescent="0.2">
      <c r="A240" s="70" t="s">
        <v>98</v>
      </c>
      <c r="B240" s="70" t="str">
        <f>VLOOKUP(A240,[2]regions!$A$2:$B$235,2,FALSE)</f>
        <v xml:space="preserve">North of England </v>
      </c>
      <c r="C240" s="70" t="s">
        <v>671</v>
      </c>
      <c r="D240" s="71">
        <f>IF(ISERROR(VLOOKUP($A240,'[1]October data'!$A:$F,4,FALSE)),"No Data",(VLOOKUP($A240,'[1]October data'!$A:$F,4,FALSE)))</f>
        <v>369</v>
      </c>
      <c r="E240" s="54">
        <f>IF(ISERROR(VLOOKUP($A240,'[1]October data'!$A:$F,5,FALSE)),"No Data",(VLOOKUP($A240,'[1]October data'!$A:$F,5,FALSE)))</f>
        <v>369</v>
      </c>
      <c r="F240" s="55">
        <f>IF(ISERROR(VLOOKUP($A240,'[1]October data'!$A:$F,6,FALSE)),"No Data",(VLOOKUP($A240,'[1]October data'!$A:$F,6,FALSE)))</f>
        <v>1</v>
      </c>
      <c r="G240" s="54">
        <f>IF(ISERROR(VLOOKUP($A240,'[1]November data'!$A:$F,4,FALSE)),"No Data",(VLOOKUP($A240,'[1]November data'!$A:$F,4,FALSE)))</f>
        <v>351</v>
      </c>
      <c r="H240" s="54">
        <f>IF(ISERROR(VLOOKUP($A240,'[1]November data'!$A:$F,5,FALSE)),"No Data",(VLOOKUP($A240,'[1]November data'!$A:$F,5,FALSE)))</f>
        <v>351</v>
      </c>
      <c r="I240" s="55">
        <f>IF(ISERROR(VLOOKUP($A240,'[1]November data'!$A:$F,6,FALSE)),"No Data",(VLOOKUP($A240,'[1]November data'!$A:$F,6,FALSE)))</f>
        <v>1</v>
      </c>
      <c r="J240" s="54">
        <f>IF(ISERROR(VLOOKUP($A240,'[1]December data '!$A:$F,4,FALSE)),"No Data",VLOOKUP($A240,'[1]December data '!$A:$F,4,FALSE))</f>
        <v>314</v>
      </c>
      <c r="K240" s="54">
        <f>IF(ISERROR(VLOOKUP($A240,'[1]December data '!$A:$F,5,FALSE)),"No Data",VLOOKUP($A240,'[1]December data '!$A:$F,5,FALSE))</f>
        <v>314</v>
      </c>
      <c r="L240" s="55">
        <f>IF(ISERROR(VLOOKUP($A240,'[1]December data '!$A:$F,6,FALSE)),"No Data",VLOOKUP($A240,'[1]December data '!$A:$F,6,FALSE))</f>
        <v>1</v>
      </c>
      <c r="M240" s="57">
        <f t="shared" si="13"/>
        <v>1034</v>
      </c>
      <c r="N240" s="57">
        <f t="shared" si="11"/>
        <v>1034</v>
      </c>
      <c r="O240" s="72">
        <f t="shared" si="12"/>
        <v>1</v>
      </c>
    </row>
    <row r="241" spans="1:15" x14ac:dyDescent="0.2">
      <c r="A241" s="70" t="s">
        <v>672</v>
      </c>
      <c r="B241" s="70" t="str">
        <f>VLOOKUP(A241,[2]regions!$A$2:$B$235,2,FALSE)</f>
        <v>South of England</v>
      </c>
      <c r="C241" s="70" t="s">
        <v>352</v>
      </c>
      <c r="D241" s="71">
        <f>IF(ISERROR(VLOOKUP($A241,'[1]October data'!$A:$F,4,FALSE)),"No Data",(VLOOKUP($A241,'[1]October data'!$A:$F,4,FALSE)))</f>
        <v>114</v>
      </c>
      <c r="E241" s="54">
        <f>IF(ISERROR(VLOOKUP($A241,'[1]October data'!$A:$F,5,FALSE)),"No Data",(VLOOKUP($A241,'[1]October data'!$A:$F,5,FALSE)))</f>
        <v>115</v>
      </c>
      <c r="F241" s="55">
        <f>IF(ISERROR(VLOOKUP($A241,'[1]October data'!$A:$F,6,FALSE)),"No Data",(VLOOKUP($A241,'[1]October data'!$A:$F,6,FALSE)))</f>
        <v>0.99130434782608701</v>
      </c>
      <c r="G241" s="54">
        <f>IF(ISERROR(VLOOKUP($A241,'[1]November data'!$A:$F,4,FALSE)),"No Data",(VLOOKUP($A241,'[1]November data'!$A:$F,4,FALSE)))</f>
        <v>115</v>
      </c>
      <c r="H241" s="54">
        <f>IF(ISERROR(VLOOKUP($A241,'[1]November data'!$A:$F,5,FALSE)),"No Data",(VLOOKUP($A241,'[1]November data'!$A:$F,5,FALSE)))</f>
        <v>115</v>
      </c>
      <c r="I241" s="55">
        <f>IF(ISERROR(VLOOKUP($A241,'[1]November data'!$A:$F,6,FALSE)),"No Data",(VLOOKUP($A241,'[1]November data'!$A:$F,6,FALSE)))</f>
        <v>1</v>
      </c>
      <c r="J241" s="54">
        <f>IF(ISERROR(VLOOKUP($A241,'[1]December data '!$A:$F,4,FALSE)),"No Data",VLOOKUP($A241,'[1]December data '!$A:$F,4,FALSE))</f>
        <v>120</v>
      </c>
      <c r="K241" s="54">
        <f>IF(ISERROR(VLOOKUP($A241,'[1]December data '!$A:$F,5,FALSE)),"No Data",VLOOKUP($A241,'[1]December data '!$A:$F,5,FALSE))</f>
        <v>120</v>
      </c>
      <c r="L241" s="55">
        <f>IF(ISERROR(VLOOKUP($A241,'[1]December data '!$A:$F,6,FALSE)),"No Data",VLOOKUP($A241,'[1]December data '!$A:$F,6,FALSE))</f>
        <v>1</v>
      </c>
      <c r="M241" s="57">
        <f t="shared" si="13"/>
        <v>349</v>
      </c>
      <c r="N241" s="57">
        <f t="shared" si="11"/>
        <v>350</v>
      </c>
      <c r="O241" s="72">
        <f t="shared" si="12"/>
        <v>0.99714285714285711</v>
      </c>
    </row>
    <row r="242" spans="1:15" x14ac:dyDescent="0.2">
      <c r="A242" s="70" t="s">
        <v>390</v>
      </c>
      <c r="B242" s="70" t="str">
        <f>VLOOKUP(A242,[2]regions!$A$2:$B$235,2,FALSE)</f>
        <v>South of England</v>
      </c>
      <c r="C242" s="70" t="s">
        <v>391</v>
      </c>
      <c r="D242" s="71">
        <f>IF(ISERROR(VLOOKUP($A242,'[1]October data'!$A:$F,4,FALSE)),"No Data",(VLOOKUP($A242,'[1]October data'!$A:$F,4,FALSE)))</f>
        <v>474</v>
      </c>
      <c r="E242" s="54">
        <f>IF(ISERROR(VLOOKUP($A242,'[1]October data'!$A:$F,5,FALSE)),"No Data",(VLOOKUP($A242,'[1]October data'!$A:$F,5,FALSE)))</f>
        <v>477</v>
      </c>
      <c r="F242" s="55">
        <f>IF(ISERROR(VLOOKUP($A242,'[1]October data'!$A:$F,6,FALSE)),"No Data",(VLOOKUP($A242,'[1]October data'!$A:$F,6,FALSE)))</f>
        <v>0.99371069182389893</v>
      </c>
      <c r="G242" s="54">
        <f>IF(ISERROR(VLOOKUP($A242,'[1]November data'!$A:$F,4,FALSE)),"No Data",(VLOOKUP($A242,'[1]November data'!$A:$F,4,FALSE)))</f>
        <v>489</v>
      </c>
      <c r="H242" s="54">
        <f>IF(ISERROR(VLOOKUP($A242,'[1]November data'!$A:$F,5,FALSE)),"No Data",(VLOOKUP($A242,'[1]November data'!$A:$F,5,FALSE)))</f>
        <v>499</v>
      </c>
      <c r="I242" s="55">
        <f>IF(ISERROR(VLOOKUP($A242,'[1]November data'!$A:$F,6,FALSE)),"No Data",(VLOOKUP($A242,'[1]November data'!$A:$F,6,FALSE)))</f>
        <v>0.97995991983967901</v>
      </c>
      <c r="J242" s="54">
        <f>IF(ISERROR(VLOOKUP($A242,'[1]December data '!$A:$F,4,FALSE)),"No Data",VLOOKUP($A242,'[1]December data '!$A:$F,4,FALSE))</f>
        <v>401</v>
      </c>
      <c r="K242" s="54">
        <f>IF(ISERROR(VLOOKUP($A242,'[1]December data '!$A:$F,5,FALSE)),"No Data",VLOOKUP($A242,'[1]December data '!$A:$F,5,FALSE))</f>
        <v>402</v>
      </c>
      <c r="L242" s="55">
        <f>IF(ISERROR(VLOOKUP($A242,'[1]December data '!$A:$F,6,FALSE)),"No Data",VLOOKUP($A242,'[1]December data '!$A:$F,6,FALSE))</f>
        <v>0.99751243781094501</v>
      </c>
      <c r="M242" s="57">
        <f t="shared" si="13"/>
        <v>1364</v>
      </c>
      <c r="N242" s="57">
        <f t="shared" ref="N242:N305" si="14">IF(ISNUMBER(E242),IF(ISNUMBER(H242),IF(ISNUMBER(K242),SUM(E242+H242+K242), SUM(E242+H242)),IF(ISNUMBER(K242),E242+K242,E242)),IF(ISNUMBER(H242),IF(ISNUMBER(K242),H242+K242,H242),IF(ISNUMBER(K242),K242,"-")))</f>
        <v>1378</v>
      </c>
      <c r="O242" s="72">
        <f t="shared" ref="O242:O305" si="15">IF(ISERROR(IF(N242&gt;0,M242/N242,"-")),"-",(IF(N242&gt;0,M242/N242,"-")))</f>
        <v>0.98984034833091439</v>
      </c>
    </row>
    <row r="243" spans="1:15" x14ac:dyDescent="0.2">
      <c r="A243" s="70" t="s">
        <v>673</v>
      </c>
      <c r="B243" s="70" t="str">
        <f>VLOOKUP(A243,[2]regions!$A$2:$B$235,2,FALSE)</f>
        <v>South of England</v>
      </c>
      <c r="C243" s="70" t="s">
        <v>374</v>
      </c>
      <c r="D243" s="71">
        <f>IF(ISERROR(VLOOKUP($A243,'[1]October data'!$A:$F,4,FALSE)),"No Data",(VLOOKUP($A243,'[1]October data'!$A:$F,4,FALSE)))</f>
        <v>461</v>
      </c>
      <c r="E243" s="54">
        <f>IF(ISERROR(VLOOKUP($A243,'[1]October data'!$A:$F,5,FALSE)),"No Data",(VLOOKUP($A243,'[1]October data'!$A:$F,5,FALSE)))</f>
        <v>461</v>
      </c>
      <c r="F243" s="55">
        <f>IF(ISERROR(VLOOKUP($A243,'[1]October data'!$A:$F,6,FALSE)),"No Data",(VLOOKUP($A243,'[1]October data'!$A:$F,6,FALSE)))</f>
        <v>1</v>
      </c>
      <c r="G243" s="54">
        <f>IF(ISERROR(VLOOKUP($A243,'[1]November data'!$A:$F,4,FALSE)),"No Data",(VLOOKUP($A243,'[1]November data'!$A:$F,4,FALSE)))</f>
        <v>424</v>
      </c>
      <c r="H243" s="54">
        <f>IF(ISERROR(VLOOKUP($A243,'[1]November data'!$A:$F,5,FALSE)),"No Data",(VLOOKUP($A243,'[1]November data'!$A:$F,5,FALSE)))</f>
        <v>428</v>
      </c>
      <c r="I243" s="55">
        <f>IF(ISERROR(VLOOKUP($A243,'[1]November data'!$A:$F,6,FALSE)),"No Data",(VLOOKUP($A243,'[1]November data'!$A:$F,6,FALSE)))</f>
        <v>0.99065420560747708</v>
      </c>
      <c r="J243" s="54">
        <f>IF(ISERROR(VLOOKUP($A243,'[1]December data '!$A:$F,4,FALSE)),"No Data",VLOOKUP($A243,'[1]December data '!$A:$F,4,FALSE))</f>
        <v>365</v>
      </c>
      <c r="K243" s="54">
        <f>IF(ISERROR(VLOOKUP($A243,'[1]December data '!$A:$F,5,FALSE)),"No Data",VLOOKUP($A243,'[1]December data '!$A:$F,5,FALSE))</f>
        <v>366</v>
      </c>
      <c r="L243" s="55">
        <f>IF(ISERROR(VLOOKUP($A243,'[1]December data '!$A:$F,6,FALSE)),"No Data",VLOOKUP($A243,'[1]December data '!$A:$F,6,FALSE))</f>
        <v>0.99726775956284208</v>
      </c>
      <c r="M243" s="57">
        <f t="shared" si="13"/>
        <v>1250</v>
      </c>
      <c r="N243" s="57">
        <f t="shared" si="14"/>
        <v>1255</v>
      </c>
      <c r="O243" s="72">
        <f t="shared" si="15"/>
        <v>0.99601593625498008</v>
      </c>
    </row>
    <row r="244" spans="1:15" x14ac:dyDescent="0.2">
      <c r="A244" s="70" t="s">
        <v>67</v>
      </c>
      <c r="B244" s="70" t="str">
        <f>VLOOKUP(A244,[2]regions!$A$2:$B$235,2,FALSE)</f>
        <v xml:space="preserve">North of England </v>
      </c>
      <c r="C244" s="70" t="s">
        <v>68</v>
      </c>
      <c r="D244" s="71">
        <f>IF(ISERROR(VLOOKUP($A244,'[1]October data'!$A:$F,4,FALSE)),"No Data",(VLOOKUP($A244,'[1]October data'!$A:$F,4,FALSE)))</f>
        <v>531</v>
      </c>
      <c r="E244" s="54">
        <f>IF(ISERROR(VLOOKUP($A244,'[1]October data'!$A:$F,5,FALSE)),"No Data",(VLOOKUP($A244,'[1]October data'!$A:$F,5,FALSE)))</f>
        <v>532</v>
      </c>
      <c r="F244" s="55">
        <f>IF(ISERROR(VLOOKUP($A244,'[1]October data'!$A:$F,6,FALSE)),"No Data",(VLOOKUP($A244,'[1]October data'!$A:$F,6,FALSE)))</f>
        <v>0.99812030075188007</v>
      </c>
      <c r="G244" s="54">
        <f>IF(ISERROR(VLOOKUP($A244,'[1]November data'!$A:$F,4,FALSE)),"No Data",(VLOOKUP($A244,'[1]November data'!$A:$F,4,FALSE)))</f>
        <v>461</v>
      </c>
      <c r="H244" s="54">
        <f>IF(ISERROR(VLOOKUP($A244,'[1]November data'!$A:$F,5,FALSE)),"No Data",(VLOOKUP($A244,'[1]November data'!$A:$F,5,FALSE)))</f>
        <v>461</v>
      </c>
      <c r="I244" s="55">
        <f>IF(ISERROR(VLOOKUP($A244,'[1]November data'!$A:$F,6,FALSE)),"No Data",(VLOOKUP($A244,'[1]November data'!$A:$F,6,FALSE)))</f>
        <v>1</v>
      </c>
      <c r="J244" s="54">
        <f>IF(ISERROR(VLOOKUP($A244,'[1]December data '!$A:$F,4,FALSE)),"No Data",VLOOKUP($A244,'[1]December data '!$A:$F,4,FALSE))</f>
        <v>349</v>
      </c>
      <c r="K244" s="54">
        <f>IF(ISERROR(VLOOKUP($A244,'[1]December data '!$A:$F,5,FALSE)),"No Data",VLOOKUP($A244,'[1]December data '!$A:$F,5,FALSE))</f>
        <v>351</v>
      </c>
      <c r="L244" s="55">
        <f>IF(ISERROR(VLOOKUP($A244,'[1]December data '!$A:$F,6,FALSE)),"No Data",VLOOKUP($A244,'[1]December data '!$A:$F,6,FALSE))</f>
        <v>0.99430199430199395</v>
      </c>
      <c r="M244" s="57">
        <f t="shared" si="13"/>
        <v>1341</v>
      </c>
      <c r="N244" s="57">
        <f t="shared" si="14"/>
        <v>1344</v>
      </c>
      <c r="O244" s="72">
        <f t="shared" si="15"/>
        <v>0.9977678571428571</v>
      </c>
    </row>
    <row r="245" spans="1:15" x14ac:dyDescent="0.2">
      <c r="A245" s="70" t="s">
        <v>81</v>
      </c>
      <c r="B245" s="70" t="str">
        <f>VLOOKUP(A245,[2]regions!$A$2:$B$235,2,FALSE)</f>
        <v xml:space="preserve">North of England </v>
      </c>
      <c r="C245" s="70" t="s">
        <v>82</v>
      </c>
      <c r="D245" s="71">
        <f>IF(ISERROR(VLOOKUP($A245,'[1]October data'!$A:$F,4,FALSE)),"No Data",(VLOOKUP($A245,'[1]October data'!$A:$F,4,FALSE)))</f>
        <v>396</v>
      </c>
      <c r="E245" s="54">
        <f>IF(ISERROR(VLOOKUP($A245,'[1]October data'!$A:$F,5,FALSE)),"No Data",(VLOOKUP($A245,'[1]October data'!$A:$F,5,FALSE)))</f>
        <v>399</v>
      </c>
      <c r="F245" s="55">
        <f>IF(ISERROR(VLOOKUP($A245,'[1]October data'!$A:$F,6,FALSE)),"No Data",(VLOOKUP($A245,'[1]October data'!$A:$F,6,FALSE)))</f>
        <v>0.99248120300751907</v>
      </c>
      <c r="G245" s="54" t="str">
        <f>IF(ISERROR(VLOOKUP($A245,'[1]November data'!$A:$F,4,FALSE)),"No Data",(VLOOKUP($A245,'[1]November data'!$A:$F,4,FALSE)))</f>
        <v>No Data</v>
      </c>
      <c r="H245" s="54" t="str">
        <f>IF(ISERROR(VLOOKUP($A245,'[1]November data'!$A:$F,5,FALSE)),"No Data",(VLOOKUP($A245,'[1]November data'!$A:$F,5,FALSE)))</f>
        <v>No Data</v>
      </c>
      <c r="I245" s="55" t="str">
        <f>IF(ISERROR(VLOOKUP($A245,'[1]November data'!$A:$F,6,FALSE)),"No Data",(VLOOKUP($A245,'[1]November data'!$A:$F,6,FALSE)))</f>
        <v>No Data</v>
      </c>
      <c r="J245" s="54">
        <f>IF(ISERROR(VLOOKUP($A245,'[1]December data '!$A:$F,4,FALSE)),"No Data",VLOOKUP($A245,'[1]December data '!$A:$F,4,FALSE))</f>
        <v>271</v>
      </c>
      <c r="K245" s="54">
        <f>IF(ISERROR(VLOOKUP($A245,'[1]December data '!$A:$F,5,FALSE)),"No Data",VLOOKUP($A245,'[1]December data '!$A:$F,5,FALSE))</f>
        <v>273</v>
      </c>
      <c r="L245" s="55">
        <f>IF(ISERROR(VLOOKUP($A245,'[1]December data '!$A:$F,6,FALSE)),"No Data",VLOOKUP($A245,'[1]December data '!$A:$F,6,FALSE))</f>
        <v>0.99267399267399303</v>
      </c>
      <c r="M245" s="57">
        <f t="shared" si="13"/>
        <v>667</v>
      </c>
      <c r="N245" s="57">
        <f t="shared" si="14"/>
        <v>672</v>
      </c>
      <c r="O245" s="72">
        <f t="shared" si="15"/>
        <v>0.99255952380952384</v>
      </c>
    </row>
    <row r="246" spans="1:15" x14ac:dyDescent="0.2">
      <c r="A246" s="70" t="s">
        <v>234</v>
      </c>
      <c r="B246" s="70" t="str">
        <f>VLOOKUP(A246,[2]regions!$A$2:$B$235,2,FALSE)</f>
        <v>Midlands and East of England</v>
      </c>
      <c r="C246" s="70" t="s">
        <v>235</v>
      </c>
      <c r="D246" s="71">
        <f>IF(ISERROR(VLOOKUP($A246,'[1]October data'!$A:$F,4,FALSE)),"No Data",(VLOOKUP($A246,'[1]October data'!$A:$F,4,FALSE)))</f>
        <v>665</v>
      </c>
      <c r="E246" s="54">
        <f>IF(ISERROR(VLOOKUP($A246,'[1]October data'!$A:$F,5,FALSE)),"No Data",(VLOOKUP($A246,'[1]October data'!$A:$F,5,FALSE)))</f>
        <v>693</v>
      </c>
      <c r="F246" s="55">
        <f>IF(ISERROR(VLOOKUP($A246,'[1]October data'!$A:$F,6,FALSE)),"No Data",(VLOOKUP($A246,'[1]October data'!$A:$F,6,FALSE)))</f>
        <v>0.95959595959596</v>
      </c>
      <c r="G246" s="54">
        <f>IF(ISERROR(VLOOKUP($A246,'[1]November data'!$A:$F,4,FALSE)),"No Data",(VLOOKUP($A246,'[1]November data'!$A:$F,4,FALSE)))</f>
        <v>592</v>
      </c>
      <c r="H246" s="54">
        <f>IF(ISERROR(VLOOKUP($A246,'[1]November data'!$A:$F,5,FALSE)),"No Data",(VLOOKUP($A246,'[1]November data'!$A:$F,5,FALSE)))</f>
        <v>614</v>
      </c>
      <c r="I246" s="55">
        <f>IF(ISERROR(VLOOKUP($A246,'[1]November data'!$A:$F,6,FALSE)),"No Data",(VLOOKUP($A246,'[1]November data'!$A:$F,6,FALSE)))</f>
        <v>0.96416938110749195</v>
      </c>
      <c r="J246" s="54">
        <f>IF(ISERROR(VLOOKUP($A246,'[1]December data '!$A:$F,4,FALSE)),"No Data",VLOOKUP($A246,'[1]December data '!$A:$F,4,FALSE))</f>
        <v>497</v>
      </c>
      <c r="K246" s="54">
        <f>IF(ISERROR(VLOOKUP($A246,'[1]December data '!$A:$F,5,FALSE)),"No Data",VLOOKUP($A246,'[1]December data '!$A:$F,5,FALSE))</f>
        <v>507</v>
      </c>
      <c r="L246" s="55">
        <f>IF(ISERROR(VLOOKUP($A246,'[1]December data '!$A:$F,6,FALSE)),"No Data",VLOOKUP($A246,'[1]December data '!$A:$F,6,FALSE))</f>
        <v>0.98027613412228809</v>
      </c>
      <c r="M246" s="57">
        <f t="shared" si="13"/>
        <v>1754</v>
      </c>
      <c r="N246" s="57">
        <f t="shared" si="14"/>
        <v>1814</v>
      </c>
      <c r="O246" s="72">
        <f t="shared" si="15"/>
        <v>0.96692392502756341</v>
      </c>
    </row>
    <row r="247" spans="1:15" x14ac:dyDescent="0.2">
      <c r="A247" s="70" t="s">
        <v>688</v>
      </c>
      <c r="B247" s="70" t="str">
        <f>VLOOKUP(A247,[2]regions!$A$2:$B$235,2,FALSE)</f>
        <v>South of England</v>
      </c>
      <c r="C247" s="70" t="s">
        <v>689</v>
      </c>
      <c r="D247" s="71">
        <f>IF(ISERROR(VLOOKUP($A247,'[1]October data'!$A:$F,4,FALSE)),"No Data",(VLOOKUP($A247,'[1]October data'!$A:$F,4,FALSE)))</f>
        <v>83</v>
      </c>
      <c r="E247" s="54">
        <f>IF(ISERROR(VLOOKUP($A247,'[1]October data'!$A:$F,5,FALSE)),"No Data",(VLOOKUP($A247,'[1]October data'!$A:$F,5,FALSE)))</f>
        <v>83</v>
      </c>
      <c r="F247" s="55">
        <f>IF(ISERROR(VLOOKUP($A247,'[1]October data'!$A:$F,6,FALSE)),"No Data",(VLOOKUP($A247,'[1]October data'!$A:$F,6,FALSE)))</f>
        <v>1</v>
      </c>
      <c r="G247" s="54">
        <f>IF(ISERROR(VLOOKUP($A247,'[1]November data'!$A:$F,4,FALSE)),"No Data",(VLOOKUP($A247,'[1]November data'!$A:$F,4,FALSE)))</f>
        <v>69</v>
      </c>
      <c r="H247" s="54">
        <f>IF(ISERROR(VLOOKUP($A247,'[1]November data'!$A:$F,5,FALSE)),"No Data",(VLOOKUP($A247,'[1]November data'!$A:$F,5,FALSE)))</f>
        <v>69</v>
      </c>
      <c r="I247" s="55">
        <f>IF(ISERROR(VLOOKUP($A247,'[1]November data'!$A:$F,6,FALSE)),"No Data",(VLOOKUP($A247,'[1]November data'!$A:$F,6,FALSE)))</f>
        <v>1</v>
      </c>
      <c r="J247" s="54">
        <f>IF(ISERROR(VLOOKUP($A247,'[1]December data '!$A:$F,4,FALSE)),"No Data",VLOOKUP($A247,'[1]December data '!$A:$F,4,FALSE))</f>
        <v>20</v>
      </c>
      <c r="K247" s="54">
        <f>IF(ISERROR(VLOOKUP($A247,'[1]December data '!$A:$F,5,FALSE)),"No Data",VLOOKUP($A247,'[1]December data '!$A:$F,5,FALSE))</f>
        <v>20</v>
      </c>
      <c r="L247" s="55">
        <f>IF(ISERROR(VLOOKUP($A247,'[1]December data '!$A:$F,6,FALSE)),"No Data",VLOOKUP($A247,'[1]December data '!$A:$F,6,FALSE))</f>
        <v>1</v>
      </c>
      <c r="M247" s="57">
        <f t="shared" si="13"/>
        <v>172</v>
      </c>
      <c r="N247" s="57">
        <f t="shared" si="14"/>
        <v>172</v>
      </c>
      <c r="O247" s="72">
        <f t="shared" si="15"/>
        <v>1</v>
      </c>
    </row>
    <row r="248" spans="1:15" x14ac:dyDescent="0.2">
      <c r="A248" s="70" t="s">
        <v>69</v>
      </c>
      <c r="B248" s="70" t="str">
        <f>VLOOKUP(A248,[2]regions!$A$2:$B$235,2,FALSE)</f>
        <v xml:space="preserve">North of England </v>
      </c>
      <c r="C248" s="70" t="s">
        <v>70</v>
      </c>
      <c r="D248" s="71">
        <f>IF(ISERROR(VLOOKUP($A248,'[1]October data'!$A:$F,4,FALSE)),"No Data",(VLOOKUP($A248,'[1]October data'!$A:$F,4,FALSE)))</f>
        <v>630</v>
      </c>
      <c r="E248" s="54">
        <f>IF(ISERROR(VLOOKUP($A248,'[1]October data'!$A:$F,5,FALSE)),"No Data",(VLOOKUP($A248,'[1]October data'!$A:$F,5,FALSE)))</f>
        <v>630</v>
      </c>
      <c r="F248" s="55">
        <f>IF(ISERROR(VLOOKUP($A248,'[1]October data'!$A:$F,6,FALSE)),"No Data",(VLOOKUP($A248,'[1]October data'!$A:$F,6,FALSE)))</f>
        <v>1</v>
      </c>
      <c r="G248" s="54">
        <f>IF(ISERROR(VLOOKUP($A248,'[1]November data'!$A:$F,4,FALSE)),"No Data",(VLOOKUP($A248,'[1]November data'!$A:$F,4,FALSE)))</f>
        <v>598</v>
      </c>
      <c r="H248" s="54">
        <f>IF(ISERROR(VLOOKUP($A248,'[1]November data'!$A:$F,5,FALSE)),"No Data",(VLOOKUP($A248,'[1]November data'!$A:$F,5,FALSE)))</f>
        <v>603</v>
      </c>
      <c r="I248" s="55">
        <f>IF(ISERROR(VLOOKUP($A248,'[1]November data'!$A:$F,6,FALSE)),"No Data",(VLOOKUP($A248,'[1]November data'!$A:$F,6,FALSE)))</f>
        <v>0.99170812603648395</v>
      </c>
      <c r="J248" s="54">
        <f>IF(ISERROR(VLOOKUP($A248,'[1]December data '!$A:$F,4,FALSE)),"No Data",VLOOKUP($A248,'[1]December data '!$A:$F,4,FALSE))</f>
        <v>428</v>
      </c>
      <c r="K248" s="54">
        <f>IF(ISERROR(VLOOKUP($A248,'[1]December data '!$A:$F,5,FALSE)),"No Data",VLOOKUP($A248,'[1]December data '!$A:$F,5,FALSE))</f>
        <v>430</v>
      </c>
      <c r="L248" s="55">
        <f>IF(ISERROR(VLOOKUP($A248,'[1]December data '!$A:$F,6,FALSE)),"No Data",VLOOKUP($A248,'[1]December data '!$A:$F,6,FALSE))</f>
        <v>0.99534883720930201</v>
      </c>
      <c r="M248" s="57">
        <f t="shared" si="13"/>
        <v>1656</v>
      </c>
      <c r="N248" s="57">
        <f t="shared" si="14"/>
        <v>1663</v>
      </c>
      <c r="O248" s="72">
        <f t="shared" si="15"/>
        <v>0.99579073962717979</v>
      </c>
    </row>
    <row r="249" spans="1:15" x14ac:dyDescent="0.2">
      <c r="A249" s="70" t="s">
        <v>484</v>
      </c>
      <c r="B249" s="70" t="str">
        <f>VLOOKUP(A249,[2]regions!$A$2:$B$235,2,FALSE)</f>
        <v>South of England</v>
      </c>
      <c r="C249" s="70" t="s">
        <v>485</v>
      </c>
      <c r="D249" s="71">
        <f>IF(ISERROR(VLOOKUP($A249,'[1]October data'!$A:$F,4,FALSE)),"No Data",(VLOOKUP($A249,'[1]October data'!$A:$F,4,FALSE)))</f>
        <v>276</v>
      </c>
      <c r="E249" s="54">
        <f>IF(ISERROR(VLOOKUP($A249,'[1]October data'!$A:$F,5,FALSE)),"No Data",(VLOOKUP($A249,'[1]October data'!$A:$F,5,FALSE)))</f>
        <v>276</v>
      </c>
      <c r="F249" s="55">
        <f>IF(ISERROR(VLOOKUP($A249,'[1]October data'!$A:$F,6,FALSE)),"No Data",(VLOOKUP($A249,'[1]October data'!$A:$F,6,FALSE)))</f>
        <v>1</v>
      </c>
      <c r="G249" s="54">
        <f>IF(ISERROR(VLOOKUP($A249,'[1]November data'!$A:$F,4,FALSE)),"No Data",(VLOOKUP($A249,'[1]November data'!$A:$F,4,FALSE)))</f>
        <v>215</v>
      </c>
      <c r="H249" s="54">
        <f>IF(ISERROR(VLOOKUP($A249,'[1]November data'!$A:$F,5,FALSE)),"No Data",(VLOOKUP($A249,'[1]November data'!$A:$F,5,FALSE)))</f>
        <v>217</v>
      </c>
      <c r="I249" s="55">
        <f>IF(ISERROR(VLOOKUP($A249,'[1]November data'!$A:$F,6,FALSE)),"No Data",(VLOOKUP($A249,'[1]November data'!$A:$F,6,FALSE)))</f>
        <v>0.990783410138249</v>
      </c>
      <c r="J249" s="54">
        <f>IF(ISERROR(VLOOKUP($A249,'[1]December data '!$A:$F,4,FALSE)),"No Data",VLOOKUP($A249,'[1]December data '!$A:$F,4,FALSE))</f>
        <v>180</v>
      </c>
      <c r="K249" s="54">
        <f>IF(ISERROR(VLOOKUP($A249,'[1]December data '!$A:$F,5,FALSE)),"No Data",VLOOKUP($A249,'[1]December data '!$A:$F,5,FALSE))</f>
        <v>182</v>
      </c>
      <c r="L249" s="55">
        <f>IF(ISERROR(VLOOKUP($A249,'[1]December data '!$A:$F,6,FALSE)),"No Data",VLOOKUP($A249,'[1]December data '!$A:$F,6,FALSE))</f>
        <v>0.98901098901098894</v>
      </c>
      <c r="M249" s="57">
        <f t="shared" si="13"/>
        <v>671</v>
      </c>
      <c r="N249" s="57">
        <f t="shared" si="14"/>
        <v>675</v>
      </c>
      <c r="O249" s="72">
        <f t="shared" si="15"/>
        <v>0.99407407407407411</v>
      </c>
    </row>
    <row r="250" spans="1:15" x14ac:dyDescent="0.2">
      <c r="A250" s="70" t="s">
        <v>392</v>
      </c>
      <c r="B250" s="70" t="str">
        <f>VLOOKUP(A250,[2]regions!$A$2:$B$235,2,FALSE)</f>
        <v>South of England</v>
      </c>
      <c r="C250" s="70" t="s">
        <v>393</v>
      </c>
      <c r="D250" s="71">
        <f>IF(ISERROR(VLOOKUP($A250,'[1]October data'!$A:$F,4,FALSE)),"No Data",(VLOOKUP($A250,'[1]October data'!$A:$F,4,FALSE)))</f>
        <v>340</v>
      </c>
      <c r="E250" s="54">
        <f>IF(ISERROR(VLOOKUP($A250,'[1]October data'!$A:$F,5,FALSE)),"No Data",(VLOOKUP($A250,'[1]October data'!$A:$F,5,FALSE)))</f>
        <v>340</v>
      </c>
      <c r="F250" s="55">
        <f>IF(ISERROR(VLOOKUP($A250,'[1]October data'!$A:$F,6,FALSE)),"No Data",(VLOOKUP($A250,'[1]October data'!$A:$F,6,FALSE)))</f>
        <v>1</v>
      </c>
      <c r="G250" s="54">
        <f>IF(ISERROR(VLOOKUP($A250,'[1]November data'!$A:$F,4,FALSE)),"No Data",(VLOOKUP($A250,'[1]November data'!$A:$F,4,FALSE)))</f>
        <v>334</v>
      </c>
      <c r="H250" s="54">
        <f>IF(ISERROR(VLOOKUP($A250,'[1]November data'!$A:$F,5,FALSE)),"No Data",(VLOOKUP($A250,'[1]November data'!$A:$F,5,FALSE)))</f>
        <v>335</v>
      </c>
      <c r="I250" s="55">
        <f>IF(ISERROR(VLOOKUP($A250,'[1]November data'!$A:$F,6,FALSE)),"No Data",(VLOOKUP($A250,'[1]November data'!$A:$F,6,FALSE)))</f>
        <v>0.99701492537313396</v>
      </c>
      <c r="J250" s="54">
        <f>IF(ISERROR(VLOOKUP($A250,'[1]December data '!$A:$F,4,FALSE)),"No Data",VLOOKUP($A250,'[1]December data '!$A:$F,4,FALSE))</f>
        <v>263</v>
      </c>
      <c r="K250" s="54">
        <f>IF(ISERROR(VLOOKUP($A250,'[1]December data '!$A:$F,5,FALSE)),"No Data",VLOOKUP($A250,'[1]December data '!$A:$F,5,FALSE))</f>
        <v>263</v>
      </c>
      <c r="L250" s="55">
        <f>IF(ISERROR(VLOOKUP($A250,'[1]December data '!$A:$F,6,FALSE)),"No Data",VLOOKUP($A250,'[1]December data '!$A:$F,6,FALSE))</f>
        <v>1</v>
      </c>
      <c r="M250" s="57">
        <f t="shared" si="13"/>
        <v>937</v>
      </c>
      <c r="N250" s="57">
        <f t="shared" si="14"/>
        <v>938</v>
      </c>
      <c r="O250" s="72">
        <f t="shared" si="15"/>
        <v>0.99893390191897657</v>
      </c>
    </row>
    <row r="251" spans="1:15" x14ac:dyDescent="0.2">
      <c r="A251" s="70" t="s">
        <v>355</v>
      </c>
      <c r="B251" s="70" t="str">
        <f>VLOOKUP(A251,[2]regions!$A$2:$B$235,2,FALSE)</f>
        <v>South of England</v>
      </c>
      <c r="C251" s="70" t="s">
        <v>356</v>
      </c>
      <c r="D251" s="71">
        <f>IF(ISERROR(VLOOKUP($A251,'[1]October data'!$A:$F,4,FALSE)),"No Data",(VLOOKUP($A251,'[1]October data'!$A:$F,4,FALSE)))</f>
        <v>439</v>
      </c>
      <c r="E251" s="54">
        <f>IF(ISERROR(VLOOKUP($A251,'[1]October data'!$A:$F,5,FALSE)),"No Data",(VLOOKUP($A251,'[1]October data'!$A:$F,5,FALSE)))</f>
        <v>439</v>
      </c>
      <c r="F251" s="55">
        <f>IF(ISERROR(VLOOKUP($A251,'[1]October data'!$A:$F,6,FALSE)),"No Data",(VLOOKUP($A251,'[1]October data'!$A:$F,6,FALSE)))</f>
        <v>1</v>
      </c>
      <c r="G251" s="54">
        <f>IF(ISERROR(VLOOKUP($A251,'[1]November data'!$A:$F,4,FALSE)),"No Data",(VLOOKUP($A251,'[1]November data'!$A:$F,4,FALSE)))</f>
        <v>388</v>
      </c>
      <c r="H251" s="54">
        <f>IF(ISERROR(VLOOKUP($A251,'[1]November data'!$A:$F,5,FALSE)),"No Data",(VLOOKUP($A251,'[1]November data'!$A:$F,5,FALSE)))</f>
        <v>389</v>
      </c>
      <c r="I251" s="55">
        <f>IF(ISERROR(VLOOKUP($A251,'[1]November data'!$A:$F,6,FALSE)),"No Data",(VLOOKUP($A251,'[1]November data'!$A:$F,6,FALSE)))</f>
        <v>0.99742930591259604</v>
      </c>
      <c r="J251" s="54">
        <f>IF(ISERROR(VLOOKUP($A251,'[1]December data '!$A:$F,4,FALSE)),"No Data",VLOOKUP($A251,'[1]December data '!$A:$F,4,FALSE))</f>
        <v>355</v>
      </c>
      <c r="K251" s="54">
        <f>IF(ISERROR(VLOOKUP($A251,'[1]December data '!$A:$F,5,FALSE)),"No Data",VLOOKUP($A251,'[1]December data '!$A:$F,5,FALSE))</f>
        <v>356</v>
      </c>
      <c r="L251" s="55">
        <f>IF(ISERROR(VLOOKUP($A251,'[1]December data '!$A:$F,6,FALSE)),"No Data",VLOOKUP($A251,'[1]December data '!$A:$F,6,FALSE))</f>
        <v>0.99719101123595499</v>
      </c>
      <c r="M251" s="57">
        <f t="shared" si="13"/>
        <v>1182</v>
      </c>
      <c r="N251" s="57">
        <f t="shared" si="14"/>
        <v>1184</v>
      </c>
      <c r="O251" s="72">
        <f t="shared" si="15"/>
        <v>0.99831081081081086</v>
      </c>
    </row>
    <row r="252" spans="1:15" x14ac:dyDescent="0.2">
      <c r="A252" s="70" t="s">
        <v>450</v>
      </c>
      <c r="B252" s="70" t="str">
        <f>VLOOKUP(A252,[2]regions!$A$2:$B$235,2,FALSE)</f>
        <v>South of England</v>
      </c>
      <c r="C252" s="70" t="s">
        <v>451</v>
      </c>
      <c r="D252" s="71">
        <f>IF(ISERROR(VLOOKUP($A252,'[1]October data'!$A:$F,4,FALSE)),"No Data",(VLOOKUP($A252,'[1]October data'!$A:$F,4,FALSE)))</f>
        <v>208</v>
      </c>
      <c r="E252" s="54">
        <f>IF(ISERROR(VLOOKUP($A252,'[1]October data'!$A:$F,5,FALSE)),"No Data",(VLOOKUP($A252,'[1]October data'!$A:$F,5,FALSE)))</f>
        <v>214</v>
      </c>
      <c r="F252" s="55">
        <f>IF(ISERROR(VLOOKUP($A252,'[1]October data'!$A:$F,6,FALSE)),"No Data",(VLOOKUP($A252,'[1]October data'!$A:$F,6,FALSE)))</f>
        <v>0.97196261682243013</v>
      </c>
      <c r="G252" s="54">
        <f>IF(ISERROR(VLOOKUP($A252,'[1]November data'!$A:$F,4,FALSE)),"No Data",(VLOOKUP($A252,'[1]November data'!$A:$F,4,FALSE)))</f>
        <v>255</v>
      </c>
      <c r="H252" s="54">
        <f>IF(ISERROR(VLOOKUP($A252,'[1]November data'!$A:$F,5,FALSE)),"No Data",(VLOOKUP($A252,'[1]November data'!$A:$F,5,FALSE)))</f>
        <v>259</v>
      </c>
      <c r="I252" s="55">
        <f>IF(ISERROR(VLOOKUP($A252,'[1]November data'!$A:$F,6,FALSE)),"No Data",(VLOOKUP($A252,'[1]November data'!$A:$F,6,FALSE)))</f>
        <v>0.98455598455598503</v>
      </c>
      <c r="J252" s="54">
        <f>IF(ISERROR(VLOOKUP($A252,'[1]December data '!$A:$F,4,FALSE)),"No Data",VLOOKUP($A252,'[1]December data '!$A:$F,4,FALSE))</f>
        <v>180</v>
      </c>
      <c r="K252" s="54">
        <f>IF(ISERROR(VLOOKUP($A252,'[1]December data '!$A:$F,5,FALSE)),"No Data",VLOOKUP($A252,'[1]December data '!$A:$F,5,FALSE))</f>
        <v>189</v>
      </c>
      <c r="L252" s="55">
        <f>IF(ISERROR(VLOOKUP($A252,'[1]December data '!$A:$F,6,FALSE)),"No Data",VLOOKUP($A252,'[1]December data '!$A:$F,6,FALSE))</f>
        <v>0.952380952380952</v>
      </c>
      <c r="M252" s="57">
        <f t="shared" si="13"/>
        <v>643</v>
      </c>
      <c r="N252" s="57">
        <f t="shared" si="14"/>
        <v>662</v>
      </c>
      <c r="O252" s="72">
        <f t="shared" si="15"/>
        <v>0.97129909365558909</v>
      </c>
    </row>
    <row r="253" spans="1:15" x14ac:dyDescent="0.2">
      <c r="A253" s="70" t="s">
        <v>548</v>
      </c>
      <c r="B253" s="70" t="str">
        <f>VLOOKUP(A253,[2]regions!$A$2:$B$235,2,FALSE)</f>
        <v>London</v>
      </c>
      <c r="C253" s="70" t="s">
        <v>674</v>
      </c>
      <c r="D253" s="71">
        <f>IF(ISERROR(VLOOKUP($A253,'[1]October data'!$A:$F,4,FALSE)),"No Data",(VLOOKUP($A253,'[1]October data'!$A:$F,4,FALSE)))</f>
        <v>569</v>
      </c>
      <c r="E253" s="54">
        <f>IF(ISERROR(VLOOKUP($A253,'[1]October data'!$A:$F,5,FALSE)),"No Data",(VLOOKUP($A253,'[1]October data'!$A:$F,5,FALSE)))</f>
        <v>623</v>
      </c>
      <c r="F253" s="55">
        <f>IF(ISERROR(VLOOKUP($A253,'[1]October data'!$A:$F,6,FALSE)),"No Data",(VLOOKUP($A253,'[1]October data'!$A:$F,6,FALSE)))</f>
        <v>0.913322632423756</v>
      </c>
      <c r="G253" s="54">
        <f>IF(ISERROR(VLOOKUP($A253,'[1]November data'!$A:$F,4,FALSE)),"No Data",(VLOOKUP($A253,'[1]November data'!$A:$F,4,FALSE)))</f>
        <v>604</v>
      </c>
      <c r="H253" s="54">
        <f>IF(ISERROR(VLOOKUP($A253,'[1]November data'!$A:$F,5,FALSE)),"No Data",(VLOOKUP($A253,'[1]November data'!$A:$F,5,FALSE)))</f>
        <v>719</v>
      </c>
      <c r="I253" s="55">
        <f>IF(ISERROR(VLOOKUP($A253,'[1]November data'!$A:$F,6,FALSE)),"No Data",(VLOOKUP($A253,'[1]November data'!$A:$F,6,FALSE)))</f>
        <v>0.84005563282336604</v>
      </c>
      <c r="J253" s="54">
        <f>IF(ISERROR(VLOOKUP($A253,'[1]December data '!$A:$F,4,FALSE)),"No Data",VLOOKUP($A253,'[1]December data '!$A:$F,4,FALSE))</f>
        <v>449</v>
      </c>
      <c r="K253" s="54">
        <f>IF(ISERROR(VLOOKUP($A253,'[1]December data '!$A:$F,5,FALSE)),"No Data",VLOOKUP($A253,'[1]December data '!$A:$F,5,FALSE))</f>
        <v>502</v>
      </c>
      <c r="L253" s="55">
        <f>IF(ISERROR(VLOOKUP($A253,'[1]December data '!$A:$F,6,FALSE)),"No Data",VLOOKUP($A253,'[1]December data '!$A:$F,6,FALSE))</f>
        <v>0.89442231075697209</v>
      </c>
      <c r="M253" s="57">
        <f t="shared" si="13"/>
        <v>1622</v>
      </c>
      <c r="N253" s="57">
        <f t="shared" si="14"/>
        <v>1844</v>
      </c>
      <c r="O253" s="72">
        <f t="shared" si="15"/>
        <v>0.87960954446854667</v>
      </c>
    </row>
    <row r="254" spans="1:15" x14ac:dyDescent="0.2">
      <c r="A254" s="70" t="s">
        <v>209</v>
      </c>
      <c r="B254" s="70" t="str">
        <f>VLOOKUP(A254,[2]regions!$A$2:$B$235,2,FALSE)</f>
        <v>Midlands and East of England</v>
      </c>
      <c r="C254" s="70" t="s">
        <v>210</v>
      </c>
      <c r="D254" s="71">
        <f>IF(ISERROR(VLOOKUP($A254,'[1]October data'!$A:$F,4,FALSE)),"No Data",(VLOOKUP($A254,'[1]October data'!$A:$F,4,FALSE)))</f>
        <v>323</v>
      </c>
      <c r="E254" s="54">
        <f>IF(ISERROR(VLOOKUP($A254,'[1]October data'!$A:$F,5,FALSE)),"No Data",(VLOOKUP($A254,'[1]October data'!$A:$F,5,FALSE)))</f>
        <v>329</v>
      </c>
      <c r="F254" s="55">
        <f>IF(ISERROR(VLOOKUP($A254,'[1]October data'!$A:$F,6,FALSE)),"No Data",(VLOOKUP($A254,'[1]October data'!$A:$F,6,FALSE)))</f>
        <v>0.98176291793313109</v>
      </c>
      <c r="G254" s="54">
        <f>IF(ISERROR(VLOOKUP($A254,'[1]November data'!$A:$F,4,FALSE)),"No Data",(VLOOKUP($A254,'[1]November data'!$A:$F,4,FALSE)))</f>
        <v>318</v>
      </c>
      <c r="H254" s="54">
        <f>IF(ISERROR(VLOOKUP($A254,'[1]November data'!$A:$F,5,FALSE)),"No Data",(VLOOKUP($A254,'[1]November data'!$A:$F,5,FALSE)))</f>
        <v>329</v>
      </c>
      <c r="I254" s="55">
        <f>IF(ISERROR(VLOOKUP($A254,'[1]November data'!$A:$F,6,FALSE)),"No Data",(VLOOKUP($A254,'[1]November data'!$A:$F,6,FALSE)))</f>
        <v>0.96656534954407303</v>
      </c>
      <c r="J254" s="54">
        <f>IF(ISERROR(VLOOKUP($A254,'[1]December data '!$A:$F,4,FALSE)),"No Data",VLOOKUP($A254,'[1]December data '!$A:$F,4,FALSE))</f>
        <v>260</v>
      </c>
      <c r="K254" s="54">
        <f>IF(ISERROR(VLOOKUP($A254,'[1]December data '!$A:$F,5,FALSE)),"No Data",VLOOKUP($A254,'[1]December data '!$A:$F,5,FALSE))</f>
        <v>260</v>
      </c>
      <c r="L254" s="55">
        <f>IF(ISERROR(VLOOKUP($A254,'[1]December data '!$A:$F,6,FALSE)),"No Data",VLOOKUP($A254,'[1]December data '!$A:$F,6,FALSE))</f>
        <v>1</v>
      </c>
      <c r="M254" s="57">
        <f t="shared" si="13"/>
        <v>901</v>
      </c>
      <c r="N254" s="57">
        <f t="shared" si="14"/>
        <v>918</v>
      </c>
      <c r="O254" s="72">
        <f t="shared" si="15"/>
        <v>0.98148148148148151</v>
      </c>
    </row>
    <row r="255" spans="1:15" x14ac:dyDescent="0.2">
      <c r="A255" s="70" t="s">
        <v>261</v>
      </c>
      <c r="B255" s="70" t="str">
        <f>VLOOKUP(A255,[2]regions!$A$2:$B$235,2,FALSE)</f>
        <v>Midlands and East of England</v>
      </c>
      <c r="C255" s="70" t="s">
        <v>262</v>
      </c>
      <c r="D255" s="71">
        <f>IF(ISERROR(VLOOKUP($A255,'[1]October data'!$A:$F,4,FALSE)),"No Data",(VLOOKUP($A255,'[1]October data'!$A:$F,4,FALSE)))</f>
        <v>145</v>
      </c>
      <c r="E255" s="54">
        <f>IF(ISERROR(VLOOKUP($A255,'[1]October data'!$A:$F,5,FALSE)),"No Data",(VLOOKUP($A255,'[1]October data'!$A:$F,5,FALSE)))</f>
        <v>145</v>
      </c>
      <c r="F255" s="55">
        <f>IF(ISERROR(VLOOKUP($A255,'[1]October data'!$A:$F,6,FALSE)),"No Data",(VLOOKUP($A255,'[1]October data'!$A:$F,6,FALSE)))</f>
        <v>1</v>
      </c>
      <c r="G255" s="54">
        <f>IF(ISERROR(VLOOKUP($A255,'[1]November data'!$A:$F,4,FALSE)),"No Data",(VLOOKUP($A255,'[1]November data'!$A:$F,4,FALSE)))</f>
        <v>144</v>
      </c>
      <c r="H255" s="54">
        <f>IF(ISERROR(VLOOKUP($A255,'[1]November data'!$A:$F,5,FALSE)),"No Data",(VLOOKUP($A255,'[1]November data'!$A:$F,5,FALSE)))</f>
        <v>144</v>
      </c>
      <c r="I255" s="55">
        <f>IF(ISERROR(VLOOKUP($A255,'[1]November data'!$A:$F,6,FALSE)),"No Data",(VLOOKUP($A255,'[1]November data'!$A:$F,6,FALSE)))</f>
        <v>1</v>
      </c>
      <c r="J255" s="54" t="str">
        <f>IF(ISERROR(VLOOKUP($A255,'[1]December data '!$A:$F,4,FALSE)),"No Data",VLOOKUP($A255,'[1]December data '!$A:$F,4,FALSE))</f>
        <v>No Data</v>
      </c>
      <c r="K255" s="54" t="str">
        <f>IF(ISERROR(VLOOKUP($A255,'[1]December data '!$A:$F,5,FALSE)),"No Data",VLOOKUP($A255,'[1]December data '!$A:$F,5,FALSE))</f>
        <v>No Data</v>
      </c>
      <c r="L255" s="55" t="str">
        <f>IF(ISERROR(VLOOKUP($A255,'[1]December data '!$A:$F,6,FALSE)),"No Data",VLOOKUP($A255,'[1]December data '!$A:$F,6,FALSE))</f>
        <v>No Data</v>
      </c>
      <c r="M255" s="57">
        <f t="shared" si="13"/>
        <v>289</v>
      </c>
      <c r="N255" s="57">
        <f t="shared" si="14"/>
        <v>289</v>
      </c>
      <c r="O255" s="72">
        <f t="shared" si="15"/>
        <v>1</v>
      </c>
    </row>
    <row r="256" spans="1:15" x14ac:dyDescent="0.2">
      <c r="A256" s="70" t="s">
        <v>430</v>
      </c>
      <c r="B256" s="70" t="str">
        <f>VLOOKUP(A256,[2]regions!$A$2:$B$235,2,FALSE)</f>
        <v>South of England</v>
      </c>
      <c r="C256" s="70" t="s">
        <v>431</v>
      </c>
      <c r="D256" s="71">
        <f>IF(ISERROR(VLOOKUP($A256,'[1]October data'!$A:$F,4,FALSE)),"No Data",(VLOOKUP($A256,'[1]October data'!$A:$F,4,FALSE)))</f>
        <v>10</v>
      </c>
      <c r="E256" s="54">
        <f>IF(ISERROR(VLOOKUP($A256,'[1]October data'!$A:$F,5,FALSE)),"No Data",(VLOOKUP($A256,'[1]October data'!$A:$F,5,FALSE)))</f>
        <v>16</v>
      </c>
      <c r="F256" s="55">
        <f>IF(ISERROR(VLOOKUP($A256,'[1]October data'!$A:$F,6,FALSE)),"No Data",(VLOOKUP($A256,'[1]October data'!$A:$F,6,FALSE)))</f>
        <v>0.625</v>
      </c>
      <c r="G256" s="54">
        <f>IF(ISERROR(VLOOKUP($A256,'[1]November data'!$A:$F,4,FALSE)),"No Data",(VLOOKUP($A256,'[1]November data'!$A:$F,4,FALSE)))</f>
        <v>128</v>
      </c>
      <c r="H256" s="54">
        <f>IF(ISERROR(VLOOKUP($A256,'[1]November data'!$A:$F,5,FALSE)),"No Data",(VLOOKUP($A256,'[1]November data'!$A:$F,5,FALSE)))</f>
        <v>138</v>
      </c>
      <c r="I256" s="55">
        <f>IF(ISERROR(VLOOKUP($A256,'[1]November data'!$A:$F,6,FALSE)),"No Data",(VLOOKUP($A256,'[1]November data'!$A:$F,6,FALSE)))</f>
        <v>0.92753623188405809</v>
      </c>
      <c r="J256" s="54">
        <f>IF(ISERROR(VLOOKUP($A256,'[1]December data '!$A:$F,4,FALSE)),"No Data",VLOOKUP($A256,'[1]December data '!$A:$F,4,FALSE))</f>
        <v>24</v>
      </c>
      <c r="K256" s="54">
        <f>IF(ISERROR(VLOOKUP($A256,'[1]December data '!$A:$F,5,FALSE)),"No Data",VLOOKUP($A256,'[1]December data '!$A:$F,5,FALSE))</f>
        <v>26</v>
      </c>
      <c r="L256" s="55">
        <f>IF(ISERROR(VLOOKUP($A256,'[1]December data '!$A:$F,6,FALSE)),"No Data",VLOOKUP($A256,'[1]December data '!$A:$F,6,FALSE))</f>
        <v>0.92307692307692302</v>
      </c>
      <c r="M256" s="57">
        <f t="shared" si="13"/>
        <v>162</v>
      </c>
      <c r="N256" s="57">
        <f t="shared" si="14"/>
        <v>180</v>
      </c>
      <c r="O256" s="72">
        <f t="shared" si="15"/>
        <v>0.9</v>
      </c>
    </row>
    <row r="257" spans="1:15" x14ac:dyDescent="0.2">
      <c r="A257" s="70" t="s">
        <v>225</v>
      </c>
      <c r="B257" s="70" t="str">
        <f>VLOOKUP(A257,[2]regions!$A$2:$B$235,2,FALSE)</f>
        <v>Midlands and East of England</v>
      </c>
      <c r="C257" s="70" t="s">
        <v>226</v>
      </c>
      <c r="D257" s="71">
        <f>IF(ISERROR(VLOOKUP($A257,'[1]October data'!$A:$F,4,FALSE)),"No Data",(VLOOKUP($A257,'[1]October data'!$A:$F,4,FALSE)))</f>
        <v>67</v>
      </c>
      <c r="E257" s="54">
        <f>IF(ISERROR(VLOOKUP($A257,'[1]October data'!$A:$F,5,FALSE)),"No Data",(VLOOKUP($A257,'[1]October data'!$A:$F,5,FALSE)))</f>
        <v>68</v>
      </c>
      <c r="F257" s="55">
        <f>IF(ISERROR(VLOOKUP($A257,'[1]October data'!$A:$F,6,FALSE)),"No Data",(VLOOKUP($A257,'[1]October data'!$A:$F,6,FALSE)))</f>
        <v>0.98529411764705899</v>
      </c>
      <c r="G257" s="54">
        <f>IF(ISERROR(VLOOKUP($A257,'[1]November data'!$A:$F,4,FALSE)),"No Data",(VLOOKUP($A257,'[1]November data'!$A:$F,4,FALSE)))</f>
        <v>72</v>
      </c>
      <c r="H257" s="54">
        <f>IF(ISERROR(VLOOKUP($A257,'[1]November data'!$A:$F,5,FALSE)),"No Data",(VLOOKUP($A257,'[1]November data'!$A:$F,5,FALSE)))</f>
        <v>73</v>
      </c>
      <c r="I257" s="55">
        <f>IF(ISERROR(VLOOKUP($A257,'[1]November data'!$A:$F,6,FALSE)),"No Data",(VLOOKUP($A257,'[1]November data'!$A:$F,6,FALSE)))</f>
        <v>0.98630136986301409</v>
      </c>
      <c r="J257" s="54">
        <f>IF(ISERROR(VLOOKUP($A257,'[1]December data '!$A:$F,4,FALSE)),"No Data",VLOOKUP($A257,'[1]December data '!$A:$F,4,FALSE))</f>
        <v>40</v>
      </c>
      <c r="K257" s="54">
        <f>IF(ISERROR(VLOOKUP($A257,'[1]December data '!$A:$F,5,FALSE)),"No Data",VLOOKUP($A257,'[1]December data '!$A:$F,5,FALSE))</f>
        <v>43</v>
      </c>
      <c r="L257" s="55">
        <f>IF(ISERROR(VLOOKUP($A257,'[1]December data '!$A:$F,6,FALSE)),"No Data",VLOOKUP($A257,'[1]December data '!$A:$F,6,FALSE))</f>
        <v>0.93023255813953509</v>
      </c>
      <c r="M257" s="57">
        <f t="shared" si="13"/>
        <v>179</v>
      </c>
      <c r="N257" s="57">
        <f t="shared" si="14"/>
        <v>184</v>
      </c>
      <c r="O257" s="72">
        <f t="shared" si="15"/>
        <v>0.97282608695652173</v>
      </c>
    </row>
    <row r="258" spans="1:15" x14ac:dyDescent="0.2">
      <c r="A258" s="70" t="s">
        <v>346</v>
      </c>
      <c r="B258" s="70" t="str">
        <f>VLOOKUP(A258,[2]regions!$A$2:$B$235,2,FALSE)</f>
        <v>South of England</v>
      </c>
      <c r="C258" s="70" t="s">
        <v>347</v>
      </c>
      <c r="D258" s="71">
        <f>IF(ISERROR(VLOOKUP($A258,'[1]October data'!$A:$F,4,FALSE)),"No Data",(VLOOKUP($A258,'[1]October data'!$A:$F,4,FALSE)))</f>
        <v>14</v>
      </c>
      <c r="E258" s="54">
        <f>IF(ISERROR(VLOOKUP($A258,'[1]October data'!$A:$F,5,FALSE)),"No Data",(VLOOKUP($A258,'[1]October data'!$A:$F,5,FALSE)))</f>
        <v>14</v>
      </c>
      <c r="F258" s="55">
        <f>IF(ISERROR(VLOOKUP($A258,'[1]October data'!$A:$F,6,FALSE)),"No Data",(VLOOKUP($A258,'[1]October data'!$A:$F,6,FALSE)))</f>
        <v>1</v>
      </c>
      <c r="G258" s="54">
        <f>IF(ISERROR(VLOOKUP($A258,'[1]November data'!$A:$F,4,FALSE)),"No Data",(VLOOKUP($A258,'[1]November data'!$A:$F,4,FALSE)))</f>
        <v>11</v>
      </c>
      <c r="H258" s="54">
        <f>IF(ISERROR(VLOOKUP($A258,'[1]November data'!$A:$F,5,FALSE)),"No Data",(VLOOKUP($A258,'[1]November data'!$A:$F,5,FALSE)))</f>
        <v>11</v>
      </c>
      <c r="I258" s="55">
        <f>IF(ISERROR(VLOOKUP($A258,'[1]November data'!$A:$F,6,FALSE)),"No Data",(VLOOKUP($A258,'[1]November data'!$A:$F,6,FALSE)))</f>
        <v>1</v>
      </c>
      <c r="J258" s="54">
        <f>IF(ISERROR(VLOOKUP($A258,'[1]December data '!$A:$F,4,FALSE)),"No Data",VLOOKUP($A258,'[1]December data '!$A:$F,4,FALSE))</f>
        <v>6</v>
      </c>
      <c r="K258" s="54">
        <f>IF(ISERROR(VLOOKUP($A258,'[1]December data '!$A:$F,5,FALSE)),"No Data",VLOOKUP($A258,'[1]December data '!$A:$F,5,FALSE))</f>
        <v>6</v>
      </c>
      <c r="L258" s="55">
        <f>IF(ISERROR(VLOOKUP($A258,'[1]December data '!$A:$F,6,FALSE)),"No Data",VLOOKUP($A258,'[1]December data '!$A:$F,6,FALSE))</f>
        <v>1</v>
      </c>
      <c r="M258" s="57">
        <f t="shared" si="13"/>
        <v>31</v>
      </c>
      <c r="N258" s="57">
        <f t="shared" si="14"/>
        <v>31</v>
      </c>
      <c r="O258" s="72">
        <f t="shared" si="15"/>
        <v>1</v>
      </c>
    </row>
    <row r="259" spans="1:15" x14ac:dyDescent="0.2">
      <c r="A259" s="70" t="s">
        <v>432</v>
      </c>
      <c r="B259" s="70" t="str">
        <f>VLOOKUP(A259,[2]regions!$A$2:$B$235,2,FALSE)</f>
        <v>South of England</v>
      </c>
      <c r="C259" s="70" t="s">
        <v>433</v>
      </c>
      <c r="D259" s="71">
        <f>IF(ISERROR(VLOOKUP($A259,'[1]October data'!$A:$F,4,FALSE)),"No Data",(VLOOKUP($A259,'[1]October data'!$A:$F,4,FALSE)))</f>
        <v>88</v>
      </c>
      <c r="E259" s="54">
        <f>IF(ISERROR(VLOOKUP($A259,'[1]October data'!$A:$F,5,FALSE)),"No Data",(VLOOKUP($A259,'[1]October data'!$A:$F,5,FALSE)))</f>
        <v>88</v>
      </c>
      <c r="F259" s="55">
        <f>IF(ISERROR(VLOOKUP($A259,'[1]October data'!$A:$F,6,FALSE)),"No Data",(VLOOKUP($A259,'[1]October data'!$A:$F,6,FALSE)))</f>
        <v>1</v>
      </c>
      <c r="G259" s="54">
        <f>IF(ISERROR(VLOOKUP($A259,'[1]November data'!$A:$F,4,FALSE)),"No Data",(VLOOKUP($A259,'[1]November data'!$A:$F,4,FALSE)))</f>
        <v>91</v>
      </c>
      <c r="H259" s="54">
        <f>IF(ISERROR(VLOOKUP($A259,'[1]November data'!$A:$F,5,FALSE)),"No Data",(VLOOKUP($A259,'[1]November data'!$A:$F,5,FALSE)))</f>
        <v>91</v>
      </c>
      <c r="I259" s="55">
        <f>IF(ISERROR(VLOOKUP($A259,'[1]November data'!$A:$F,6,FALSE)),"No Data",(VLOOKUP($A259,'[1]November data'!$A:$F,6,FALSE)))</f>
        <v>1</v>
      </c>
      <c r="J259" s="54">
        <f>IF(ISERROR(VLOOKUP($A259,'[1]December data '!$A:$F,4,FALSE)),"No Data",VLOOKUP($A259,'[1]December data '!$A:$F,4,FALSE))</f>
        <v>81</v>
      </c>
      <c r="K259" s="54">
        <f>IF(ISERROR(VLOOKUP($A259,'[1]December data '!$A:$F,5,FALSE)),"No Data",VLOOKUP($A259,'[1]December data '!$A:$F,5,FALSE))</f>
        <v>81</v>
      </c>
      <c r="L259" s="55">
        <f>IF(ISERROR(VLOOKUP($A259,'[1]December data '!$A:$F,6,FALSE)),"No Data",VLOOKUP($A259,'[1]December data '!$A:$F,6,FALSE))</f>
        <v>1</v>
      </c>
      <c r="M259" s="57">
        <f t="shared" si="13"/>
        <v>260</v>
      </c>
      <c r="N259" s="57">
        <f t="shared" si="14"/>
        <v>260</v>
      </c>
      <c r="O259" s="72">
        <f t="shared" si="15"/>
        <v>1</v>
      </c>
    </row>
    <row r="260" spans="1:15" x14ac:dyDescent="0.2">
      <c r="A260" s="70" t="s">
        <v>385</v>
      </c>
      <c r="B260" s="70" t="str">
        <f>VLOOKUP(A260,[2]regions!$A$2:$B$235,2,FALSE)</f>
        <v>South of England</v>
      </c>
      <c r="C260" s="70" t="s">
        <v>386</v>
      </c>
      <c r="D260" s="71">
        <f>IF(ISERROR(VLOOKUP($A260,'[1]October data'!$A:$F,4,FALSE)),"No Data",(VLOOKUP($A260,'[1]October data'!$A:$F,4,FALSE)))</f>
        <v>135</v>
      </c>
      <c r="E260" s="54">
        <f>IF(ISERROR(VLOOKUP($A260,'[1]October data'!$A:$F,5,FALSE)),"No Data",(VLOOKUP($A260,'[1]October data'!$A:$F,5,FALSE)))</f>
        <v>151</v>
      </c>
      <c r="F260" s="55">
        <f>IF(ISERROR(VLOOKUP($A260,'[1]October data'!$A:$F,6,FALSE)),"No Data",(VLOOKUP($A260,'[1]October data'!$A:$F,6,FALSE)))</f>
        <v>0.8940397350993381</v>
      </c>
      <c r="G260" s="54">
        <f>IF(ISERROR(VLOOKUP($A260,'[1]November data'!$A:$F,4,FALSE)),"No Data",(VLOOKUP($A260,'[1]November data'!$A:$F,4,FALSE)))</f>
        <v>120</v>
      </c>
      <c r="H260" s="54">
        <f>IF(ISERROR(VLOOKUP($A260,'[1]November data'!$A:$F,5,FALSE)),"No Data",(VLOOKUP($A260,'[1]November data'!$A:$F,5,FALSE)))</f>
        <v>120</v>
      </c>
      <c r="I260" s="55">
        <f>IF(ISERROR(VLOOKUP($A260,'[1]November data'!$A:$F,6,FALSE)),"No Data",(VLOOKUP($A260,'[1]November data'!$A:$F,6,FALSE)))</f>
        <v>1</v>
      </c>
      <c r="J260" s="54">
        <f>IF(ISERROR(VLOOKUP($A260,'[1]December data '!$A:$F,4,FALSE)),"No Data",VLOOKUP($A260,'[1]December data '!$A:$F,4,FALSE))</f>
        <v>99</v>
      </c>
      <c r="K260" s="54">
        <f>IF(ISERROR(VLOOKUP($A260,'[1]December data '!$A:$F,5,FALSE)),"No Data",VLOOKUP($A260,'[1]December data '!$A:$F,5,FALSE))</f>
        <v>99</v>
      </c>
      <c r="L260" s="55">
        <f>IF(ISERROR(VLOOKUP($A260,'[1]December data '!$A:$F,6,FALSE)),"No Data",VLOOKUP($A260,'[1]December data '!$A:$F,6,FALSE))</f>
        <v>1</v>
      </c>
      <c r="M260" s="57">
        <f t="shared" si="13"/>
        <v>354</v>
      </c>
      <c r="N260" s="57">
        <f t="shared" si="14"/>
        <v>370</v>
      </c>
      <c r="O260" s="72">
        <f t="shared" si="15"/>
        <v>0.95675675675675675</v>
      </c>
    </row>
    <row r="261" spans="1:15" x14ac:dyDescent="0.2">
      <c r="A261" s="70" t="s">
        <v>434</v>
      </c>
      <c r="B261" s="70" t="str">
        <f>VLOOKUP(A261,[2]regions!$A$2:$B$235,2,FALSE)</f>
        <v>South of England</v>
      </c>
      <c r="C261" s="70" t="s">
        <v>435</v>
      </c>
      <c r="D261" s="71">
        <f>IF(ISERROR(VLOOKUP($A261,'[1]October data'!$A:$F,4,FALSE)),"No Data",(VLOOKUP($A261,'[1]October data'!$A:$F,4,FALSE)))</f>
        <v>37</v>
      </c>
      <c r="E261" s="54">
        <f>IF(ISERROR(VLOOKUP($A261,'[1]October data'!$A:$F,5,FALSE)),"No Data",(VLOOKUP($A261,'[1]October data'!$A:$F,5,FALSE)))</f>
        <v>37</v>
      </c>
      <c r="F261" s="55">
        <f>IF(ISERROR(VLOOKUP($A261,'[1]October data'!$A:$F,6,FALSE)),"No Data",(VLOOKUP($A261,'[1]October data'!$A:$F,6,FALSE)))</f>
        <v>1</v>
      </c>
      <c r="G261" s="54">
        <f>IF(ISERROR(VLOOKUP($A261,'[1]November data'!$A:$F,4,FALSE)),"No Data",(VLOOKUP($A261,'[1]November data'!$A:$F,4,FALSE)))</f>
        <v>46</v>
      </c>
      <c r="H261" s="54">
        <f>IF(ISERROR(VLOOKUP($A261,'[1]November data'!$A:$F,5,FALSE)),"No Data",(VLOOKUP($A261,'[1]November data'!$A:$F,5,FALSE)))</f>
        <v>46</v>
      </c>
      <c r="I261" s="55">
        <f>IF(ISERROR(VLOOKUP($A261,'[1]November data'!$A:$F,6,FALSE)),"No Data",(VLOOKUP($A261,'[1]November data'!$A:$F,6,FALSE)))</f>
        <v>1</v>
      </c>
      <c r="J261" s="54">
        <f>IF(ISERROR(VLOOKUP($A261,'[1]December data '!$A:$F,4,FALSE)),"No Data",VLOOKUP($A261,'[1]December data '!$A:$F,4,FALSE))</f>
        <v>38</v>
      </c>
      <c r="K261" s="54">
        <f>IF(ISERROR(VLOOKUP($A261,'[1]December data '!$A:$F,5,FALSE)),"No Data",VLOOKUP($A261,'[1]December data '!$A:$F,5,FALSE))</f>
        <v>38</v>
      </c>
      <c r="L261" s="55">
        <f>IF(ISERROR(VLOOKUP($A261,'[1]December data '!$A:$F,6,FALSE)),"No Data",VLOOKUP($A261,'[1]December data '!$A:$F,6,FALSE))</f>
        <v>1</v>
      </c>
      <c r="M261" s="57">
        <f t="shared" si="13"/>
        <v>121</v>
      </c>
      <c r="N261" s="57">
        <f t="shared" si="14"/>
        <v>121</v>
      </c>
      <c r="O261" s="72">
        <f t="shared" si="15"/>
        <v>1</v>
      </c>
    </row>
    <row r="262" spans="1:15" x14ac:dyDescent="0.2">
      <c r="A262" s="70" t="s">
        <v>160</v>
      </c>
      <c r="B262" s="70" t="str">
        <f>VLOOKUP(A262,[2]regions!$A$2:$B$235,2,FALSE)</f>
        <v>Midlands and East of England</v>
      </c>
      <c r="C262" s="70" t="s">
        <v>161</v>
      </c>
      <c r="D262" s="71">
        <f>IF(ISERROR(VLOOKUP($A262,'[1]October data'!$A:$F,4,FALSE)),"No Data",(VLOOKUP($A262,'[1]October data'!$A:$F,4,FALSE)))</f>
        <v>109</v>
      </c>
      <c r="E262" s="54">
        <f>IF(ISERROR(VLOOKUP($A262,'[1]October data'!$A:$F,5,FALSE)),"No Data",(VLOOKUP($A262,'[1]October data'!$A:$F,5,FALSE)))</f>
        <v>109</v>
      </c>
      <c r="F262" s="55">
        <f>IF(ISERROR(VLOOKUP($A262,'[1]October data'!$A:$F,6,FALSE)),"No Data",(VLOOKUP($A262,'[1]October data'!$A:$F,6,FALSE)))</f>
        <v>1</v>
      </c>
      <c r="G262" s="54">
        <f>IF(ISERROR(VLOOKUP($A262,'[1]November data'!$A:$F,4,FALSE)),"No Data",(VLOOKUP($A262,'[1]November data'!$A:$F,4,FALSE)))</f>
        <v>129</v>
      </c>
      <c r="H262" s="54">
        <f>IF(ISERROR(VLOOKUP($A262,'[1]November data'!$A:$F,5,FALSE)),"No Data",(VLOOKUP($A262,'[1]November data'!$A:$F,5,FALSE)))</f>
        <v>129</v>
      </c>
      <c r="I262" s="55">
        <f>IF(ISERROR(VLOOKUP($A262,'[1]November data'!$A:$F,6,FALSE)),"No Data",(VLOOKUP($A262,'[1]November data'!$A:$F,6,FALSE)))</f>
        <v>1</v>
      </c>
      <c r="J262" s="54">
        <f>IF(ISERROR(VLOOKUP($A262,'[1]December data '!$A:$F,4,FALSE)),"No Data",VLOOKUP($A262,'[1]December data '!$A:$F,4,FALSE))</f>
        <v>99</v>
      </c>
      <c r="K262" s="54">
        <f>IF(ISERROR(VLOOKUP($A262,'[1]December data '!$A:$F,5,FALSE)),"No Data",VLOOKUP($A262,'[1]December data '!$A:$F,5,FALSE))</f>
        <v>99</v>
      </c>
      <c r="L262" s="55">
        <f>IF(ISERROR(VLOOKUP($A262,'[1]December data '!$A:$F,6,FALSE)),"No Data",VLOOKUP($A262,'[1]December data '!$A:$F,6,FALSE))</f>
        <v>1</v>
      </c>
      <c r="M262" s="57">
        <f t="shared" si="13"/>
        <v>337</v>
      </c>
      <c r="N262" s="57">
        <f t="shared" si="14"/>
        <v>337</v>
      </c>
      <c r="O262" s="72">
        <f t="shared" si="15"/>
        <v>1</v>
      </c>
    </row>
    <row r="263" spans="1:15" x14ac:dyDescent="0.2">
      <c r="A263" s="70" t="s">
        <v>139</v>
      </c>
      <c r="B263" s="70" t="str">
        <f>VLOOKUP(A263,[2]regions!$A$2:$B$235,2,FALSE)</f>
        <v xml:space="preserve">North of England </v>
      </c>
      <c r="C263" s="70" t="s">
        <v>140</v>
      </c>
      <c r="D263" s="71">
        <f>IF(ISERROR(VLOOKUP($A263,'[1]October data'!$A:$F,4,FALSE)),"No Data",(VLOOKUP($A263,'[1]October data'!$A:$F,4,FALSE)))</f>
        <v>361</v>
      </c>
      <c r="E263" s="54">
        <f>IF(ISERROR(VLOOKUP($A263,'[1]October data'!$A:$F,5,FALSE)),"No Data",(VLOOKUP($A263,'[1]October data'!$A:$F,5,FALSE)))</f>
        <v>361</v>
      </c>
      <c r="F263" s="55">
        <f>IF(ISERROR(VLOOKUP($A263,'[1]October data'!$A:$F,6,FALSE)),"No Data",(VLOOKUP($A263,'[1]October data'!$A:$F,6,FALSE)))</f>
        <v>1</v>
      </c>
      <c r="G263" s="54">
        <f>IF(ISERROR(VLOOKUP($A263,'[1]November data'!$A:$F,4,FALSE)),"No Data",(VLOOKUP($A263,'[1]November data'!$A:$F,4,FALSE)))</f>
        <v>336</v>
      </c>
      <c r="H263" s="54">
        <f>IF(ISERROR(VLOOKUP($A263,'[1]November data'!$A:$F,5,FALSE)),"No Data",(VLOOKUP($A263,'[1]November data'!$A:$F,5,FALSE)))</f>
        <v>336</v>
      </c>
      <c r="I263" s="55">
        <f>IF(ISERROR(VLOOKUP($A263,'[1]November data'!$A:$F,6,FALSE)),"No Data",(VLOOKUP($A263,'[1]November data'!$A:$F,6,FALSE)))</f>
        <v>1</v>
      </c>
      <c r="J263" s="54">
        <f>IF(ISERROR(VLOOKUP($A263,'[1]December data '!$A:$F,4,FALSE)),"No Data",VLOOKUP($A263,'[1]December data '!$A:$F,4,FALSE))</f>
        <v>258</v>
      </c>
      <c r="K263" s="54">
        <f>IF(ISERROR(VLOOKUP($A263,'[1]December data '!$A:$F,5,FALSE)),"No Data",VLOOKUP($A263,'[1]December data '!$A:$F,5,FALSE))</f>
        <v>258</v>
      </c>
      <c r="L263" s="55">
        <f>IF(ISERROR(VLOOKUP($A263,'[1]December data '!$A:$F,6,FALSE)),"No Data",VLOOKUP($A263,'[1]December data '!$A:$F,6,FALSE))</f>
        <v>1</v>
      </c>
      <c r="M263" s="57">
        <f t="shared" si="13"/>
        <v>955</v>
      </c>
      <c r="N263" s="57">
        <f t="shared" si="14"/>
        <v>955</v>
      </c>
      <c r="O263" s="72">
        <f t="shared" si="15"/>
        <v>1</v>
      </c>
    </row>
    <row r="264" spans="1:15" x14ac:dyDescent="0.2">
      <c r="A264" s="70" t="s">
        <v>315</v>
      </c>
      <c r="B264" s="70" t="str">
        <f>VLOOKUP(A264,[2]regions!$A$2:$B$235,2,FALSE)</f>
        <v>Midlands and East of England</v>
      </c>
      <c r="C264" s="70" t="s">
        <v>316</v>
      </c>
      <c r="D264" s="71">
        <f>IF(ISERROR(VLOOKUP($A264,'[1]October data'!$A:$F,4,FALSE)),"No Data",(VLOOKUP($A264,'[1]October data'!$A:$F,4,FALSE)))</f>
        <v>219</v>
      </c>
      <c r="E264" s="54">
        <f>IF(ISERROR(VLOOKUP($A264,'[1]October data'!$A:$F,5,FALSE)),"No Data",(VLOOKUP($A264,'[1]October data'!$A:$F,5,FALSE)))</f>
        <v>219</v>
      </c>
      <c r="F264" s="55">
        <f>IF(ISERROR(VLOOKUP($A264,'[1]October data'!$A:$F,6,FALSE)),"No Data",(VLOOKUP($A264,'[1]October data'!$A:$F,6,FALSE)))</f>
        <v>1</v>
      </c>
      <c r="G264" s="54">
        <f>IF(ISERROR(VLOOKUP($A264,'[1]November data'!$A:$F,4,FALSE)),"No Data",(VLOOKUP($A264,'[1]November data'!$A:$F,4,FALSE)))</f>
        <v>236</v>
      </c>
      <c r="H264" s="54">
        <f>IF(ISERROR(VLOOKUP($A264,'[1]November data'!$A:$F,5,FALSE)),"No Data",(VLOOKUP($A264,'[1]November data'!$A:$F,5,FALSE)))</f>
        <v>236</v>
      </c>
      <c r="I264" s="55">
        <f>IF(ISERROR(VLOOKUP($A264,'[1]November data'!$A:$F,6,FALSE)),"No Data",(VLOOKUP($A264,'[1]November data'!$A:$F,6,FALSE)))</f>
        <v>1</v>
      </c>
      <c r="J264" s="54">
        <f>IF(ISERROR(VLOOKUP($A264,'[1]December data '!$A:$F,4,FALSE)),"No Data",VLOOKUP($A264,'[1]December data '!$A:$F,4,FALSE))</f>
        <v>188</v>
      </c>
      <c r="K264" s="54">
        <f>IF(ISERROR(VLOOKUP($A264,'[1]December data '!$A:$F,5,FALSE)),"No Data",VLOOKUP($A264,'[1]December data '!$A:$F,5,FALSE))</f>
        <v>188</v>
      </c>
      <c r="L264" s="55">
        <f>IF(ISERROR(VLOOKUP($A264,'[1]December data '!$A:$F,6,FALSE)),"No Data",VLOOKUP($A264,'[1]December data '!$A:$F,6,FALSE))</f>
        <v>1</v>
      </c>
      <c r="M264" s="57">
        <f t="shared" si="13"/>
        <v>643</v>
      </c>
      <c r="N264" s="57">
        <f t="shared" si="14"/>
        <v>643</v>
      </c>
      <c r="O264" s="72">
        <f t="shared" si="15"/>
        <v>1</v>
      </c>
    </row>
    <row r="265" spans="1:15" x14ac:dyDescent="0.2">
      <c r="A265" s="70" t="s">
        <v>327</v>
      </c>
      <c r="B265" s="70" t="str">
        <f>VLOOKUP(A265,[2]regions!$A$2:$B$235,2,FALSE)</f>
        <v>Midlands and East of England</v>
      </c>
      <c r="C265" s="70" t="s">
        <v>328</v>
      </c>
      <c r="D265" s="71">
        <f>IF(ISERROR(VLOOKUP($A265,'[1]October data'!$A:$F,4,FALSE)),"No Data",(VLOOKUP($A265,'[1]October data'!$A:$F,4,FALSE)))</f>
        <v>163</v>
      </c>
      <c r="E265" s="54">
        <f>IF(ISERROR(VLOOKUP($A265,'[1]October data'!$A:$F,5,FALSE)),"No Data",(VLOOKUP($A265,'[1]October data'!$A:$F,5,FALSE)))</f>
        <v>163</v>
      </c>
      <c r="F265" s="55">
        <f>IF(ISERROR(VLOOKUP($A265,'[1]October data'!$A:$F,6,FALSE)),"No Data",(VLOOKUP($A265,'[1]October data'!$A:$F,6,FALSE)))</f>
        <v>1</v>
      </c>
      <c r="G265" s="54">
        <f>IF(ISERROR(VLOOKUP($A265,'[1]November data'!$A:$F,4,FALSE)),"No Data",(VLOOKUP($A265,'[1]November data'!$A:$F,4,FALSE)))</f>
        <v>149</v>
      </c>
      <c r="H265" s="54">
        <f>IF(ISERROR(VLOOKUP($A265,'[1]November data'!$A:$F,5,FALSE)),"No Data",(VLOOKUP($A265,'[1]November data'!$A:$F,5,FALSE)))</f>
        <v>149</v>
      </c>
      <c r="I265" s="55">
        <f>IF(ISERROR(VLOOKUP($A265,'[1]November data'!$A:$F,6,FALSE)),"No Data",(VLOOKUP($A265,'[1]November data'!$A:$F,6,FALSE)))</f>
        <v>1</v>
      </c>
      <c r="J265" s="54">
        <f>IF(ISERROR(VLOOKUP($A265,'[1]December data '!$A:$F,4,FALSE)),"No Data",VLOOKUP($A265,'[1]December data '!$A:$F,4,FALSE))</f>
        <v>160</v>
      </c>
      <c r="K265" s="54">
        <f>IF(ISERROR(VLOOKUP($A265,'[1]December data '!$A:$F,5,FALSE)),"No Data",VLOOKUP($A265,'[1]December data '!$A:$F,5,FALSE))</f>
        <v>161</v>
      </c>
      <c r="L265" s="55">
        <f>IF(ISERROR(VLOOKUP($A265,'[1]December data '!$A:$F,6,FALSE)),"No Data",VLOOKUP($A265,'[1]December data '!$A:$F,6,FALSE))</f>
        <v>0.99378881987577594</v>
      </c>
      <c r="M265" s="57">
        <f t="shared" si="13"/>
        <v>472</v>
      </c>
      <c r="N265" s="57">
        <f t="shared" si="14"/>
        <v>473</v>
      </c>
      <c r="O265" s="72">
        <f t="shared" si="15"/>
        <v>0.9978858350951374</v>
      </c>
    </row>
    <row r="266" spans="1:15" x14ac:dyDescent="0.2">
      <c r="A266" s="70" t="s">
        <v>387</v>
      </c>
      <c r="B266" s="70" t="str">
        <f>VLOOKUP(A266,[2]regions!$A$2:$B$235,2,FALSE)</f>
        <v>South of England</v>
      </c>
      <c r="C266" s="70" t="s">
        <v>388</v>
      </c>
      <c r="D266" s="71">
        <f>IF(ISERROR(VLOOKUP($A266,'[1]October data'!$A:$F,4,FALSE)),"No Data",(VLOOKUP($A266,'[1]October data'!$A:$F,4,FALSE)))</f>
        <v>213</v>
      </c>
      <c r="E266" s="54">
        <f>IF(ISERROR(VLOOKUP($A266,'[1]October data'!$A:$F,5,FALSE)),"No Data",(VLOOKUP($A266,'[1]October data'!$A:$F,5,FALSE)))</f>
        <v>213</v>
      </c>
      <c r="F266" s="55">
        <f>IF(ISERROR(VLOOKUP($A266,'[1]October data'!$A:$F,6,FALSE)),"No Data",(VLOOKUP($A266,'[1]October data'!$A:$F,6,FALSE)))</f>
        <v>1</v>
      </c>
      <c r="G266" s="54">
        <f>IF(ISERROR(VLOOKUP($A266,'[1]November data'!$A:$F,4,FALSE)),"No Data",(VLOOKUP($A266,'[1]November data'!$A:$F,4,FALSE)))</f>
        <v>152</v>
      </c>
      <c r="H266" s="54">
        <f>IF(ISERROR(VLOOKUP($A266,'[1]November data'!$A:$F,5,FALSE)),"No Data",(VLOOKUP($A266,'[1]November data'!$A:$F,5,FALSE)))</f>
        <v>152</v>
      </c>
      <c r="I266" s="55">
        <f>IF(ISERROR(VLOOKUP($A266,'[1]November data'!$A:$F,6,FALSE)),"No Data",(VLOOKUP($A266,'[1]November data'!$A:$F,6,FALSE)))</f>
        <v>1</v>
      </c>
      <c r="J266" s="54">
        <f>IF(ISERROR(VLOOKUP($A266,'[1]December data '!$A:$F,4,FALSE)),"No Data",VLOOKUP($A266,'[1]December data '!$A:$F,4,FALSE))</f>
        <v>137</v>
      </c>
      <c r="K266" s="54">
        <f>IF(ISERROR(VLOOKUP($A266,'[1]December data '!$A:$F,5,FALSE)),"No Data",VLOOKUP($A266,'[1]December data '!$A:$F,5,FALSE))</f>
        <v>137</v>
      </c>
      <c r="L266" s="55">
        <f>IF(ISERROR(VLOOKUP($A266,'[1]December data '!$A:$F,6,FALSE)),"No Data",VLOOKUP($A266,'[1]December data '!$A:$F,6,FALSE))</f>
        <v>1</v>
      </c>
      <c r="M266" s="57">
        <f t="shared" si="13"/>
        <v>502</v>
      </c>
      <c r="N266" s="57">
        <f t="shared" si="14"/>
        <v>502</v>
      </c>
      <c r="O266" s="72">
        <f t="shared" si="15"/>
        <v>1</v>
      </c>
    </row>
    <row r="267" spans="1:15" x14ac:dyDescent="0.2">
      <c r="A267" s="70" t="s">
        <v>329</v>
      </c>
      <c r="B267" s="70" t="str">
        <f>VLOOKUP(A267,[2]regions!$A$2:$B$235,2,FALSE)</f>
        <v>Midlands and East of England</v>
      </c>
      <c r="C267" s="70" t="s">
        <v>330</v>
      </c>
      <c r="D267" s="71">
        <f>IF(ISERROR(VLOOKUP($A267,'[1]October data'!$A:$F,4,FALSE)),"No Data",(VLOOKUP($A267,'[1]October data'!$A:$F,4,FALSE)))</f>
        <v>117</v>
      </c>
      <c r="E267" s="54">
        <f>IF(ISERROR(VLOOKUP($A267,'[1]October data'!$A:$F,5,FALSE)),"No Data",(VLOOKUP($A267,'[1]October data'!$A:$F,5,FALSE)))</f>
        <v>117</v>
      </c>
      <c r="F267" s="55">
        <f>IF(ISERROR(VLOOKUP($A267,'[1]October data'!$A:$F,6,FALSE)),"No Data",(VLOOKUP($A267,'[1]October data'!$A:$F,6,FALSE)))</f>
        <v>1</v>
      </c>
      <c r="G267" s="54">
        <f>IF(ISERROR(VLOOKUP($A267,'[1]November data'!$A:$F,4,FALSE)),"No Data",(VLOOKUP($A267,'[1]November data'!$A:$F,4,FALSE)))</f>
        <v>121</v>
      </c>
      <c r="H267" s="54">
        <f>IF(ISERROR(VLOOKUP($A267,'[1]November data'!$A:$F,5,FALSE)),"No Data",(VLOOKUP($A267,'[1]November data'!$A:$F,5,FALSE)))</f>
        <v>121</v>
      </c>
      <c r="I267" s="55">
        <f>IF(ISERROR(VLOOKUP($A267,'[1]November data'!$A:$F,6,FALSE)),"No Data",(VLOOKUP($A267,'[1]November data'!$A:$F,6,FALSE)))</f>
        <v>1</v>
      </c>
      <c r="J267" s="54">
        <f>IF(ISERROR(VLOOKUP($A267,'[1]December data '!$A:$F,4,FALSE)),"No Data",VLOOKUP($A267,'[1]December data '!$A:$F,4,FALSE))</f>
        <v>108</v>
      </c>
      <c r="K267" s="54">
        <f>IF(ISERROR(VLOOKUP($A267,'[1]December data '!$A:$F,5,FALSE)),"No Data",VLOOKUP($A267,'[1]December data '!$A:$F,5,FALSE))</f>
        <v>108</v>
      </c>
      <c r="L267" s="55">
        <f>IF(ISERROR(VLOOKUP($A267,'[1]December data '!$A:$F,6,FALSE)),"No Data",VLOOKUP($A267,'[1]December data '!$A:$F,6,FALSE))</f>
        <v>1</v>
      </c>
      <c r="M267" s="57">
        <f t="shared" si="13"/>
        <v>346</v>
      </c>
      <c r="N267" s="57">
        <f t="shared" si="14"/>
        <v>346</v>
      </c>
      <c r="O267" s="72">
        <f t="shared" si="15"/>
        <v>1</v>
      </c>
    </row>
    <row r="268" spans="1:15" x14ac:dyDescent="0.2">
      <c r="A268" s="70" t="s">
        <v>369</v>
      </c>
      <c r="B268" s="70" t="str">
        <f>VLOOKUP(A268,[2]regions!$A$2:$B$235,2,FALSE)</f>
        <v>South of England</v>
      </c>
      <c r="C268" s="70" t="s">
        <v>370</v>
      </c>
      <c r="D268" s="71">
        <f>IF(ISERROR(VLOOKUP($A268,'[1]October data'!$A:$F,4,FALSE)),"No Data",(VLOOKUP($A268,'[1]October data'!$A:$F,4,FALSE)))</f>
        <v>162</v>
      </c>
      <c r="E268" s="54">
        <f>IF(ISERROR(VLOOKUP($A268,'[1]October data'!$A:$F,5,FALSE)),"No Data",(VLOOKUP($A268,'[1]October data'!$A:$F,5,FALSE)))</f>
        <v>162</v>
      </c>
      <c r="F268" s="55">
        <f>IF(ISERROR(VLOOKUP($A268,'[1]October data'!$A:$F,6,FALSE)),"No Data",(VLOOKUP($A268,'[1]October data'!$A:$F,6,FALSE)))</f>
        <v>1</v>
      </c>
      <c r="G268" s="54">
        <f>IF(ISERROR(VLOOKUP($A268,'[1]November data'!$A:$F,4,FALSE)),"No Data",(VLOOKUP($A268,'[1]November data'!$A:$F,4,FALSE)))</f>
        <v>138</v>
      </c>
      <c r="H268" s="54">
        <f>IF(ISERROR(VLOOKUP($A268,'[1]November data'!$A:$F,5,FALSE)),"No Data",(VLOOKUP($A268,'[1]November data'!$A:$F,5,FALSE)))</f>
        <v>138</v>
      </c>
      <c r="I268" s="55">
        <f>IF(ISERROR(VLOOKUP($A268,'[1]November data'!$A:$F,6,FALSE)),"No Data",(VLOOKUP($A268,'[1]November data'!$A:$F,6,FALSE)))</f>
        <v>1</v>
      </c>
      <c r="J268" s="54">
        <f>IF(ISERROR(VLOOKUP($A268,'[1]December data '!$A:$F,4,FALSE)),"No Data",VLOOKUP($A268,'[1]December data '!$A:$F,4,FALSE))</f>
        <v>161</v>
      </c>
      <c r="K268" s="54">
        <f>IF(ISERROR(VLOOKUP($A268,'[1]December data '!$A:$F,5,FALSE)),"No Data",VLOOKUP($A268,'[1]December data '!$A:$F,5,FALSE))</f>
        <v>161</v>
      </c>
      <c r="L268" s="55">
        <f>IF(ISERROR(VLOOKUP($A268,'[1]December data '!$A:$F,6,FALSE)),"No Data",VLOOKUP($A268,'[1]December data '!$A:$F,6,FALSE))</f>
        <v>1</v>
      </c>
      <c r="M268" s="57">
        <f t="shared" si="13"/>
        <v>461</v>
      </c>
      <c r="N268" s="57">
        <f t="shared" si="14"/>
        <v>461</v>
      </c>
      <c r="O268" s="72">
        <f t="shared" si="15"/>
        <v>1</v>
      </c>
    </row>
    <row r="269" spans="1:15" x14ac:dyDescent="0.2">
      <c r="A269" s="70" t="s">
        <v>22</v>
      </c>
      <c r="B269" s="70" t="str">
        <f>VLOOKUP(A269,[2]regions!$A$2:$B$235,2,FALSE)</f>
        <v xml:space="preserve">North of England </v>
      </c>
      <c r="C269" s="70" t="s">
        <v>23</v>
      </c>
      <c r="D269" s="71">
        <f>IF(ISERROR(VLOOKUP($A269,'[1]October data'!$A:$F,4,FALSE)),"No Data",(VLOOKUP($A269,'[1]October data'!$A:$F,4,FALSE)))</f>
        <v>198</v>
      </c>
      <c r="E269" s="54">
        <f>IF(ISERROR(VLOOKUP($A269,'[1]October data'!$A:$F,5,FALSE)),"No Data",(VLOOKUP($A269,'[1]October data'!$A:$F,5,FALSE)))</f>
        <v>200</v>
      </c>
      <c r="F269" s="55">
        <f>IF(ISERROR(VLOOKUP($A269,'[1]October data'!$A:$F,6,FALSE)),"No Data",(VLOOKUP($A269,'[1]October data'!$A:$F,6,FALSE)))</f>
        <v>0.99</v>
      </c>
      <c r="G269" s="54">
        <f>IF(ISERROR(VLOOKUP($A269,'[1]November data'!$A:$F,4,FALSE)),"No Data",(VLOOKUP($A269,'[1]November data'!$A:$F,4,FALSE)))</f>
        <v>209</v>
      </c>
      <c r="H269" s="54">
        <f>IF(ISERROR(VLOOKUP($A269,'[1]November data'!$A:$F,5,FALSE)),"No Data",(VLOOKUP($A269,'[1]November data'!$A:$F,5,FALSE)))</f>
        <v>212</v>
      </c>
      <c r="I269" s="55">
        <f>IF(ISERROR(VLOOKUP($A269,'[1]November data'!$A:$F,6,FALSE)),"No Data",(VLOOKUP($A269,'[1]November data'!$A:$F,6,FALSE)))</f>
        <v>0.98584905660377409</v>
      </c>
      <c r="J269" s="54">
        <f>IF(ISERROR(VLOOKUP($A269,'[1]December data '!$A:$F,4,FALSE)),"No Data",VLOOKUP($A269,'[1]December data '!$A:$F,4,FALSE))</f>
        <v>155</v>
      </c>
      <c r="K269" s="54">
        <f>IF(ISERROR(VLOOKUP($A269,'[1]December data '!$A:$F,5,FALSE)),"No Data",VLOOKUP($A269,'[1]December data '!$A:$F,5,FALSE))</f>
        <v>158</v>
      </c>
      <c r="L269" s="55">
        <f>IF(ISERROR(VLOOKUP($A269,'[1]December data '!$A:$F,6,FALSE)),"No Data",VLOOKUP($A269,'[1]December data '!$A:$F,6,FALSE))</f>
        <v>0.981012658227848</v>
      </c>
      <c r="M269" s="57">
        <f t="shared" si="13"/>
        <v>562</v>
      </c>
      <c r="N269" s="57">
        <f t="shared" si="14"/>
        <v>570</v>
      </c>
      <c r="O269" s="72">
        <f t="shared" si="15"/>
        <v>0.98596491228070171</v>
      </c>
    </row>
    <row r="270" spans="1:15" x14ac:dyDescent="0.2">
      <c r="A270" s="70" t="s">
        <v>0</v>
      </c>
      <c r="B270" s="70" t="str">
        <f>VLOOKUP(A270,[2]regions!$A$2:$B$235,2,FALSE)</f>
        <v xml:space="preserve">North of England </v>
      </c>
      <c r="C270" s="70" t="s">
        <v>1</v>
      </c>
      <c r="D270" s="71">
        <f>IF(ISERROR(VLOOKUP($A270,'[1]October data'!$A:$F,4,FALSE)),"No Data",(VLOOKUP($A270,'[1]October data'!$A:$F,4,FALSE)))</f>
        <v>36</v>
      </c>
      <c r="E270" s="54">
        <f>IF(ISERROR(VLOOKUP($A270,'[1]October data'!$A:$F,5,FALSE)),"No Data",(VLOOKUP($A270,'[1]October data'!$A:$F,5,FALSE)))</f>
        <v>36</v>
      </c>
      <c r="F270" s="55">
        <f>IF(ISERROR(VLOOKUP($A270,'[1]October data'!$A:$F,6,FALSE)),"No Data",(VLOOKUP($A270,'[1]October data'!$A:$F,6,FALSE)))</f>
        <v>1</v>
      </c>
      <c r="G270" s="54">
        <f>IF(ISERROR(VLOOKUP($A270,'[1]November data'!$A:$F,4,FALSE)),"No Data",(VLOOKUP($A270,'[1]November data'!$A:$F,4,FALSE)))</f>
        <v>58</v>
      </c>
      <c r="H270" s="54">
        <f>IF(ISERROR(VLOOKUP($A270,'[1]November data'!$A:$F,5,FALSE)),"No Data",(VLOOKUP($A270,'[1]November data'!$A:$F,5,FALSE)))</f>
        <v>58</v>
      </c>
      <c r="I270" s="55">
        <f>IF(ISERROR(VLOOKUP($A270,'[1]November data'!$A:$F,6,FALSE)),"No Data",(VLOOKUP($A270,'[1]November data'!$A:$F,6,FALSE)))</f>
        <v>1</v>
      </c>
      <c r="J270" s="54">
        <f>IF(ISERROR(VLOOKUP($A270,'[1]December data '!$A:$F,4,FALSE)),"No Data",VLOOKUP($A270,'[1]December data '!$A:$F,4,FALSE))</f>
        <v>41</v>
      </c>
      <c r="K270" s="54">
        <f>IF(ISERROR(VLOOKUP($A270,'[1]December data '!$A:$F,5,FALSE)),"No Data",VLOOKUP($A270,'[1]December data '!$A:$F,5,FALSE))</f>
        <v>41</v>
      </c>
      <c r="L270" s="55">
        <f>IF(ISERROR(VLOOKUP($A270,'[1]December data '!$A:$F,6,FALSE)),"No Data",VLOOKUP($A270,'[1]December data '!$A:$F,6,FALSE))</f>
        <v>1</v>
      </c>
      <c r="M270" s="57">
        <f t="shared" si="13"/>
        <v>135</v>
      </c>
      <c r="N270" s="57">
        <f t="shared" si="14"/>
        <v>135</v>
      </c>
      <c r="O270" s="72">
        <f t="shared" si="15"/>
        <v>1</v>
      </c>
    </row>
    <row r="271" spans="1:15" x14ac:dyDescent="0.2">
      <c r="A271" s="70" t="s">
        <v>162</v>
      </c>
      <c r="B271" s="70" t="str">
        <f>VLOOKUP(A271,[2]regions!$A$2:$B$235,2,FALSE)</f>
        <v>Midlands and East of England</v>
      </c>
      <c r="C271" s="70" t="s">
        <v>163</v>
      </c>
      <c r="D271" s="71">
        <f>IF(ISERROR(VLOOKUP($A271,'[1]October data'!$A:$F,4,FALSE)),"No Data",(VLOOKUP($A271,'[1]October data'!$A:$F,4,FALSE)))</f>
        <v>15</v>
      </c>
      <c r="E271" s="54">
        <f>IF(ISERROR(VLOOKUP($A271,'[1]October data'!$A:$F,5,FALSE)),"No Data",(VLOOKUP($A271,'[1]October data'!$A:$F,5,FALSE)))</f>
        <v>15</v>
      </c>
      <c r="F271" s="55">
        <f>IF(ISERROR(VLOOKUP($A271,'[1]October data'!$A:$F,6,FALSE)),"No Data",(VLOOKUP($A271,'[1]October data'!$A:$F,6,FALSE)))</f>
        <v>1</v>
      </c>
      <c r="G271" s="54">
        <f>IF(ISERROR(VLOOKUP($A271,'[1]November data'!$A:$F,4,FALSE)),"No Data",(VLOOKUP($A271,'[1]November data'!$A:$F,4,FALSE)))</f>
        <v>26</v>
      </c>
      <c r="H271" s="54">
        <f>IF(ISERROR(VLOOKUP($A271,'[1]November data'!$A:$F,5,FALSE)),"No Data",(VLOOKUP($A271,'[1]November data'!$A:$F,5,FALSE)))</f>
        <v>26</v>
      </c>
      <c r="I271" s="55">
        <f>IF(ISERROR(VLOOKUP($A271,'[1]November data'!$A:$F,6,FALSE)),"No Data",(VLOOKUP($A271,'[1]November data'!$A:$F,6,FALSE)))</f>
        <v>1</v>
      </c>
      <c r="J271" s="54">
        <f>IF(ISERROR(VLOOKUP($A271,'[1]December data '!$A:$F,4,FALSE)),"No Data",VLOOKUP($A271,'[1]December data '!$A:$F,4,FALSE))</f>
        <v>25</v>
      </c>
      <c r="K271" s="54">
        <f>IF(ISERROR(VLOOKUP($A271,'[1]December data '!$A:$F,5,FALSE)),"No Data",VLOOKUP($A271,'[1]December data '!$A:$F,5,FALSE))</f>
        <v>25</v>
      </c>
      <c r="L271" s="55">
        <f>IF(ISERROR(VLOOKUP($A271,'[1]December data '!$A:$F,6,FALSE)),"No Data",VLOOKUP($A271,'[1]December data '!$A:$F,6,FALSE))</f>
        <v>1</v>
      </c>
      <c r="M271" s="57">
        <f t="shared" si="13"/>
        <v>66</v>
      </c>
      <c r="N271" s="57">
        <f t="shared" si="14"/>
        <v>66</v>
      </c>
      <c r="O271" s="72">
        <f t="shared" si="15"/>
        <v>1</v>
      </c>
    </row>
    <row r="272" spans="1:15" x14ac:dyDescent="0.2">
      <c r="A272" s="70" t="s">
        <v>492</v>
      </c>
      <c r="B272" s="70" t="str">
        <f>VLOOKUP(A272,[2]regions!$A$2:$B$235,2,FALSE)</f>
        <v>South of England</v>
      </c>
      <c r="C272" s="70" t="s">
        <v>493</v>
      </c>
      <c r="D272" s="71">
        <f>IF(ISERROR(VLOOKUP($A272,'[1]October data'!$A:$F,4,FALSE)),"No Data",(VLOOKUP($A272,'[1]October data'!$A:$F,4,FALSE)))</f>
        <v>96</v>
      </c>
      <c r="E272" s="54">
        <f>IF(ISERROR(VLOOKUP($A272,'[1]October data'!$A:$F,5,FALSE)),"No Data",(VLOOKUP($A272,'[1]October data'!$A:$F,5,FALSE)))</f>
        <v>97</v>
      </c>
      <c r="F272" s="55">
        <f>IF(ISERROR(VLOOKUP($A272,'[1]October data'!$A:$F,6,FALSE)),"No Data",(VLOOKUP($A272,'[1]October data'!$A:$F,6,FALSE)))</f>
        <v>0.98969072164948513</v>
      </c>
      <c r="G272" s="54">
        <f>IF(ISERROR(VLOOKUP($A272,'[1]November data'!$A:$F,4,FALSE)),"No Data",(VLOOKUP($A272,'[1]November data'!$A:$F,4,FALSE)))</f>
        <v>91</v>
      </c>
      <c r="H272" s="54">
        <f>IF(ISERROR(VLOOKUP($A272,'[1]November data'!$A:$F,5,FALSE)),"No Data",(VLOOKUP($A272,'[1]November data'!$A:$F,5,FALSE)))</f>
        <v>91</v>
      </c>
      <c r="I272" s="55">
        <f>IF(ISERROR(VLOOKUP($A272,'[1]November data'!$A:$F,6,FALSE)),"No Data",(VLOOKUP($A272,'[1]November data'!$A:$F,6,FALSE)))</f>
        <v>1</v>
      </c>
      <c r="J272" s="54" t="str">
        <f>IF(ISERROR(VLOOKUP($A272,'[1]December data '!$A:$F,4,FALSE)),"No Data",VLOOKUP($A272,'[1]December data '!$A:$F,4,FALSE))</f>
        <v>No Data</v>
      </c>
      <c r="K272" s="54" t="str">
        <f>IF(ISERROR(VLOOKUP($A272,'[1]December data '!$A:$F,5,FALSE)),"No Data",VLOOKUP($A272,'[1]December data '!$A:$F,5,FALSE))</f>
        <v>No Data</v>
      </c>
      <c r="L272" s="55" t="str">
        <f>IF(ISERROR(VLOOKUP($A272,'[1]December data '!$A:$F,6,FALSE)),"No Data",VLOOKUP($A272,'[1]December data '!$A:$F,6,FALSE))</f>
        <v>No Data</v>
      </c>
      <c r="M272" s="57">
        <f t="shared" si="13"/>
        <v>187</v>
      </c>
      <c r="N272" s="57">
        <f t="shared" si="14"/>
        <v>188</v>
      </c>
      <c r="O272" s="72">
        <f t="shared" si="15"/>
        <v>0.99468085106382975</v>
      </c>
    </row>
    <row r="273" spans="1:15" x14ac:dyDescent="0.2">
      <c r="A273" s="70" t="s">
        <v>180</v>
      </c>
      <c r="B273" s="70" t="str">
        <f>VLOOKUP(A273,[2]regions!$A$2:$B$235,2,FALSE)</f>
        <v>Midlands and East of England</v>
      </c>
      <c r="C273" s="70" t="s">
        <v>181</v>
      </c>
      <c r="D273" s="71">
        <f>IF(ISERROR(VLOOKUP($A273,'[1]October data'!$A:$F,4,FALSE)),"No Data",(VLOOKUP($A273,'[1]October data'!$A:$F,4,FALSE)))</f>
        <v>146</v>
      </c>
      <c r="E273" s="54">
        <f>IF(ISERROR(VLOOKUP($A273,'[1]October data'!$A:$F,5,FALSE)),"No Data",(VLOOKUP($A273,'[1]October data'!$A:$F,5,FALSE)))</f>
        <v>146</v>
      </c>
      <c r="F273" s="55">
        <f>IF(ISERROR(VLOOKUP($A273,'[1]October data'!$A:$F,6,FALSE)),"No Data",(VLOOKUP($A273,'[1]October data'!$A:$F,6,FALSE)))</f>
        <v>1</v>
      </c>
      <c r="G273" s="54">
        <f>IF(ISERROR(VLOOKUP($A273,'[1]November data'!$A:$F,4,FALSE)),"No Data",(VLOOKUP($A273,'[1]November data'!$A:$F,4,FALSE)))</f>
        <v>204</v>
      </c>
      <c r="H273" s="54">
        <f>IF(ISERROR(VLOOKUP($A273,'[1]November data'!$A:$F,5,FALSE)),"No Data",(VLOOKUP($A273,'[1]November data'!$A:$F,5,FALSE)))</f>
        <v>204</v>
      </c>
      <c r="I273" s="55">
        <f>IF(ISERROR(VLOOKUP($A273,'[1]November data'!$A:$F,6,FALSE)),"No Data",(VLOOKUP($A273,'[1]November data'!$A:$F,6,FALSE)))</f>
        <v>1</v>
      </c>
      <c r="J273" s="54">
        <f>IF(ISERROR(VLOOKUP($A273,'[1]December data '!$A:$F,4,FALSE)),"No Data",VLOOKUP($A273,'[1]December data '!$A:$F,4,FALSE))</f>
        <v>169</v>
      </c>
      <c r="K273" s="54">
        <f>IF(ISERROR(VLOOKUP($A273,'[1]December data '!$A:$F,5,FALSE)),"No Data",VLOOKUP($A273,'[1]December data '!$A:$F,5,FALSE))</f>
        <v>169</v>
      </c>
      <c r="L273" s="55">
        <f>IF(ISERROR(VLOOKUP($A273,'[1]December data '!$A:$F,6,FALSE)),"No Data",VLOOKUP($A273,'[1]December data '!$A:$F,6,FALSE))</f>
        <v>1</v>
      </c>
      <c r="M273" s="57">
        <f t="shared" si="13"/>
        <v>519</v>
      </c>
      <c r="N273" s="57">
        <f t="shared" si="14"/>
        <v>519</v>
      </c>
      <c r="O273" s="72">
        <f t="shared" si="15"/>
        <v>1</v>
      </c>
    </row>
    <row r="274" spans="1:15" x14ac:dyDescent="0.2">
      <c r="A274" s="70" t="s">
        <v>113</v>
      </c>
      <c r="B274" s="70" t="str">
        <f>VLOOKUP(A274,[2]regions!$A$2:$B$235,2,FALSE)</f>
        <v xml:space="preserve">North of England </v>
      </c>
      <c r="C274" s="70" t="s">
        <v>114</v>
      </c>
      <c r="D274" s="71">
        <f>IF(ISERROR(VLOOKUP($A274,'[1]October data'!$A:$F,4,FALSE)),"No Data",(VLOOKUP($A274,'[1]October data'!$A:$F,4,FALSE)))</f>
        <v>96</v>
      </c>
      <c r="E274" s="54">
        <f>IF(ISERROR(VLOOKUP($A274,'[1]October data'!$A:$F,5,FALSE)),"No Data",(VLOOKUP($A274,'[1]October data'!$A:$F,5,FALSE)))</f>
        <v>96</v>
      </c>
      <c r="F274" s="55">
        <f>IF(ISERROR(VLOOKUP($A274,'[1]October data'!$A:$F,6,FALSE)),"No Data",(VLOOKUP($A274,'[1]October data'!$A:$F,6,FALSE)))</f>
        <v>1</v>
      </c>
      <c r="G274" s="54">
        <f>IF(ISERROR(VLOOKUP($A274,'[1]November data'!$A:$F,4,FALSE)),"No Data",(VLOOKUP($A274,'[1]November data'!$A:$F,4,FALSE)))</f>
        <v>78</v>
      </c>
      <c r="H274" s="54">
        <f>IF(ISERROR(VLOOKUP($A274,'[1]November data'!$A:$F,5,FALSE)),"No Data",(VLOOKUP($A274,'[1]November data'!$A:$F,5,FALSE)))</f>
        <v>78</v>
      </c>
      <c r="I274" s="55">
        <f>IF(ISERROR(VLOOKUP($A274,'[1]November data'!$A:$F,6,FALSE)),"No Data",(VLOOKUP($A274,'[1]November data'!$A:$F,6,FALSE)))</f>
        <v>1</v>
      </c>
      <c r="J274" s="54">
        <f>IF(ISERROR(VLOOKUP($A274,'[1]December data '!$A:$F,4,FALSE)),"No Data",VLOOKUP($A274,'[1]December data '!$A:$F,4,FALSE))</f>
        <v>90</v>
      </c>
      <c r="K274" s="54">
        <f>IF(ISERROR(VLOOKUP($A274,'[1]December data '!$A:$F,5,FALSE)),"No Data",VLOOKUP($A274,'[1]December data '!$A:$F,5,FALSE))</f>
        <v>90</v>
      </c>
      <c r="L274" s="55">
        <f>IF(ISERROR(VLOOKUP($A274,'[1]December data '!$A:$F,6,FALSE)),"No Data",VLOOKUP($A274,'[1]December data '!$A:$F,6,FALSE))</f>
        <v>1</v>
      </c>
      <c r="M274" s="57">
        <f t="shared" si="13"/>
        <v>264</v>
      </c>
      <c r="N274" s="57">
        <f t="shared" si="14"/>
        <v>264</v>
      </c>
      <c r="O274" s="72">
        <f t="shared" si="15"/>
        <v>1</v>
      </c>
    </row>
    <row r="275" spans="1:15" x14ac:dyDescent="0.2">
      <c r="A275" s="70" t="s">
        <v>469</v>
      </c>
      <c r="B275" s="70" t="str">
        <f>VLOOKUP(A275,[2]regions!$A$2:$B$235,2,FALSE)</f>
        <v>South of England</v>
      </c>
      <c r="C275" s="70" t="s">
        <v>470</v>
      </c>
      <c r="D275" s="71">
        <f>IF(ISERROR(VLOOKUP($A275,'[1]October data'!$A:$F,4,FALSE)),"No Data",(VLOOKUP($A275,'[1]October data'!$A:$F,4,FALSE)))</f>
        <v>4</v>
      </c>
      <c r="E275" s="54">
        <f>IF(ISERROR(VLOOKUP($A275,'[1]October data'!$A:$F,5,FALSE)),"No Data",(VLOOKUP($A275,'[1]October data'!$A:$F,5,FALSE)))</f>
        <v>4</v>
      </c>
      <c r="F275" s="55">
        <f>IF(ISERROR(VLOOKUP($A275,'[1]October data'!$A:$F,6,FALSE)),"No Data",(VLOOKUP($A275,'[1]October data'!$A:$F,6,FALSE)))</f>
        <v>1</v>
      </c>
      <c r="G275" s="54">
        <f>IF(ISERROR(VLOOKUP($A275,'[1]November data'!$A:$F,4,FALSE)),"No Data",(VLOOKUP($A275,'[1]November data'!$A:$F,4,FALSE)))</f>
        <v>16</v>
      </c>
      <c r="H275" s="54">
        <f>IF(ISERROR(VLOOKUP($A275,'[1]November data'!$A:$F,5,FALSE)),"No Data",(VLOOKUP($A275,'[1]November data'!$A:$F,5,FALSE)))</f>
        <v>16</v>
      </c>
      <c r="I275" s="55">
        <f>IF(ISERROR(VLOOKUP($A275,'[1]November data'!$A:$F,6,FALSE)),"No Data",(VLOOKUP($A275,'[1]November data'!$A:$F,6,FALSE)))</f>
        <v>1</v>
      </c>
      <c r="J275" s="54">
        <f>IF(ISERROR(VLOOKUP($A275,'[1]December data '!$A:$F,4,FALSE)),"No Data",VLOOKUP($A275,'[1]December data '!$A:$F,4,FALSE))</f>
        <v>8</v>
      </c>
      <c r="K275" s="54">
        <f>IF(ISERROR(VLOOKUP($A275,'[1]December data '!$A:$F,5,FALSE)),"No Data",VLOOKUP($A275,'[1]December data '!$A:$F,5,FALSE))</f>
        <v>8</v>
      </c>
      <c r="L275" s="55">
        <f>IF(ISERROR(VLOOKUP($A275,'[1]December data '!$A:$F,6,FALSE)),"No Data",VLOOKUP($A275,'[1]December data '!$A:$F,6,FALSE))</f>
        <v>1</v>
      </c>
      <c r="M275" s="57">
        <f t="shared" si="13"/>
        <v>28</v>
      </c>
      <c r="N275" s="57">
        <f t="shared" si="14"/>
        <v>28</v>
      </c>
      <c r="O275" s="72">
        <f t="shared" si="15"/>
        <v>1</v>
      </c>
    </row>
    <row r="276" spans="1:15" x14ac:dyDescent="0.2">
      <c r="A276" s="70" t="s">
        <v>41</v>
      </c>
      <c r="B276" s="70" t="str">
        <f>VLOOKUP(A276,[2]regions!$A$2:$B$235,2,FALSE)</f>
        <v xml:space="preserve">North of England </v>
      </c>
      <c r="C276" s="70" t="s">
        <v>42</v>
      </c>
      <c r="D276" s="71">
        <f>IF(ISERROR(VLOOKUP($A276,'[1]October data'!$A:$F,4,FALSE)),"No Data",(VLOOKUP($A276,'[1]October data'!$A:$F,4,FALSE)))</f>
        <v>314</v>
      </c>
      <c r="E276" s="54">
        <f>IF(ISERROR(VLOOKUP($A276,'[1]October data'!$A:$F,5,FALSE)),"No Data",(VLOOKUP($A276,'[1]October data'!$A:$F,5,FALSE)))</f>
        <v>319</v>
      </c>
      <c r="F276" s="55">
        <f>IF(ISERROR(VLOOKUP($A276,'[1]October data'!$A:$F,6,FALSE)),"No Data",(VLOOKUP($A276,'[1]October data'!$A:$F,6,FALSE)))</f>
        <v>0.9843260188087769</v>
      </c>
      <c r="G276" s="54">
        <f>IF(ISERROR(VLOOKUP($A276,'[1]November data'!$A:$F,4,FALSE)),"No Data",(VLOOKUP($A276,'[1]November data'!$A:$F,4,FALSE)))</f>
        <v>292</v>
      </c>
      <c r="H276" s="54">
        <f>IF(ISERROR(VLOOKUP($A276,'[1]November data'!$A:$F,5,FALSE)),"No Data",(VLOOKUP($A276,'[1]November data'!$A:$F,5,FALSE)))</f>
        <v>293</v>
      </c>
      <c r="I276" s="55">
        <f>IF(ISERROR(VLOOKUP($A276,'[1]November data'!$A:$F,6,FALSE)),"No Data",(VLOOKUP($A276,'[1]November data'!$A:$F,6,FALSE)))</f>
        <v>0.99658703071672405</v>
      </c>
      <c r="J276" s="54">
        <f>IF(ISERROR(VLOOKUP($A276,'[1]December data '!$A:$F,4,FALSE)),"No Data",VLOOKUP($A276,'[1]December data '!$A:$F,4,FALSE))</f>
        <v>275</v>
      </c>
      <c r="K276" s="54">
        <f>IF(ISERROR(VLOOKUP($A276,'[1]December data '!$A:$F,5,FALSE)),"No Data",VLOOKUP($A276,'[1]December data '!$A:$F,5,FALSE))</f>
        <v>275</v>
      </c>
      <c r="L276" s="55">
        <f>IF(ISERROR(VLOOKUP($A276,'[1]December data '!$A:$F,6,FALSE)),"No Data",VLOOKUP($A276,'[1]December data '!$A:$F,6,FALSE))</f>
        <v>1</v>
      </c>
      <c r="M276" s="57">
        <f t="shared" si="13"/>
        <v>881</v>
      </c>
      <c r="N276" s="57">
        <f t="shared" si="14"/>
        <v>887</v>
      </c>
      <c r="O276" s="72">
        <f t="shared" si="15"/>
        <v>0.99323562570462232</v>
      </c>
    </row>
    <row r="277" spans="1:15" x14ac:dyDescent="0.2">
      <c r="A277" s="70" t="s">
        <v>267</v>
      </c>
      <c r="B277" s="70" t="str">
        <f>VLOOKUP(A277,[2]regions!$A$2:$B$235,2,FALSE)</f>
        <v>Midlands and East of England</v>
      </c>
      <c r="C277" s="70" t="s">
        <v>268</v>
      </c>
      <c r="D277" s="71">
        <f>IF(ISERROR(VLOOKUP($A277,'[1]October data'!$A:$F,4,FALSE)),"No Data",(VLOOKUP($A277,'[1]October data'!$A:$F,4,FALSE)))</f>
        <v>538</v>
      </c>
      <c r="E277" s="54">
        <f>IF(ISERROR(VLOOKUP($A277,'[1]October data'!$A:$F,5,FALSE)),"No Data",(VLOOKUP($A277,'[1]October data'!$A:$F,5,FALSE)))</f>
        <v>565</v>
      </c>
      <c r="F277" s="55">
        <f>IF(ISERROR(VLOOKUP($A277,'[1]October data'!$A:$F,6,FALSE)),"No Data",(VLOOKUP($A277,'[1]October data'!$A:$F,6,FALSE)))</f>
        <v>0.95221238938053099</v>
      </c>
      <c r="G277" s="54">
        <f>IF(ISERROR(VLOOKUP($A277,'[1]November data'!$A:$F,4,FALSE)),"No Data",(VLOOKUP($A277,'[1]November data'!$A:$F,4,FALSE)))</f>
        <v>492</v>
      </c>
      <c r="H277" s="54">
        <f>IF(ISERROR(VLOOKUP($A277,'[1]November data'!$A:$F,5,FALSE)),"No Data",(VLOOKUP($A277,'[1]November data'!$A:$F,5,FALSE)))</f>
        <v>496</v>
      </c>
      <c r="I277" s="55">
        <f>IF(ISERROR(VLOOKUP($A277,'[1]November data'!$A:$F,6,FALSE)),"No Data",(VLOOKUP($A277,'[1]November data'!$A:$F,6,FALSE)))</f>
        <v>0.99193548387096797</v>
      </c>
      <c r="J277" s="54">
        <f>IF(ISERROR(VLOOKUP($A277,'[1]December data '!$A:$F,4,FALSE)),"No Data",VLOOKUP($A277,'[1]December data '!$A:$F,4,FALSE))</f>
        <v>427</v>
      </c>
      <c r="K277" s="54">
        <f>IF(ISERROR(VLOOKUP($A277,'[1]December data '!$A:$F,5,FALSE)),"No Data",VLOOKUP($A277,'[1]December data '!$A:$F,5,FALSE))</f>
        <v>438</v>
      </c>
      <c r="L277" s="55">
        <f>IF(ISERROR(VLOOKUP($A277,'[1]December data '!$A:$F,6,FALSE)),"No Data",VLOOKUP($A277,'[1]December data '!$A:$F,6,FALSE))</f>
        <v>0.97488584474885798</v>
      </c>
      <c r="M277" s="57">
        <f t="shared" si="13"/>
        <v>1457</v>
      </c>
      <c r="N277" s="57">
        <f t="shared" si="14"/>
        <v>1499</v>
      </c>
      <c r="O277" s="72">
        <f t="shared" si="15"/>
        <v>0.97198132088058709</v>
      </c>
    </row>
    <row r="278" spans="1:15" x14ac:dyDescent="0.2">
      <c r="A278" s="70" t="s">
        <v>223</v>
      </c>
      <c r="B278" s="70" t="str">
        <f>VLOOKUP(A278,[2]regions!$A$2:$B$235,2,FALSE)</f>
        <v>Midlands and East of England</v>
      </c>
      <c r="C278" s="70" t="s">
        <v>224</v>
      </c>
      <c r="D278" s="71">
        <f>IF(ISERROR(VLOOKUP($A278,'[1]October data'!$A:$F,4,FALSE)),"No Data",(VLOOKUP($A278,'[1]October data'!$A:$F,4,FALSE)))</f>
        <v>36</v>
      </c>
      <c r="E278" s="54">
        <f>IF(ISERROR(VLOOKUP($A278,'[1]October data'!$A:$F,5,FALSE)),"No Data",(VLOOKUP($A278,'[1]October data'!$A:$F,5,FALSE)))</f>
        <v>36</v>
      </c>
      <c r="F278" s="55">
        <f>IF(ISERROR(VLOOKUP($A278,'[1]October data'!$A:$F,6,FALSE)),"No Data",(VLOOKUP($A278,'[1]October data'!$A:$F,6,FALSE)))</f>
        <v>1</v>
      </c>
      <c r="G278" s="54">
        <f>IF(ISERROR(VLOOKUP($A278,'[1]November data'!$A:$F,4,FALSE)),"No Data",(VLOOKUP($A278,'[1]November data'!$A:$F,4,FALSE)))</f>
        <v>42</v>
      </c>
      <c r="H278" s="54">
        <f>IF(ISERROR(VLOOKUP($A278,'[1]November data'!$A:$F,5,FALSE)),"No Data",(VLOOKUP($A278,'[1]November data'!$A:$F,5,FALSE)))</f>
        <v>42</v>
      </c>
      <c r="I278" s="55">
        <f>IF(ISERROR(VLOOKUP($A278,'[1]November data'!$A:$F,6,FALSE)),"No Data",(VLOOKUP($A278,'[1]November data'!$A:$F,6,FALSE)))</f>
        <v>1</v>
      </c>
      <c r="J278" s="54">
        <f>IF(ISERROR(VLOOKUP($A278,'[1]December data '!$A:$F,4,FALSE)),"No Data",VLOOKUP($A278,'[1]December data '!$A:$F,4,FALSE))</f>
        <v>31</v>
      </c>
      <c r="K278" s="54">
        <f>IF(ISERROR(VLOOKUP($A278,'[1]December data '!$A:$F,5,FALSE)),"No Data",VLOOKUP($A278,'[1]December data '!$A:$F,5,FALSE))</f>
        <v>31</v>
      </c>
      <c r="L278" s="55">
        <f>IF(ISERROR(VLOOKUP($A278,'[1]December data '!$A:$F,6,FALSE)),"No Data",VLOOKUP($A278,'[1]December data '!$A:$F,6,FALSE))</f>
        <v>1</v>
      </c>
      <c r="M278" s="57">
        <f t="shared" si="13"/>
        <v>109</v>
      </c>
      <c r="N278" s="57">
        <f t="shared" si="14"/>
        <v>109</v>
      </c>
      <c r="O278" s="72">
        <f t="shared" si="15"/>
        <v>1</v>
      </c>
    </row>
    <row r="279" spans="1:15" x14ac:dyDescent="0.2">
      <c r="A279" s="70" t="s">
        <v>129</v>
      </c>
      <c r="B279" s="70" t="str">
        <f>VLOOKUP(A279,[2]regions!$A$2:$B$235,2,FALSE)</f>
        <v xml:space="preserve">North of England </v>
      </c>
      <c r="C279" s="70" t="s">
        <v>130</v>
      </c>
      <c r="D279" s="71">
        <f>IF(ISERROR(VLOOKUP($A279,'[1]October data'!$A:$F,4,FALSE)),"No Data",(VLOOKUP($A279,'[1]October data'!$A:$F,4,FALSE)))</f>
        <v>175</v>
      </c>
      <c r="E279" s="54">
        <f>IF(ISERROR(VLOOKUP($A279,'[1]October data'!$A:$F,5,FALSE)),"No Data",(VLOOKUP($A279,'[1]October data'!$A:$F,5,FALSE)))</f>
        <v>181</v>
      </c>
      <c r="F279" s="55">
        <f>IF(ISERROR(VLOOKUP($A279,'[1]October data'!$A:$F,6,FALSE)),"No Data",(VLOOKUP($A279,'[1]October data'!$A:$F,6,FALSE)))</f>
        <v>0.96685082872928207</v>
      </c>
      <c r="G279" s="54">
        <f>IF(ISERROR(VLOOKUP($A279,'[1]November data'!$A:$F,4,FALSE)),"No Data",(VLOOKUP($A279,'[1]November data'!$A:$F,4,FALSE)))</f>
        <v>188</v>
      </c>
      <c r="H279" s="54">
        <f>IF(ISERROR(VLOOKUP($A279,'[1]November data'!$A:$F,5,FALSE)),"No Data",(VLOOKUP($A279,'[1]November data'!$A:$F,5,FALSE)))</f>
        <v>190</v>
      </c>
      <c r="I279" s="55">
        <f>IF(ISERROR(VLOOKUP($A279,'[1]November data'!$A:$F,6,FALSE)),"No Data",(VLOOKUP($A279,'[1]November data'!$A:$F,6,FALSE)))</f>
        <v>0.98947368421052595</v>
      </c>
      <c r="J279" s="54">
        <f>IF(ISERROR(VLOOKUP($A279,'[1]December data '!$A:$F,4,FALSE)),"No Data",VLOOKUP($A279,'[1]December data '!$A:$F,4,FALSE))</f>
        <v>172</v>
      </c>
      <c r="K279" s="54">
        <f>IF(ISERROR(VLOOKUP($A279,'[1]December data '!$A:$F,5,FALSE)),"No Data",VLOOKUP($A279,'[1]December data '!$A:$F,5,FALSE))</f>
        <v>174</v>
      </c>
      <c r="L279" s="55">
        <f>IF(ISERROR(VLOOKUP($A279,'[1]December data '!$A:$F,6,FALSE)),"No Data",VLOOKUP($A279,'[1]December data '!$A:$F,6,FALSE))</f>
        <v>0.98850574712643702</v>
      </c>
      <c r="M279" s="57">
        <f t="shared" si="13"/>
        <v>535</v>
      </c>
      <c r="N279" s="57">
        <f t="shared" si="14"/>
        <v>545</v>
      </c>
      <c r="O279" s="72">
        <f t="shared" si="15"/>
        <v>0.98165137614678899</v>
      </c>
    </row>
    <row r="280" spans="1:15" x14ac:dyDescent="0.2">
      <c r="A280" s="70" t="s">
        <v>675</v>
      </c>
      <c r="B280" s="70" t="str">
        <f>VLOOKUP(A280,[2]regions!$A$2:$B$235,2,FALSE)</f>
        <v>South of England</v>
      </c>
      <c r="C280" s="70" t="s">
        <v>389</v>
      </c>
      <c r="D280" s="71">
        <f>IF(ISERROR(VLOOKUP($A280,'[1]October data'!$A:$F,4,FALSE)),"No Data",(VLOOKUP($A280,'[1]October data'!$A:$F,4,FALSE)))</f>
        <v>228</v>
      </c>
      <c r="E280" s="54">
        <f>IF(ISERROR(VLOOKUP($A280,'[1]October data'!$A:$F,5,FALSE)),"No Data",(VLOOKUP($A280,'[1]October data'!$A:$F,5,FALSE)))</f>
        <v>228</v>
      </c>
      <c r="F280" s="55">
        <f>IF(ISERROR(VLOOKUP($A280,'[1]October data'!$A:$F,6,FALSE)),"No Data",(VLOOKUP($A280,'[1]October data'!$A:$F,6,FALSE)))</f>
        <v>1</v>
      </c>
      <c r="G280" s="54">
        <f>IF(ISERROR(VLOOKUP($A280,'[1]November data'!$A:$F,4,FALSE)),"No Data",(VLOOKUP($A280,'[1]November data'!$A:$F,4,FALSE)))</f>
        <v>203</v>
      </c>
      <c r="H280" s="54">
        <f>IF(ISERROR(VLOOKUP($A280,'[1]November data'!$A:$F,5,FALSE)),"No Data",(VLOOKUP($A280,'[1]November data'!$A:$F,5,FALSE)))</f>
        <v>205</v>
      </c>
      <c r="I280" s="55">
        <f>IF(ISERROR(VLOOKUP($A280,'[1]November data'!$A:$F,6,FALSE)),"No Data",(VLOOKUP($A280,'[1]November data'!$A:$F,6,FALSE)))</f>
        <v>0.99024390243902405</v>
      </c>
      <c r="J280" s="54">
        <f>IF(ISERROR(VLOOKUP($A280,'[1]December data '!$A:$F,4,FALSE)),"No Data",VLOOKUP($A280,'[1]December data '!$A:$F,4,FALSE))</f>
        <v>199</v>
      </c>
      <c r="K280" s="54">
        <f>IF(ISERROR(VLOOKUP($A280,'[1]December data '!$A:$F,5,FALSE)),"No Data",VLOOKUP($A280,'[1]December data '!$A:$F,5,FALSE))</f>
        <v>204</v>
      </c>
      <c r="L280" s="55">
        <f>IF(ISERROR(VLOOKUP($A280,'[1]December data '!$A:$F,6,FALSE)),"No Data",VLOOKUP($A280,'[1]December data '!$A:$F,6,FALSE))</f>
        <v>0.97549019607843102</v>
      </c>
      <c r="M280" s="57">
        <f t="shared" si="13"/>
        <v>630</v>
      </c>
      <c r="N280" s="57">
        <f t="shared" si="14"/>
        <v>637</v>
      </c>
      <c r="O280" s="72">
        <f t="shared" si="15"/>
        <v>0.98901098901098905</v>
      </c>
    </row>
    <row r="281" spans="1:15" x14ac:dyDescent="0.2">
      <c r="A281" s="70" t="s">
        <v>295</v>
      </c>
      <c r="B281" s="70" t="str">
        <f>VLOOKUP(A281,[2]regions!$A$2:$B$235,2,FALSE)</f>
        <v>Midlands and East of England</v>
      </c>
      <c r="C281" s="70" t="s">
        <v>296</v>
      </c>
      <c r="D281" s="71">
        <f>IF(ISERROR(VLOOKUP($A281,'[1]October data'!$A:$F,4,FALSE)),"No Data",(VLOOKUP($A281,'[1]October data'!$A:$F,4,FALSE)))</f>
        <v>319</v>
      </c>
      <c r="E281" s="54">
        <f>IF(ISERROR(VLOOKUP($A281,'[1]October data'!$A:$F,5,FALSE)),"No Data",(VLOOKUP($A281,'[1]October data'!$A:$F,5,FALSE)))</f>
        <v>332</v>
      </c>
      <c r="F281" s="55">
        <f>IF(ISERROR(VLOOKUP($A281,'[1]October data'!$A:$F,6,FALSE)),"No Data",(VLOOKUP($A281,'[1]October data'!$A:$F,6,FALSE)))</f>
        <v>0.96084337349397597</v>
      </c>
      <c r="G281" s="54">
        <f>IF(ISERROR(VLOOKUP($A281,'[1]November data'!$A:$F,4,FALSE)),"No Data",(VLOOKUP($A281,'[1]November data'!$A:$F,4,FALSE)))</f>
        <v>306</v>
      </c>
      <c r="H281" s="54">
        <f>IF(ISERROR(VLOOKUP($A281,'[1]November data'!$A:$F,5,FALSE)),"No Data",(VLOOKUP($A281,'[1]November data'!$A:$F,5,FALSE)))</f>
        <v>306</v>
      </c>
      <c r="I281" s="55">
        <f>IF(ISERROR(VLOOKUP($A281,'[1]November data'!$A:$F,6,FALSE)),"No Data",(VLOOKUP($A281,'[1]November data'!$A:$F,6,FALSE)))</f>
        <v>1</v>
      </c>
      <c r="J281" s="54">
        <f>IF(ISERROR(VLOOKUP($A281,'[1]December data '!$A:$F,4,FALSE)),"No Data",VLOOKUP($A281,'[1]December data '!$A:$F,4,FALSE))</f>
        <v>254</v>
      </c>
      <c r="K281" s="54">
        <f>IF(ISERROR(VLOOKUP($A281,'[1]December data '!$A:$F,5,FALSE)),"No Data",VLOOKUP($A281,'[1]December data '!$A:$F,5,FALSE))</f>
        <v>256</v>
      </c>
      <c r="L281" s="55">
        <f>IF(ISERROR(VLOOKUP($A281,'[1]December data '!$A:$F,6,FALSE)),"No Data",VLOOKUP($A281,'[1]December data '!$A:$F,6,FALSE))</f>
        <v>0.9921875</v>
      </c>
      <c r="M281" s="57">
        <f t="shared" si="13"/>
        <v>879</v>
      </c>
      <c r="N281" s="57">
        <f t="shared" si="14"/>
        <v>894</v>
      </c>
      <c r="O281" s="72">
        <f t="shared" si="15"/>
        <v>0.98322147651006708</v>
      </c>
    </row>
    <row r="282" spans="1:15" x14ac:dyDescent="0.2">
      <c r="A282" s="70" t="s">
        <v>126</v>
      </c>
      <c r="B282" s="70" t="str">
        <f>VLOOKUP(A282,[2]regions!$A$2:$B$235,2,FALSE)</f>
        <v xml:space="preserve">North of England </v>
      </c>
      <c r="C282" s="70" t="s">
        <v>676</v>
      </c>
      <c r="D282" s="71">
        <f>IF(ISERROR(VLOOKUP($A282,'[1]October data'!$A:$F,4,FALSE)),"No Data",(VLOOKUP($A282,'[1]October data'!$A:$F,4,FALSE)))</f>
        <v>2</v>
      </c>
      <c r="E282" s="54">
        <f>IF(ISERROR(VLOOKUP($A282,'[1]October data'!$A:$F,5,FALSE)),"No Data",(VLOOKUP($A282,'[1]October data'!$A:$F,5,FALSE)))</f>
        <v>2</v>
      </c>
      <c r="F282" s="55">
        <f>IF(ISERROR(VLOOKUP($A282,'[1]October data'!$A:$F,6,FALSE)),"No Data",(VLOOKUP($A282,'[1]October data'!$A:$F,6,FALSE)))</f>
        <v>1</v>
      </c>
      <c r="G282" s="54">
        <f>IF(ISERROR(VLOOKUP($A282,'[1]November data'!$A:$F,4,FALSE)),"No Data",(VLOOKUP($A282,'[1]November data'!$A:$F,4,FALSE)))</f>
        <v>17</v>
      </c>
      <c r="H282" s="54">
        <f>IF(ISERROR(VLOOKUP($A282,'[1]November data'!$A:$F,5,FALSE)),"No Data",(VLOOKUP($A282,'[1]November data'!$A:$F,5,FALSE)))</f>
        <v>17</v>
      </c>
      <c r="I282" s="55">
        <f>IF(ISERROR(VLOOKUP($A282,'[1]November data'!$A:$F,6,FALSE)),"No Data",(VLOOKUP($A282,'[1]November data'!$A:$F,6,FALSE)))</f>
        <v>1</v>
      </c>
      <c r="J282" s="54">
        <f>IF(ISERROR(VLOOKUP($A282,'[1]December data '!$A:$F,4,FALSE)),"No Data",VLOOKUP($A282,'[1]December data '!$A:$F,4,FALSE))</f>
        <v>12</v>
      </c>
      <c r="K282" s="54">
        <f>IF(ISERROR(VLOOKUP($A282,'[1]December data '!$A:$F,5,FALSE)),"No Data",VLOOKUP($A282,'[1]December data '!$A:$F,5,FALSE))</f>
        <v>12</v>
      </c>
      <c r="L282" s="55">
        <f>IF(ISERROR(VLOOKUP($A282,'[1]December data '!$A:$F,6,FALSE)),"No Data",VLOOKUP($A282,'[1]December data '!$A:$F,6,FALSE))</f>
        <v>1</v>
      </c>
      <c r="M282" s="57">
        <f t="shared" si="13"/>
        <v>31</v>
      </c>
      <c r="N282" s="57">
        <f t="shared" si="14"/>
        <v>31</v>
      </c>
      <c r="O282" s="72">
        <f t="shared" si="15"/>
        <v>1</v>
      </c>
    </row>
    <row r="283" spans="1:15" x14ac:dyDescent="0.2">
      <c r="A283" s="70" t="s">
        <v>259</v>
      </c>
      <c r="B283" s="70" t="str">
        <f>VLOOKUP(A283,[2]regions!$A$2:$B$235,2,FALSE)</f>
        <v>Midlands and East of England</v>
      </c>
      <c r="C283" s="70" t="s">
        <v>260</v>
      </c>
      <c r="D283" s="71">
        <f>IF(ISERROR(VLOOKUP($A283,'[1]October data'!$A:$F,4,FALSE)),"No Data",(VLOOKUP($A283,'[1]October data'!$A:$F,4,FALSE)))</f>
        <v>64</v>
      </c>
      <c r="E283" s="54">
        <f>IF(ISERROR(VLOOKUP($A283,'[1]October data'!$A:$F,5,FALSE)),"No Data",(VLOOKUP($A283,'[1]October data'!$A:$F,5,FALSE)))</f>
        <v>64</v>
      </c>
      <c r="F283" s="55">
        <f>IF(ISERROR(VLOOKUP($A283,'[1]October data'!$A:$F,6,FALSE)),"No Data",(VLOOKUP($A283,'[1]October data'!$A:$F,6,FALSE)))</f>
        <v>1</v>
      </c>
      <c r="G283" s="54">
        <f>IF(ISERROR(VLOOKUP($A283,'[1]November data'!$A:$F,4,FALSE)),"No Data",(VLOOKUP($A283,'[1]November data'!$A:$F,4,FALSE)))</f>
        <v>48</v>
      </c>
      <c r="H283" s="54">
        <f>IF(ISERROR(VLOOKUP($A283,'[1]November data'!$A:$F,5,FALSE)),"No Data",(VLOOKUP($A283,'[1]November data'!$A:$F,5,FALSE)))</f>
        <v>48</v>
      </c>
      <c r="I283" s="55">
        <f>IF(ISERROR(VLOOKUP($A283,'[1]November data'!$A:$F,6,FALSE)),"No Data",(VLOOKUP($A283,'[1]November data'!$A:$F,6,FALSE)))</f>
        <v>1</v>
      </c>
      <c r="J283" s="54">
        <f>IF(ISERROR(VLOOKUP($A283,'[1]December data '!$A:$F,4,FALSE)),"No Data",VLOOKUP($A283,'[1]December data '!$A:$F,4,FALSE))</f>
        <v>59</v>
      </c>
      <c r="K283" s="54">
        <f>IF(ISERROR(VLOOKUP($A283,'[1]December data '!$A:$F,5,FALSE)),"No Data",VLOOKUP($A283,'[1]December data '!$A:$F,5,FALSE))</f>
        <v>59</v>
      </c>
      <c r="L283" s="55">
        <f>IF(ISERROR(VLOOKUP($A283,'[1]December data '!$A:$F,6,FALSE)),"No Data",VLOOKUP($A283,'[1]December data '!$A:$F,6,FALSE))</f>
        <v>1</v>
      </c>
      <c r="M283" s="57">
        <f t="shared" ref="M283:M335" si="16">IF(ISNUMBER(D283),IF(ISNUMBER(G283),IF(ISNUMBER(J283),SUM(D283+G283+J283), SUM(D283+G283)),IF(ISNUMBER(J283),D283+J283,D283)),IF(ISNUMBER(G283),IF(ISNUMBER(J283),G283+J283,G283),IF(ISNUMBER(J283),J283,"-")))</f>
        <v>171</v>
      </c>
      <c r="N283" s="57">
        <f t="shared" si="14"/>
        <v>171</v>
      </c>
      <c r="O283" s="72">
        <f t="shared" si="15"/>
        <v>1</v>
      </c>
    </row>
    <row r="284" spans="1:15" x14ac:dyDescent="0.2">
      <c r="A284" s="70" t="s">
        <v>71</v>
      </c>
      <c r="B284" s="70" t="str">
        <f>VLOOKUP(A284,[2]regions!$A$2:$B$235,2,FALSE)</f>
        <v xml:space="preserve">North of England </v>
      </c>
      <c r="C284" s="70" t="s">
        <v>72</v>
      </c>
      <c r="D284" s="71">
        <f>IF(ISERROR(VLOOKUP($A284,'[1]October data'!$A:$F,4,FALSE)),"No Data",(VLOOKUP($A284,'[1]October data'!$A:$F,4,FALSE)))</f>
        <v>379</v>
      </c>
      <c r="E284" s="54">
        <f>IF(ISERROR(VLOOKUP($A284,'[1]October data'!$A:$F,5,FALSE)),"No Data",(VLOOKUP($A284,'[1]October data'!$A:$F,5,FALSE)))</f>
        <v>388</v>
      </c>
      <c r="F284" s="55">
        <f>IF(ISERROR(VLOOKUP($A284,'[1]October data'!$A:$F,6,FALSE)),"No Data",(VLOOKUP($A284,'[1]October data'!$A:$F,6,FALSE)))</f>
        <v>0.97680412371134007</v>
      </c>
      <c r="G284" s="54">
        <f>IF(ISERROR(VLOOKUP($A284,'[1]November data'!$A:$F,4,FALSE)),"No Data",(VLOOKUP($A284,'[1]November data'!$A:$F,4,FALSE)))</f>
        <v>383</v>
      </c>
      <c r="H284" s="54">
        <f>IF(ISERROR(VLOOKUP($A284,'[1]November data'!$A:$F,5,FALSE)),"No Data",(VLOOKUP($A284,'[1]November data'!$A:$F,5,FALSE)))</f>
        <v>385</v>
      </c>
      <c r="I284" s="55">
        <f>IF(ISERROR(VLOOKUP($A284,'[1]November data'!$A:$F,6,FALSE)),"No Data",(VLOOKUP($A284,'[1]November data'!$A:$F,6,FALSE)))</f>
        <v>0.99480519480519503</v>
      </c>
      <c r="J284" s="54">
        <f>IF(ISERROR(VLOOKUP($A284,'[1]December data '!$A:$F,4,FALSE)),"No Data",VLOOKUP($A284,'[1]December data '!$A:$F,4,FALSE))</f>
        <v>307</v>
      </c>
      <c r="K284" s="54">
        <f>IF(ISERROR(VLOOKUP($A284,'[1]December data '!$A:$F,5,FALSE)),"No Data",VLOOKUP($A284,'[1]December data '!$A:$F,5,FALSE))</f>
        <v>312</v>
      </c>
      <c r="L284" s="55">
        <f>IF(ISERROR(VLOOKUP($A284,'[1]December data '!$A:$F,6,FALSE)),"No Data",VLOOKUP($A284,'[1]December data '!$A:$F,6,FALSE))</f>
        <v>0.98397435897435903</v>
      </c>
      <c r="M284" s="57">
        <f t="shared" si="16"/>
        <v>1069</v>
      </c>
      <c r="N284" s="57">
        <f t="shared" si="14"/>
        <v>1085</v>
      </c>
      <c r="O284" s="72">
        <f t="shared" si="15"/>
        <v>0.9852534562211982</v>
      </c>
    </row>
    <row r="285" spans="1:15" x14ac:dyDescent="0.2">
      <c r="A285" s="70" t="s">
        <v>297</v>
      </c>
      <c r="B285" s="70" t="str">
        <f>VLOOKUP(A285,[2]regions!$A$2:$B$235,2,FALSE)</f>
        <v>Midlands and East of England</v>
      </c>
      <c r="C285" s="70" t="s">
        <v>298</v>
      </c>
      <c r="D285" s="71">
        <f>IF(ISERROR(VLOOKUP($A285,'[1]October data'!$A:$F,4,FALSE)),"No Data",(VLOOKUP($A285,'[1]October data'!$A:$F,4,FALSE)))</f>
        <v>688</v>
      </c>
      <c r="E285" s="54">
        <f>IF(ISERROR(VLOOKUP($A285,'[1]October data'!$A:$F,5,FALSE)),"No Data",(VLOOKUP($A285,'[1]October data'!$A:$F,5,FALSE)))</f>
        <v>691</v>
      </c>
      <c r="F285" s="55">
        <f>IF(ISERROR(VLOOKUP($A285,'[1]October data'!$A:$F,6,FALSE)),"No Data",(VLOOKUP($A285,'[1]October data'!$A:$F,6,FALSE)))</f>
        <v>0.99565846599131702</v>
      </c>
      <c r="G285" s="54">
        <f>IF(ISERROR(VLOOKUP($A285,'[1]November data'!$A:$F,4,FALSE)),"No Data",(VLOOKUP($A285,'[1]November data'!$A:$F,4,FALSE)))</f>
        <v>764</v>
      </c>
      <c r="H285" s="54">
        <f>IF(ISERROR(VLOOKUP($A285,'[1]November data'!$A:$F,5,FALSE)),"No Data",(VLOOKUP($A285,'[1]November data'!$A:$F,5,FALSE)))</f>
        <v>765</v>
      </c>
      <c r="I285" s="55">
        <f>IF(ISERROR(VLOOKUP($A285,'[1]November data'!$A:$F,6,FALSE)),"No Data",(VLOOKUP($A285,'[1]November data'!$A:$F,6,FALSE)))</f>
        <v>0.9986928104575159</v>
      </c>
      <c r="J285" s="54">
        <f>IF(ISERROR(VLOOKUP($A285,'[1]December data '!$A:$F,4,FALSE)),"No Data",VLOOKUP($A285,'[1]December data '!$A:$F,4,FALSE))</f>
        <v>559</v>
      </c>
      <c r="K285" s="54">
        <f>IF(ISERROR(VLOOKUP($A285,'[1]December data '!$A:$F,5,FALSE)),"No Data",VLOOKUP($A285,'[1]December data '!$A:$F,5,FALSE))</f>
        <v>564</v>
      </c>
      <c r="L285" s="55">
        <f>IF(ISERROR(VLOOKUP($A285,'[1]December data '!$A:$F,6,FALSE)),"No Data",VLOOKUP($A285,'[1]December data '!$A:$F,6,FALSE))</f>
        <v>0.9911347517730501</v>
      </c>
      <c r="M285" s="57">
        <f t="shared" si="16"/>
        <v>2011</v>
      </c>
      <c r="N285" s="57">
        <f t="shared" si="14"/>
        <v>2020</v>
      </c>
      <c r="O285" s="72">
        <f t="shared" si="15"/>
        <v>0.99554455445544554</v>
      </c>
    </row>
    <row r="286" spans="1:15" x14ac:dyDescent="0.2">
      <c r="A286" s="70" t="s">
        <v>333</v>
      </c>
      <c r="B286" s="70" t="str">
        <f>VLOOKUP(A286,[2]regions!$A$2:$B$235,2,FALSE)</f>
        <v>Midlands and East of England</v>
      </c>
      <c r="C286" s="70" t="s">
        <v>334</v>
      </c>
      <c r="D286" s="71">
        <f>IF(ISERROR(VLOOKUP($A286,'[1]October data'!$A:$F,4,FALSE)),"No Data",(VLOOKUP($A286,'[1]October data'!$A:$F,4,FALSE)))</f>
        <v>326</v>
      </c>
      <c r="E286" s="54">
        <f>IF(ISERROR(VLOOKUP($A286,'[1]October data'!$A:$F,5,FALSE)),"No Data",(VLOOKUP($A286,'[1]October data'!$A:$F,5,FALSE)))</f>
        <v>339</v>
      </c>
      <c r="F286" s="55">
        <f>IF(ISERROR(VLOOKUP($A286,'[1]October data'!$A:$F,6,FALSE)),"No Data",(VLOOKUP($A286,'[1]October data'!$A:$F,6,FALSE)))</f>
        <v>0.96165191740413014</v>
      </c>
      <c r="G286" s="54">
        <f>IF(ISERROR(VLOOKUP($A286,'[1]November data'!$A:$F,4,FALSE)),"No Data",(VLOOKUP($A286,'[1]November data'!$A:$F,4,FALSE)))</f>
        <v>355</v>
      </c>
      <c r="H286" s="54">
        <f>IF(ISERROR(VLOOKUP($A286,'[1]November data'!$A:$F,5,FALSE)),"No Data",(VLOOKUP($A286,'[1]November data'!$A:$F,5,FALSE)))</f>
        <v>357</v>
      </c>
      <c r="I286" s="55">
        <f>IF(ISERROR(VLOOKUP($A286,'[1]November data'!$A:$F,6,FALSE)),"No Data",(VLOOKUP($A286,'[1]November data'!$A:$F,6,FALSE)))</f>
        <v>0.99439775910364092</v>
      </c>
      <c r="J286" s="54">
        <f>IF(ISERROR(VLOOKUP($A286,'[1]December data '!$A:$F,4,FALSE)),"No Data",VLOOKUP($A286,'[1]December data '!$A:$F,4,FALSE))</f>
        <v>298</v>
      </c>
      <c r="K286" s="54">
        <f>IF(ISERROR(VLOOKUP($A286,'[1]December data '!$A:$F,5,FALSE)),"No Data",VLOOKUP($A286,'[1]December data '!$A:$F,5,FALSE))</f>
        <v>299</v>
      </c>
      <c r="L286" s="55">
        <f>IF(ISERROR(VLOOKUP($A286,'[1]December data '!$A:$F,6,FALSE)),"No Data",VLOOKUP($A286,'[1]December data '!$A:$F,6,FALSE))</f>
        <v>0.99665551839464894</v>
      </c>
      <c r="M286" s="57">
        <f t="shared" si="16"/>
        <v>979</v>
      </c>
      <c r="N286" s="57">
        <f t="shared" si="14"/>
        <v>995</v>
      </c>
      <c r="O286" s="72">
        <f t="shared" si="15"/>
        <v>0.98391959798994977</v>
      </c>
    </row>
    <row r="287" spans="1:15" x14ac:dyDescent="0.2">
      <c r="A287" s="70" t="s">
        <v>677</v>
      </c>
      <c r="B287" s="70" t="str">
        <f>VLOOKUP(A287,[2]regions!$A$2:$B$235,2,FALSE)</f>
        <v>South of England</v>
      </c>
      <c r="C287" s="70" t="s">
        <v>373</v>
      </c>
      <c r="D287" s="71">
        <f>IF(ISERROR(VLOOKUP($A287,'[1]October data'!$A:$F,4,FALSE)),"No Data",(VLOOKUP($A287,'[1]October data'!$A:$F,4,FALSE)))</f>
        <v>294</v>
      </c>
      <c r="E287" s="54">
        <f>IF(ISERROR(VLOOKUP($A287,'[1]October data'!$A:$F,5,FALSE)),"No Data",(VLOOKUP($A287,'[1]October data'!$A:$F,5,FALSE)))</f>
        <v>296</v>
      </c>
      <c r="F287" s="55">
        <f>IF(ISERROR(VLOOKUP($A287,'[1]October data'!$A:$F,6,FALSE)),"No Data",(VLOOKUP($A287,'[1]October data'!$A:$F,6,FALSE)))</f>
        <v>0.99324324324324298</v>
      </c>
      <c r="G287" s="54">
        <f>IF(ISERROR(VLOOKUP($A287,'[1]November data'!$A:$F,4,FALSE)),"No Data",(VLOOKUP($A287,'[1]November data'!$A:$F,4,FALSE)))</f>
        <v>268</v>
      </c>
      <c r="H287" s="54">
        <f>IF(ISERROR(VLOOKUP($A287,'[1]November data'!$A:$F,5,FALSE)),"No Data",(VLOOKUP($A287,'[1]November data'!$A:$F,5,FALSE)))</f>
        <v>268</v>
      </c>
      <c r="I287" s="55">
        <f>IF(ISERROR(VLOOKUP($A287,'[1]November data'!$A:$F,6,FALSE)),"No Data",(VLOOKUP($A287,'[1]November data'!$A:$F,6,FALSE)))</f>
        <v>1</v>
      </c>
      <c r="J287" s="54">
        <f>IF(ISERROR(VLOOKUP($A287,'[1]December data '!$A:$F,4,FALSE)),"No Data",VLOOKUP($A287,'[1]December data '!$A:$F,4,FALSE))</f>
        <v>230</v>
      </c>
      <c r="K287" s="54">
        <f>IF(ISERROR(VLOOKUP($A287,'[1]December data '!$A:$F,5,FALSE)),"No Data",VLOOKUP($A287,'[1]December data '!$A:$F,5,FALSE))</f>
        <v>235</v>
      </c>
      <c r="L287" s="55">
        <f>IF(ISERROR(VLOOKUP($A287,'[1]December data '!$A:$F,6,FALSE)),"No Data",VLOOKUP($A287,'[1]December data '!$A:$F,6,FALSE))</f>
        <v>0.97872340425531901</v>
      </c>
      <c r="M287" s="57">
        <f t="shared" si="16"/>
        <v>792</v>
      </c>
      <c r="N287" s="57">
        <f t="shared" si="14"/>
        <v>799</v>
      </c>
      <c r="O287" s="72">
        <f t="shared" si="15"/>
        <v>0.99123904881101377</v>
      </c>
    </row>
    <row r="288" spans="1:15" x14ac:dyDescent="0.2">
      <c r="A288" s="70" t="s">
        <v>618</v>
      </c>
      <c r="B288" s="70" t="str">
        <f>VLOOKUP(A288,[2]regions!$A$2:$B$235,2,FALSE)</f>
        <v>South of England</v>
      </c>
      <c r="C288" s="70" t="s">
        <v>619</v>
      </c>
      <c r="D288" s="71">
        <f>IF(ISERROR(VLOOKUP($A288,'[1]October data'!$A:$F,4,FALSE)),"No Data",(VLOOKUP($A288,'[1]October data'!$A:$F,4,FALSE)))</f>
        <v>91</v>
      </c>
      <c r="E288" s="54">
        <f>IF(ISERROR(VLOOKUP($A288,'[1]October data'!$A:$F,5,FALSE)),"No Data",(VLOOKUP($A288,'[1]October data'!$A:$F,5,FALSE)))</f>
        <v>91</v>
      </c>
      <c r="F288" s="55">
        <f>IF(ISERROR(VLOOKUP($A288,'[1]October data'!$A:$F,6,FALSE)),"No Data",(VLOOKUP($A288,'[1]October data'!$A:$F,6,FALSE)))</f>
        <v>1</v>
      </c>
      <c r="G288" s="54">
        <f>IF(ISERROR(VLOOKUP($A288,'[1]November data'!$A:$F,4,FALSE)),"No Data",(VLOOKUP($A288,'[1]November data'!$A:$F,4,FALSE)))</f>
        <v>105</v>
      </c>
      <c r="H288" s="54">
        <f>IF(ISERROR(VLOOKUP($A288,'[1]November data'!$A:$F,5,FALSE)),"No Data",(VLOOKUP($A288,'[1]November data'!$A:$F,5,FALSE)))</f>
        <v>106</v>
      </c>
      <c r="I288" s="55">
        <f>IF(ISERROR(VLOOKUP($A288,'[1]November data'!$A:$F,6,FALSE)),"No Data",(VLOOKUP($A288,'[1]November data'!$A:$F,6,FALSE)))</f>
        <v>0.99056603773584895</v>
      </c>
      <c r="J288" s="54">
        <f>IF(ISERROR(VLOOKUP($A288,'[1]December data '!$A:$F,4,FALSE)),"No Data",VLOOKUP($A288,'[1]December data '!$A:$F,4,FALSE))</f>
        <v>74</v>
      </c>
      <c r="K288" s="54">
        <f>IF(ISERROR(VLOOKUP($A288,'[1]December data '!$A:$F,5,FALSE)),"No Data",VLOOKUP($A288,'[1]December data '!$A:$F,5,FALSE))</f>
        <v>74</v>
      </c>
      <c r="L288" s="55">
        <f>IF(ISERROR(VLOOKUP($A288,'[1]December data '!$A:$F,6,FALSE)),"No Data",VLOOKUP($A288,'[1]December data '!$A:$F,6,FALSE))</f>
        <v>1</v>
      </c>
      <c r="M288" s="57">
        <f t="shared" si="16"/>
        <v>270</v>
      </c>
      <c r="N288" s="57">
        <f t="shared" si="14"/>
        <v>271</v>
      </c>
      <c r="O288" s="72">
        <f t="shared" si="15"/>
        <v>0.99630996309963105</v>
      </c>
    </row>
    <row r="289" spans="1:15" x14ac:dyDescent="0.2">
      <c r="A289" s="70" t="s">
        <v>508</v>
      </c>
      <c r="B289" s="70" t="str">
        <f>VLOOKUP(A289,[2]regions!$A$2:$B$235,2,FALSE)</f>
        <v>South of England</v>
      </c>
      <c r="C289" s="70" t="s">
        <v>509</v>
      </c>
      <c r="D289" s="71">
        <f>IF(ISERROR(VLOOKUP($A289,'[1]October data'!$A:$F,4,FALSE)),"No Data",(VLOOKUP($A289,'[1]October data'!$A:$F,4,FALSE)))</f>
        <v>1568</v>
      </c>
      <c r="E289" s="54">
        <f>IF(ISERROR(VLOOKUP($A289,'[1]October data'!$A:$F,5,FALSE)),"No Data",(VLOOKUP($A289,'[1]October data'!$A:$F,5,FALSE)))</f>
        <v>1568</v>
      </c>
      <c r="F289" s="55">
        <f>IF(ISERROR(VLOOKUP($A289,'[1]October data'!$A:$F,6,FALSE)),"No Data",(VLOOKUP($A289,'[1]October data'!$A:$F,6,FALSE)))</f>
        <v>1</v>
      </c>
      <c r="G289" s="54">
        <f>IF(ISERROR(VLOOKUP($A289,'[1]November data'!$A:$F,4,FALSE)),"No Data",(VLOOKUP($A289,'[1]November data'!$A:$F,4,FALSE)))</f>
        <v>1297</v>
      </c>
      <c r="H289" s="54">
        <f>IF(ISERROR(VLOOKUP($A289,'[1]November data'!$A:$F,5,FALSE)),"No Data",(VLOOKUP($A289,'[1]November data'!$A:$F,5,FALSE)))</f>
        <v>1297</v>
      </c>
      <c r="I289" s="55">
        <f>IF(ISERROR(VLOOKUP($A289,'[1]November data'!$A:$F,6,FALSE)),"No Data",(VLOOKUP($A289,'[1]November data'!$A:$F,6,FALSE)))</f>
        <v>1</v>
      </c>
      <c r="J289" s="54">
        <f>IF(ISERROR(VLOOKUP($A289,'[1]December data '!$A:$F,4,FALSE)),"No Data",VLOOKUP($A289,'[1]December data '!$A:$F,4,FALSE))</f>
        <v>1207</v>
      </c>
      <c r="K289" s="54">
        <f>IF(ISERROR(VLOOKUP($A289,'[1]December data '!$A:$F,5,FALSE)),"No Data",VLOOKUP($A289,'[1]December data '!$A:$F,5,FALSE))</f>
        <v>1207</v>
      </c>
      <c r="L289" s="55">
        <f>IF(ISERROR(VLOOKUP($A289,'[1]December data '!$A:$F,6,FALSE)),"No Data",VLOOKUP($A289,'[1]December data '!$A:$F,6,FALSE))</f>
        <v>1</v>
      </c>
      <c r="M289" s="57">
        <f t="shared" si="16"/>
        <v>4072</v>
      </c>
      <c r="N289" s="57">
        <f t="shared" si="14"/>
        <v>4072</v>
      </c>
      <c r="O289" s="72">
        <f t="shared" si="15"/>
        <v>1</v>
      </c>
    </row>
    <row r="290" spans="1:15" x14ac:dyDescent="0.2">
      <c r="A290" s="70" t="s">
        <v>408</v>
      </c>
      <c r="B290" s="70" t="str">
        <f>VLOOKUP(A290,[2]regions!$A$2:$B$235,2,FALSE)</f>
        <v>South of England</v>
      </c>
      <c r="C290" s="70" t="s">
        <v>409</v>
      </c>
      <c r="D290" s="71">
        <f>IF(ISERROR(VLOOKUP($A290,'[1]October data'!$A:$F,4,FALSE)),"No Data",(VLOOKUP($A290,'[1]October data'!$A:$F,4,FALSE)))</f>
        <v>105</v>
      </c>
      <c r="E290" s="54">
        <f>IF(ISERROR(VLOOKUP($A290,'[1]October data'!$A:$F,5,FALSE)),"No Data",(VLOOKUP($A290,'[1]October data'!$A:$F,5,FALSE)))</f>
        <v>105</v>
      </c>
      <c r="F290" s="55">
        <f>IF(ISERROR(VLOOKUP($A290,'[1]October data'!$A:$F,6,FALSE)),"No Data",(VLOOKUP($A290,'[1]October data'!$A:$F,6,FALSE)))</f>
        <v>1</v>
      </c>
      <c r="G290" s="54">
        <f>IF(ISERROR(VLOOKUP($A290,'[1]November data'!$A:$F,4,FALSE)),"No Data",(VLOOKUP($A290,'[1]November data'!$A:$F,4,FALSE)))</f>
        <v>118</v>
      </c>
      <c r="H290" s="54">
        <f>IF(ISERROR(VLOOKUP($A290,'[1]November data'!$A:$F,5,FALSE)),"No Data",(VLOOKUP($A290,'[1]November data'!$A:$F,5,FALSE)))</f>
        <v>118</v>
      </c>
      <c r="I290" s="55">
        <f>IF(ISERROR(VLOOKUP($A290,'[1]November data'!$A:$F,6,FALSE)),"No Data",(VLOOKUP($A290,'[1]November data'!$A:$F,6,FALSE)))</f>
        <v>1</v>
      </c>
      <c r="J290" s="54">
        <f>IF(ISERROR(VLOOKUP($A290,'[1]December data '!$A:$F,4,FALSE)),"No Data",VLOOKUP($A290,'[1]December data '!$A:$F,4,FALSE))</f>
        <v>92</v>
      </c>
      <c r="K290" s="54">
        <f>IF(ISERROR(VLOOKUP($A290,'[1]December data '!$A:$F,5,FALSE)),"No Data",VLOOKUP($A290,'[1]December data '!$A:$F,5,FALSE))</f>
        <v>92</v>
      </c>
      <c r="L290" s="55">
        <f>IF(ISERROR(VLOOKUP($A290,'[1]December data '!$A:$F,6,FALSE)),"No Data",VLOOKUP($A290,'[1]December data '!$A:$F,6,FALSE))</f>
        <v>1</v>
      </c>
      <c r="M290" s="57">
        <f t="shared" si="16"/>
        <v>315</v>
      </c>
      <c r="N290" s="57">
        <f t="shared" si="14"/>
        <v>315</v>
      </c>
      <c r="O290" s="72">
        <f t="shared" si="15"/>
        <v>1</v>
      </c>
    </row>
    <row r="291" spans="1:15" x14ac:dyDescent="0.2">
      <c r="A291" s="70" t="s">
        <v>371</v>
      </c>
      <c r="B291" s="70" t="str">
        <f>VLOOKUP(A291,[2]regions!$A$2:$B$235,2,FALSE)</f>
        <v>South of England</v>
      </c>
      <c r="C291" s="70" t="s">
        <v>372</v>
      </c>
      <c r="D291" s="71">
        <f>IF(ISERROR(VLOOKUP($A291,'[1]October data'!$A:$F,4,FALSE)),"No Data",(VLOOKUP($A291,'[1]October data'!$A:$F,4,FALSE)))</f>
        <v>140</v>
      </c>
      <c r="E291" s="54">
        <f>IF(ISERROR(VLOOKUP($A291,'[1]October data'!$A:$F,5,FALSE)),"No Data",(VLOOKUP($A291,'[1]October data'!$A:$F,5,FALSE)))</f>
        <v>140</v>
      </c>
      <c r="F291" s="55">
        <f>IF(ISERROR(VLOOKUP($A291,'[1]October data'!$A:$F,6,FALSE)),"No Data",(VLOOKUP($A291,'[1]October data'!$A:$F,6,FALSE)))</f>
        <v>1</v>
      </c>
      <c r="G291" s="54">
        <f>IF(ISERROR(VLOOKUP($A291,'[1]November data'!$A:$F,4,FALSE)),"No Data",(VLOOKUP($A291,'[1]November data'!$A:$F,4,FALSE)))</f>
        <v>144</v>
      </c>
      <c r="H291" s="54">
        <f>IF(ISERROR(VLOOKUP($A291,'[1]November data'!$A:$F,5,FALSE)),"No Data",(VLOOKUP($A291,'[1]November data'!$A:$F,5,FALSE)))</f>
        <v>144</v>
      </c>
      <c r="I291" s="55">
        <f>IF(ISERROR(VLOOKUP($A291,'[1]November data'!$A:$F,6,FALSE)),"No Data",(VLOOKUP($A291,'[1]November data'!$A:$F,6,FALSE)))</f>
        <v>1</v>
      </c>
      <c r="J291" s="54">
        <f>IF(ISERROR(VLOOKUP($A291,'[1]December data '!$A:$F,4,FALSE)),"No Data",VLOOKUP($A291,'[1]December data '!$A:$F,4,FALSE))</f>
        <v>114</v>
      </c>
      <c r="K291" s="54">
        <f>IF(ISERROR(VLOOKUP($A291,'[1]December data '!$A:$F,5,FALSE)),"No Data",VLOOKUP($A291,'[1]December data '!$A:$F,5,FALSE))</f>
        <v>114</v>
      </c>
      <c r="L291" s="55">
        <f>IF(ISERROR(VLOOKUP($A291,'[1]December data '!$A:$F,6,FALSE)),"No Data",VLOOKUP($A291,'[1]December data '!$A:$F,6,FALSE))</f>
        <v>1</v>
      </c>
      <c r="M291" s="57">
        <f t="shared" si="16"/>
        <v>398</v>
      </c>
      <c r="N291" s="57">
        <f t="shared" si="14"/>
        <v>398</v>
      </c>
      <c r="O291" s="72">
        <f t="shared" si="15"/>
        <v>1</v>
      </c>
    </row>
    <row r="292" spans="1:15" x14ac:dyDescent="0.2">
      <c r="A292" s="70" t="s">
        <v>285</v>
      </c>
      <c r="B292" s="70" t="str">
        <f>VLOOKUP(A292,[2]regions!$A$2:$B$235,2,FALSE)</f>
        <v>Midlands and East of England</v>
      </c>
      <c r="C292" s="70" t="s">
        <v>286</v>
      </c>
      <c r="D292" s="71">
        <f>IF(ISERROR(VLOOKUP($A292,'[1]October data'!$A:$F,4,FALSE)),"No Data",(VLOOKUP($A292,'[1]October data'!$A:$F,4,FALSE)))</f>
        <v>64</v>
      </c>
      <c r="E292" s="54">
        <f>IF(ISERROR(VLOOKUP($A292,'[1]October data'!$A:$F,5,FALSE)),"No Data",(VLOOKUP($A292,'[1]October data'!$A:$F,5,FALSE)))</f>
        <v>64</v>
      </c>
      <c r="F292" s="55">
        <f>IF(ISERROR(VLOOKUP($A292,'[1]October data'!$A:$F,6,FALSE)),"No Data",(VLOOKUP($A292,'[1]October data'!$A:$F,6,FALSE)))</f>
        <v>1</v>
      </c>
      <c r="G292" s="54">
        <f>IF(ISERROR(VLOOKUP($A292,'[1]November data'!$A:$F,4,FALSE)),"No Data",(VLOOKUP($A292,'[1]November data'!$A:$F,4,FALSE)))</f>
        <v>62</v>
      </c>
      <c r="H292" s="54">
        <f>IF(ISERROR(VLOOKUP($A292,'[1]November data'!$A:$F,5,FALSE)),"No Data",(VLOOKUP($A292,'[1]November data'!$A:$F,5,FALSE)))</f>
        <v>62</v>
      </c>
      <c r="I292" s="55">
        <f>IF(ISERROR(VLOOKUP($A292,'[1]November data'!$A:$F,6,FALSE)),"No Data",(VLOOKUP($A292,'[1]November data'!$A:$F,6,FALSE)))</f>
        <v>1</v>
      </c>
      <c r="J292" s="54">
        <f>IF(ISERROR(VLOOKUP($A292,'[1]December data '!$A:$F,4,FALSE)),"No Data",VLOOKUP($A292,'[1]December data '!$A:$F,4,FALSE))</f>
        <v>48</v>
      </c>
      <c r="K292" s="54">
        <f>IF(ISERROR(VLOOKUP($A292,'[1]December data '!$A:$F,5,FALSE)),"No Data",VLOOKUP($A292,'[1]December data '!$A:$F,5,FALSE))</f>
        <v>48</v>
      </c>
      <c r="L292" s="55">
        <f>IF(ISERROR(VLOOKUP($A292,'[1]December data '!$A:$F,6,FALSE)),"No Data",VLOOKUP($A292,'[1]December data '!$A:$F,6,FALSE))</f>
        <v>1</v>
      </c>
      <c r="M292" s="57">
        <f t="shared" si="16"/>
        <v>174</v>
      </c>
      <c r="N292" s="57">
        <f t="shared" si="14"/>
        <v>174</v>
      </c>
      <c r="O292" s="72">
        <f t="shared" si="15"/>
        <v>1</v>
      </c>
    </row>
    <row r="293" spans="1:15" x14ac:dyDescent="0.2">
      <c r="A293" s="70" t="s">
        <v>227</v>
      </c>
      <c r="B293" s="70" t="str">
        <f>VLOOKUP(A293,[2]regions!$A$2:$B$235,2,FALSE)</f>
        <v>Midlands and East of England</v>
      </c>
      <c r="C293" s="70" t="s">
        <v>228</v>
      </c>
      <c r="D293" s="71">
        <f>IF(ISERROR(VLOOKUP($A293,'[1]October data'!$A:$F,4,FALSE)),"No Data",(VLOOKUP($A293,'[1]October data'!$A:$F,4,FALSE)))</f>
        <v>60</v>
      </c>
      <c r="E293" s="54">
        <f>IF(ISERROR(VLOOKUP($A293,'[1]October data'!$A:$F,5,FALSE)),"No Data",(VLOOKUP($A293,'[1]October data'!$A:$F,5,FALSE)))</f>
        <v>60</v>
      </c>
      <c r="F293" s="55">
        <f>IF(ISERROR(VLOOKUP($A293,'[1]October data'!$A:$F,6,FALSE)),"No Data",(VLOOKUP($A293,'[1]October data'!$A:$F,6,FALSE)))</f>
        <v>1</v>
      </c>
      <c r="G293" s="54">
        <f>IF(ISERROR(VLOOKUP($A293,'[1]November data'!$A:$F,4,FALSE)),"No Data",(VLOOKUP($A293,'[1]November data'!$A:$F,4,FALSE)))</f>
        <v>77</v>
      </c>
      <c r="H293" s="54">
        <f>IF(ISERROR(VLOOKUP($A293,'[1]November data'!$A:$F,5,FALSE)),"No Data",(VLOOKUP($A293,'[1]November data'!$A:$F,5,FALSE)))</f>
        <v>77</v>
      </c>
      <c r="I293" s="55">
        <f>IF(ISERROR(VLOOKUP($A293,'[1]November data'!$A:$F,6,FALSE)),"No Data",(VLOOKUP($A293,'[1]November data'!$A:$F,6,FALSE)))</f>
        <v>1</v>
      </c>
      <c r="J293" s="54">
        <f>IF(ISERROR(VLOOKUP($A293,'[1]December data '!$A:$F,4,FALSE)),"No Data",VLOOKUP($A293,'[1]December data '!$A:$F,4,FALSE))</f>
        <v>64</v>
      </c>
      <c r="K293" s="54">
        <f>IF(ISERROR(VLOOKUP($A293,'[1]December data '!$A:$F,5,FALSE)),"No Data",VLOOKUP($A293,'[1]December data '!$A:$F,5,FALSE))</f>
        <v>64</v>
      </c>
      <c r="L293" s="55">
        <f>IF(ISERROR(VLOOKUP($A293,'[1]December data '!$A:$F,6,FALSE)),"No Data",VLOOKUP($A293,'[1]December data '!$A:$F,6,FALSE))</f>
        <v>1</v>
      </c>
      <c r="M293" s="57">
        <f t="shared" si="16"/>
        <v>201</v>
      </c>
      <c r="N293" s="57">
        <f t="shared" si="14"/>
        <v>201</v>
      </c>
      <c r="O293" s="72">
        <f t="shared" si="15"/>
        <v>1</v>
      </c>
    </row>
    <row r="294" spans="1:15" x14ac:dyDescent="0.2">
      <c r="A294" s="70" t="s">
        <v>2</v>
      </c>
      <c r="B294" s="70" t="str">
        <f>VLOOKUP(A294,[2]regions!$A$2:$B$235,2,FALSE)</f>
        <v xml:space="preserve">North of England </v>
      </c>
      <c r="C294" s="70" t="s">
        <v>3</v>
      </c>
      <c r="D294" s="71">
        <f>IF(ISERROR(VLOOKUP($A294,'[1]October data'!$A:$F,4,FALSE)),"No Data",(VLOOKUP($A294,'[1]October data'!$A:$F,4,FALSE)))</f>
        <v>258</v>
      </c>
      <c r="E294" s="54">
        <f>IF(ISERROR(VLOOKUP($A294,'[1]October data'!$A:$F,5,FALSE)),"No Data",(VLOOKUP($A294,'[1]October data'!$A:$F,5,FALSE)))</f>
        <v>258</v>
      </c>
      <c r="F294" s="55">
        <f>IF(ISERROR(VLOOKUP($A294,'[1]October data'!$A:$F,6,FALSE)),"No Data",(VLOOKUP($A294,'[1]October data'!$A:$F,6,FALSE)))</f>
        <v>1</v>
      </c>
      <c r="G294" s="54">
        <f>IF(ISERROR(VLOOKUP($A294,'[1]November data'!$A:$F,4,FALSE)),"No Data",(VLOOKUP($A294,'[1]November data'!$A:$F,4,FALSE)))</f>
        <v>254</v>
      </c>
      <c r="H294" s="54">
        <f>IF(ISERROR(VLOOKUP($A294,'[1]November data'!$A:$F,5,FALSE)),"No Data",(VLOOKUP($A294,'[1]November data'!$A:$F,5,FALSE)))</f>
        <v>254</v>
      </c>
      <c r="I294" s="55">
        <f>IF(ISERROR(VLOOKUP($A294,'[1]November data'!$A:$F,6,FALSE)),"No Data",(VLOOKUP($A294,'[1]November data'!$A:$F,6,FALSE)))</f>
        <v>1</v>
      </c>
      <c r="J294" s="54">
        <f>IF(ISERROR(VLOOKUP($A294,'[1]December data '!$A:$F,4,FALSE)),"No Data",VLOOKUP($A294,'[1]December data '!$A:$F,4,FALSE))</f>
        <v>202</v>
      </c>
      <c r="K294" s="54">
        <f>IF(ISERROR(VLOOKUP($A294,'[1]December data '!$A:$F,5,FALSE)),"No Data",VLOOKUP($A294,'[1]December data '!$A:$F,5,FALSE))</f>
        <v>202</v>
      </c>
      <c r="L294" s="55">
        <f>IF(ISERROR(VLOOKUP($A294,'[1]December data '!$A:$F,6,FALSE)),"No Data",VLOOKUP($A294,'[1]December data '!$A:$F,6,FALSE))</f>
        <v>1</v>
      </c>
      <c r="M294" s="57">
        <f t="shared" si="16"/>
        <v>714</v>
      </c>
      <c r="N294" s="57">
        <f t="shared" si="14"/>
        <v>714</v>
      </c>
      <c r="O294" s="72">
        <f t="shared" si="15"/>
        <v>1</v>
      </c>
    </row>
    <row r="295" spans="1:15" x14ac:dyDescent="0.2">
      <c r="A295" s="70" t="s">
        <v>498</v>
      </c>
      <c r="B295" s="70" t="str">
        <f>VLOOKUP(A295,[2]regions!$A$2:$B$235,2,FALSE)</f>
        <v>South of England</v>
      </c>
      <c r="C295" s="70" t="s">
        <v>499</v>
      </c>
      <c r="D295" s="71">
        <f>IF(ISERROR(VLOOKUP($A295,'[1]October data'!$A:$F,4,FALSE)),"No Data",(VLOOKUP($A295,'[1]October data'!$A:$F,4,FALSE)))</f>
        <v>98</v>
      </c>
      <c r="E295" s="54">
        <f>IF(ISERROR(VLOOKUP($A295,'[1]October data'!$A:$F,5,FALSE)),"No Data",(VLOOKUP($A295,'[1]October data'!$A:$F,5,FALSE)))</f>
        <v>98</v>
      </c>
      <c r="F295" s="55">
        <f>IF(ISERROR(VLOOKUP($A295,'[1]October data'!$A:$F,6,FALSE)),"No Data",(VLOOKUP($A295,'[1]October data'!$A:$F,6,FALSE)))</f>
        <v>1</v>
      </c>
      <c r="G295" s="54">
        <f>IF(ISERROR(VLOOKUP($A295,'[1]November data'!$A:$F,4,FALSE)),"No Data",(VLOOKUP($A295,'[1]November data'!$A:$F,4,FALSE)))</f>
        <v>81</v>
      </c>
      <c r="H295" s="54">
        <f>IF(ISERROR(VLOOKUP($A295,'[1]November data'!$A:$F,5,FALSE)),"No Data",(VLOOKUP($A295,'[1]November data'!$A:$F,5,FALSE)))</f>
        <v>81</v>
      </c>
      <c r="I295" s="55">
        <f>IF(ISERROR(VLOOKUP($A295,'[1]November data'!$A:$F,6,FALSE)),"No Data",(VLOOKUP($A295,'[1]November data'!$A:$F,6,FALSE)))</f>
        <v>1</v>
      </c>
      <c r="J295" s="54">
        <f>IF(ISERROR(VLOOKUP($A295,'[1]December data '!$A:$F,4,FALSE)),"No Data",VLOOKUP($A295,'[1]December data '!$A:$F,4,FALSE))</f>
        <v>71</v>
      </c>
      <c r="K295" s="54">
        <f>IF(ISERROR(VLOOKUP($A295,'[1]December data '!$A:$F,5,FALSE)),"No Data",VLOOKUP($A295,'[1]December data '!$A:$F,5,FALSE))</f>
        <v>71</v>
      </c>
      <c r="L295" s="55">
        <f>IF(ISERROR(VLOOKUP($A295,'[1]December data '!$A:$F,6,FALSE)),"No Data",VLOOKUP($A295,'[1]December data '!$A:$F,6,FALSE))</f>
        <v>1</v>
      </c>
      <c r="M295" s="57">
        <f t="shared" si="16"/>
        <v>250</v>
      </c>
      <c r="N295" s="57">
        <f t="shared" si="14"/>
        <v>250</v>
      </c>
      <c r="O295" s="72">
        <f t="shared" si="15"/>
        <v>1</v>
      </c>
    </row>
    <row r="296" spans="1:15" x14ac:dyDescent="0.2">
      <c r="A296" s="70" t="s">
        <v>473</v>
      </c>
      <c r="B296" s="70" t="str">
        <f>VLOOKUP(A296,[2]regions!$A$2:$B$235,2,FALSE)</f>
        <v>South of England</v>
      </c>
      <c r="C296" s="70" t="s">
        <v>474</v>
      </c>
      <c r="D296" s="71">
        <f>IF(ISERROR(VLOOKUP($A296,'[1]October data'!$A:$F,4,FALSE)),"No Data",(VLOOKUP($A296,'[1]October data'!$A:$F,4,FALSE)))</f>
        <v>136</v>
      </c>
      <c r="E296" s="54">
        <f>IF(ISERROR(VLOOKUP($A296,'[1]October data'!$A:$F,5,FALSE)),"No Data",(VLOOKUP($A296,'[1]October data'!$A:$F,5,FALSE)))</f>
        <v>136</v>
      </c>
      <c r="F296" s="55">
        <f>IF(ISERROR(VLOOKUP($A296,'[1]October data'!$A:$F,6,FALSE)),"No Data",(VLOOKUP($A296,'[1]October data'!$A:$F,6,FALSE)))</f>
        <v>1</v>
      </c>
      <c r="G296" s="54">
        <f>IF(ISERROR(VLOOKUP($A296,'[1]November data'!$A:$F,4,FALSE)),"No Data",(VLOOKUP($A296,'[1]November data'!$A:$F,4,FALSE)))</f>
        <v>141</v>
      </c>
      <c r="H296" s="54">
        <f>IF(ISERROR(VLOOKUP($A296,'[1]November data'!$A:$F,5,FALSE)),"No Data",(VLOOKUP($A296,'[1]November data'!$A:$F,5,FALSE)))</f>
        <v>141</v>
      </c>
      <c r="I296" s="55">
        <f>IF(ISERROR(VLOOKUP($A296,'[1]November data'!$A:$F,6,FALSE)),"No Data",(VLOOKUP($A296,'[1]November data'!$A:$F,6,FALSE)))</f>
        <v>1</v>
      </c>
      <c r="J296" s="54">
        <f>IF(ISERROR(VLOOKUP($A296,'[1]December data '!$A:$F,4,FALSE)),"No Data",VLOOKUP($A296,'[1]December data '!$A:$F,4,FALSE))</f>
        <v>83</v>
      </c>
      <c r="K296" s="54">
        <f>IF(ISERROR(VLOOKUP($A296,'[1]December data '!$A:$F,5,FALSE)),"No Data",VLOOKUP($A296,'[1]December data '!$A:$F,5,FALSE))</f>
        <v>83</v>
      </c>
      <c r="L296" s="55">
        <f>IF(ISERROR(VLOOKUP($A296,'[1]December data '!$A:$F,6,FALSE)),"No Data",VLOOKUP($A296,'[1]December data '!$A:$F,6,FALSE))</f>
        <v>1</v>
      </c>
      <c r="M296" s="57">
        <f t="shared" si="16"/>
        <v>360</v>
      </c>
      <c r="N296" s="57">
        <f t="shared" si="14"/>
        <v>360</v>
      </c>
      <c r="O296" s="72">
        <f t="shared" si="15"/>
        <v>1</v>
      </c>
    </row>
    <row r="297" spans="1:15" x14ac:dyDescent="0.2">
      <c r="A297" s="70" t="s">
        <v>143</v>
      </c>
      <c r="B297" s="70" t="str">
        <f>VLOOKUP(A297,[2]regions!$A$2:$B$235,2,FALSE)</f>
        <v xml:space="preserve">North of England </v>
      </c>
      <c r="C297" s="70" t="s">
        <v>144</v>
      </c>
      <c r="D297" s="71">
        <f>IF(ISERROR(VLOOKUP($A297,'[1]October data'!$A:$F,4,FALSE)),"No Data",(VLOOKUP($A297,'[1]October data'!$A:$F,4,FALSE)))</f>
        <v>339</v>
      </c>
      <c r="E297" s="54">
        <f>IF(ISERROR(VLOOKUP($A297,'[1]October data'!$A:$F,5,FALSE)),"No Data",(VLOOKUP($A297,'[1]October data'!$A:$F,5,FALSE)))</f>
        <v>349</v>
      </c>
      <c r="F297" s="55">
        <f>IF(ISERROR(VLOOKUP($A297,'[1]October data'!$A:$F,6,FALSE)),"No Data",(VLOOKUP($A297,'[1]October data'!$A:$F,6,FALSE)))</f>
        <v>0.97134670487106001</v>
      </c>
      <c r="G297" s="54">
        <f>IF(ISERROR(VLOOKUP($A297,'[1]November data'!$A:$F,4,FALSE)),"No Data",(VLOOKUP($A297,'[1]November data'!$A:$F,4,FALSE)))</f>
        <v>338</v>
      </c>
      <c r="H297" s="54">
        <f>IF(ISERROR(VLOOKUP($A297,'[1]November data'!$A:$F,5,FALSE)),"No Data",(VLOOKUP($A297,'[1]November data'!$A:$F,5,FALSE)))</f>
        <v>338</v>
      </c>
      <c r="I297" s="55">
        <f>IF(ISERROR(VLOOKUP($A297,'[1]November data'!$A:$F,6,FALSE)),"No Data",(VLOOKUP($A297,'[1]November data'!$A:$F,6,FALSE)))</f>
        <v>1</v>
      </c>
      <c r="J297" s="54">
        <f>IF(ISERROR(VLOOKUP($A297,'[1]December data '!$A:$F,4,FALSE)),"No Data",VLOOKUP($A297,'[1]December data '!$A:$F,4,FALSE))</f>
        <v>278</v>
      </c>
      <c r="K297" s="54">
        <f>IF(ISERROR(VLOOKUP($A297,'[1]December data '!$A:$F,5,FALSE)),"No Data",VLOOKUP($A297,'[1]December data '!$A:$F,5,FALSE))</f>
        <v>278</v>
      </c>
      <c r="L297" s="55">
        <f>IF(ISERROR(VLOOKUP($A297,'[1]December data '!$A:$F,6,FALSE)),"No Data",VLOOKUP($A297,'[1]December data '!$A:$F,6,FALSE))</f>
        <v>1</v>
      </c>
      <c r="M297" s="57">
        <f t="shared" si="16"/>
        <v>955</v>
      </c>
      <c r="N297" s="57">
        <f t="shared" si="14"/>
        <v>965</v>
      </c>
      <c r="O297" s="72">
        <f t="shared" si="15"/>
        <v>0.98963730569948183</v>
      </c>
    </row>
    <row r="298" spans="1:15" x14ac:dyDescent="0.2">
      <c r="A298" s="70" t="s">
        <v>61</v>
      </c>
      <c r="B298" s="70" t="str">
        <f>VLOOKUP(A298,[2]regions!$A$2:$B$235,2,FALSE)</f>
        <v xml:space="preserve">North of England </v>
      </c>
      <c r="C298" s="70" t="s">
        <v>62</v>
      </c>
      <c r="D298" s="71">
        <f>IF(ISERROR(VLOOKUP($A298,'[1]October data'!$A:$F,4,FALSE)),"No Data",(VLOOKUP($A298,'[1]October data'!$A:$F,4,FALSE)))</f>
        <v>477</v>
      </c>
      <c r="E298" s="54">
        <f>IF(ISERROR(VLOOKUP($A298,'[1]October data'!$A:$F,5,FALSE)),"No Data",(VLOOKUP($A298,'[1]October data'!$A:$F,5,FALSE)))</f>
        <v>477</v>
      </c>
      <c r="F298" s="55">
        <f>IF(ISERROR(VLOOKUP($A298,'[1]October data'!$A:$F,6,FALSE)),"No Data",(VLOOKUP($A298,'[1]October data'!$A:$F,6,FALSE)))</f>
        <v>1</v>
      </c>
      <c r="G298" s="54">
        <f>IF(ISERROR(VLOOKUP($A298,'[1]November data'!$A:$F,4,FALSE)),"No Data",(VLOOKUP($A298,'[1]November data'!$A:$F,4,FALSE)))</f>
        <v>375</v>
      </c>
      <c r="H298" s="54">
        <f>IF(ISERROR(VLOOKUP($A298,'[1]November data'!$A:$F,5,FALSE)),"No Data",(VLOOKUP($A298,'[1]November data'!$A:$F,5,FALSE)))</f>
        <v>375</v>
      </c>
      <c r="I298" s="55">
        <f>IF(ISERROR(VLOOKUP($A298,'[1]November data'!$A:$F,6,FALSE)),"No Data",(VLOOKUP($A298,'[1]November data'!$A:$F,6,FALSE)))</f>
        <v>1</v>
      </c>
      <c r="J298" s="54">
        <f>IF(ISERROR(VLOOKUP($A298,'[1]December data '!$A:$F,4,FALSE)),"No Data",VLOOKUP($A298,'[1]December data '!$A:$F,4,FALSE))</f>
        <v>327</v>
      </c>
      <c r="K298" s="54">
        <f>IF(ISERROR(VLOOKUP($A298,'[1]December data '!$A:$F,5,FALSE)),"No Data",VLOOKUP($A298,'[1]December data '!$A:$F,5,FALSE))</f>
        <v>327</v>
      </c>
      <c r="L298" s="55">
        <f>IF(ISERROR(VLOOKUP($A298,'[1]December data '!$A:$F,6,FALSE)),"No Data",VLOOKUP($A298,'[1]December data '!$A:$F,6,FALSE))</f>
        <v>1</v>
      </c>
      <c r="M298" s="57">
        <f t="shared" si="16"/>
        <v>1179</v>
      </c>
      <c r="N298" s="57">
        <f t="shared" si="14"/>
        <v>1179</v>
      </c>
      <c r="O298" s="72">
        <f t="shared" si="15"/>
        <v>1</v>
      </c>
    </row>
    <row r="299" spans="1:15" x14ac:dyDescent="0.2">
      <c r="A299" s="70" t="s">
        <v>436</v>
      </c>
      <c r="B299" s="70" t="str">
        <f>VLOOKUP(A299,[2]regions!$A$2:$B$235,2,FALSE)</f>
        <v>South of England</v>
      </c>
      <c r="C299" s="70" t="s">
        <v>437</v>
      </c>
      <c r="D299" s="71">
        <f>IF(ISERROR(VLOOKUP($A299,'[1]October data'!$A:$F,4,FALSE)),"No Data",(VLOOKUP($A299,'[1]October data'!$A:$F,4,FALSE)))</f>
        <v>103</v>
      </c>
      <c r="E299" s="54">
        <f>IF(ISERROR(VLOOKUP($A299,'[1]October data'!$A:$F,5,FALSE)),"No Data",(VLOOKUP($A299,'[1]October data'!$A:$F,5,FALSE)))</f>
        <v>108</v>
      </c>
      <c r="F299" s="55">
        <f>IF(ISERROR(VLOOKUP($A299,'[1]October data'!$A:$F,6,FALSE)),"No Data",(VLOOKUP($A299,'[1]October data'!$A:$F,6,FALSE)))</f>
        <v>0.95370370370370405</v>
      </c>
      <c r="G299" s="54">
        <f>IF(ISERROR(VLOOKUP($A299,'[1]November data'!$A:$F,4,FALSE)),"No Data",(VLOOKUP($A299,'[1]November data'!$A:$F,4,FALSE)))</f>
        <v>105</v>
      </c>
      <c r="H299" s="54">
        <f>IF(ISERROR(VLOOKUP($A299,'[1]November data'!$A:$F,5,FALSE)),"No Data",(VLOOKUP($A299,'[1]November data'!$A:$F,5,FALSE)))</f>
        <v>111</v>
      </c>
      <c r="I299" s="55">
        <f>IF(ISERROR(VLOOKUP($A299,'[1]November data'!$A:$F,6,FALSE)),"No Data",(VLOOKUP($A299,'[1]November data'!$A:$F,6,FALSE)))</f>
        <v>0.94594594594594594</v>
      </c>
      <c r="J299" s="54">
        <f>IF(ISERROR(VLOOKUP($A299,'[1]December data '!$A:$F,4,FALSE)),"No Data",VLOOKUP($A299,'[1]December data '!$A:$F,4,FALSE))</f>
        <v>87</v>
      </c>
      <c r="K299" s="54">
        <f>IF(ISERROR(VLOOKUP($A299,'[1]December data '!$A:$F,5,FALSE)),"No Data",VLOOKUP($A299,'[1]December data '!$A:$F,5,FALSE))</f>
        <v>92</v>
      </c>
      <c r="L299" s="55">
        <f>IF(ISERROR(VLOOKUP($A299,'[1]December data '!$A:$F,6,FALSE)),"No Data",VLOOKUP($A299,'[1]December data '!$A:$F,6,FALSE))</f>
        <v>0.94565217391304301</v>
      </c>
      <c r="M299" s="57">
        <f t="shared" si="16"/>
        <v>295</v>
      </c>
      <c r="N299" s="57">
        <f t="shared" si="14"/>
        <v>311</v>
      </c>
      <c r="O299" s="72">
        <f t="shared" si="15"/>
        <v>0.94855305466237938</v>
      </c>
    </row>
    <row r="300" spans="1:15" x14ac:dyDescent="0.2">
      <c r="A300" s="70" t="s">
        <v>287</v>
      </c>
      <c r="B300" s="70" t="str">
        <f>VLOOKUP(A300,[2]regions!$A$2:$B$235,2,FALSE)</f>
        <v>Midlands and East of England</v>
      </c>
      <c r="C300" s="70" t="s">
        <v>288</v>
      </c>
      <c r="D300" s="71">
        <f>IF(ISERROR(VLOOKUP($A300,'[1]October data'!$A:$F,4,FALSE)),"No Data",(VLOOKUP($A300,'[1]October data'!$A:$F,4,FALSE)))</f>
        <v>144</v>
      </c>
      <c r="E300" s="54">
        <f>IF(ISERROR(VLOOKUP($A300,'[1]October data'!$A:$F,5,FALSE)),"No Data",(VLOOKUP($A300,'[1]October data'!$A:$F,5,FALSE)))</f>
        <v>160</v>
      </c>
      <c r="F300" s="55">
        <f>IF(ISERROR(VLOOKUP($A300,'[1]October data'!$A:$F,6,FALSE)),"No Data",(VLOOKUP($A300,'[1]October data'!$A:$F,6,FALSE)))</f>
        <v>0.9</v>
      </c>
      <c r="G300" s="54">
        <f>IF(ISERROR(VLOOKUP($A300,'[1]November data'!$A:$F,4,FALSE)),"No Data",(VLOOKUP($A300,'[1]November data'!$A:$F,4,FALSE)))</f>
        <v>129</v>
      </c>
      <c r="H300" s="54">
        <f>IF(ISERROR(VLOOKUP($A300,'[1]November data'!$A:$F,5,FALSE)),"No Data",(VLOOKUP($A300,'[1]November data'!$A:$F,5,FALSE)))</f>
        <v>143</v>
      </c>
      <c r="I300" s="55">
        <f>IF(ISERROR(VLOOKUP($A300,'[1]November data'!$A:$F,6,FALSE)),"No Data",(VLOOKUP($A300,'[1]November data'!$A:$F,6,FALSE)))</f>
        <v>0.90209790209790197</v>
      </c>
      <c r="J300" s="54">
        <f>IF(ISERROR(VLOOKUP($A300,'[1]December data '!$A:$F,4,FALSE)),"No Data",VLOOKUP($A300,'[1]December data '!$A:$F,4,FALSE))</f>
        <v>126</v>
      </c>
      <c r="K300" s="54">
        <f>IF(ISERROR(VLOOKUP($A300,'[1]December data '!$A:$F,5,FALSE)),"No Data",VLOOKUP($A300,'[1]December data '!$A:$F,5,FALSE))</f>
        <v>140</v>
      </c>
      <c r="L300" s="55">
        <f>IF(ISERROR(VLOOKUP($A300,'[1]December data '!$A:$F,6,FALSE)),"No Data",VLOOKUP($A300,'[1]December data '!$A:$F,6,FALSE))</f>
        <v>0.9</v>
      </c>
      <c r="M300" s="57">
        <f t="shared" si="16"/>
        <v>399</v>
      </c>
      <c r="N300" s="57">
        <f t="shared" si="14"/>
        <v>443</v>
      </c>
      <c r="O300" s="72">
        <f t="shared" si="15"/>
        <v>0.90067720090293457</v>
      </c>
    </row>
    <row r="301" spans="1:15" x14ac:dyDescent="0.2">
      <c r="A301" s="70" t="s">
        <v>265</v>
      </c>
      <c r="B301" s="70" t="str">
        <f>VLOOKUP(A301,[2]regions!$A$2:$B$235,2,FALSE)</f>
        <v>Midlands and East of England</v>
      </c>
      <c r="C301" s="70" t="s">
        <v>266</v>
      </c>
      <c r="D301" s="71">
        <f>IF(ISERROR(VLOOKUP($A301,'[1]October data'!$A:$F,4,FALSE)),"No Data",(VLOOKUP($A301,'[1]October data'!$A:$F,4,FALSE)))</f>
        <v>115</v>
      </c>
      <c r="E301" s="54">
        <f>IF(ISERROR(VLOOKUP($A301,'[1]October data'!$A:$F,5,FALSE)),"No Data",(VLOOKUP($A301,'[1]October data'!$A:$F,5,FALSE)))</f>
        <v>121</v>
      </c>
      <c r="F301" s="55">
        <f>IF(ISERROR(VLOOKUP($A301,'[1]October data'!$A:$F,6,FALSE)),"No Data",(VLOOKUP($A301,'[1]October data'!$A:$F,6,FALSE)))</f>
        <v>0.95041322314049603</v>
      </c>
      <c r="G301" s="54">
        <f>IF(ISERROR(VLOOKUP($A301,'[1]November data'!$A:$F,4,FALSE)),"No Data",(VLOOKUP($A301,'[1]November data'!$A:$F,4,FALSE)))</f>
        <v>119</v>
      </c>
      <c r="H301" s="54">
        <f>IF(ISERROR(VLOOKUP($A301,'[1]November data'!$A:$F,5,FALSE)),"No Data",(VLOOKUP($A301,'[1]November data'!$A:$F,5,FALSE)))</f>
        <v>125</v>
      </c>
      <c r="I301" s="55">
        <f>IF(ISERROR(VLOOKUP($A301,'[1]November data'!$A:$F,6,FALSE)),"No Data",(VLOOKUP($A301,'[1]November data'!$A:$F,6,FALSE)))</f>
        <v>0.95200000000000007</v>
      </c>
      <c r="J301" s="54">
        <f>IF(ISERROR(VLOOKUP($A301,'[1]December data '!$A:$F,4,FALSE)),"No Data",VLOOKUP($A301,'[1]December data '!$A:$F,4,FALSE))</f>
        <v>116</v>
      </c>
      <c r="K301" s="54">
        <f>IF(ISERROR(VLOOKUP($A301,'[1]December data '!$A:$F,5,FALSE)),"No Data",VLOOKUP($A301,'[1]December data '!$A:$F,5,FALSE))</f>
        <v>122</v>
      </c>
      <c r="L301" s="55">
        <f>IF(ISERROR(VLOOKUP($A301,'[1]December data '!$A:$F,6,FALSE)),"No Data",VLOOKUP($A301,'[1]December data '!$A:$F,6,FALSE))</f>
        <v>0.95081967213114804</v>
      </c>
      <c r="M301" s="57">
        <f t="shared" si="16"/>
        <v>350</v>
      </c>
      <c r="N301" s="57">
        <f t="shared" si="14"/>
        <v>368</v>
      </c>
      <c r="O301" s="72">
        <f t="shared" si="15"/>
        <v>0.95108695652173914</v>
      </c>
    </row>
    <row r="302" spans="1:15" x14ac:dyDescent="0.2">
      <c r="A302" s="70" t="s">
        <v>115</v>
      </c>
      <c r="B302" s="70" t="str">
        <f>VLOOKUP(A302,[2]regions!$A$2:$B$235,2,FALSE)</f>
        <v xml:space="preserve">North of England </v>
      </c>
      <c r="C302" s="70" t="s">
        <v>116</v>
      </c>
      <c r="D302" s="71">
        <f>IF(ISERROR(VLOOKUP($A302,'[1]October data'!$A:$F,4,FALSE)),"No Data",(VLOOKUP($A302,'[1]October data'!$A:$F,4,FALSE)))</f>
        <v>591</v>
      </c>
      <c r="E302" s="54">
        <f>IF(ISERROR(VLOOKUP($A302,'[1]October data'!$A:$F,5,FALSE)),"No Data",(VLOOKUP($A302,'[1]October data'!$A:$F,5,FALSE)))</f>
        <v>591</v>
      </c>
      <c r="F302" s="55">
        <f>IF(ISERROR(VLOOKUP($A302,'[1]October data'!$A:$F,6,FALSE)),"No Data",(VLOOKUP($A302,'[1]October data'!$A:$F,6,FALSE)))</f>
        <v>1</v>
      </c>
      <c r="G302" s="54">
        <f>IF(ISERROR(VLOOKUP($A302,'[1]November data'!$A:$F,4,FALSE)),"No Data",(VLOOKUP($A302,'[1]November data'!$A:$F,4,FALSE)))</f>
        <v>655</v>
      </c>
      <c r="H302" s="54">
        <f>IF(ISERROR(VLOOKUP($A302,'[1]November data'!$A:$F,5,FALSE)),"No Data",(VLOOKUP($A302,'[1]November data'!$A:$F,5,FALSE)))</f>
        <v>655</v>
      </c>
      <c r="I302" s="55">
        <f>IF(ISERROR(VLOOKUP($A302,'[1]November data'!$A:$F,6,FALSE)),"No Data",(VLOOKUP($A302,'[1]November data'!$A:$F,6,FALSE)))</f>
        <v>1</v>
      </c>
      <c r="J302" s="54">
        <f>IF(ISERROR(VLOOKUP($A302,'[1]December data '!$A:$F,4,FALSE)),"No Data",VLOOKUP($A302,'[1]December data '!$A:$F,4,FALSE))</f>
        <v>516</v>
      </c>
      <c r="K302" s="54">
        <f>IF(ISERROR(VLOOKUP($A302,'[1]December data '!$A:$F,5,FALSE)),"No Data",VLOOKUP($A302,'[1]December data '!$A:$F,5,FALSE))</f>
        <v>516</v>
      </c>
      <c r="L302" s="55">
        <f>IF(ISERROR(VLOOKUP($A302,'[1]December data '!$A:$F,6,FALSE)),"No Data",VLOOKUP($A302,'[1]December data '!$A:$F,6,FALSE))</f>
        <v>1</v>
      </c>
      <c r="M302" s="57">
        <f t="shared" si="16"/>
        <v>1762</v>
      </c>
      <c r="N302" s="57">
        <f t="shared" si="14"/>
        <v>1762</v>
      </c>
      <c r="O302" s="72">
        <f t="shared" si="15"/>
        <v>1</v>
      </c>
    </row>
    <row r="303" spans="1:15" x14ac:dyDescent="0.2">
      <c r="A303" s="70" t="s">
        <v>141</v>
      </c>
      <c r="B303" s="70" t="str">
        <f>VLOOKUP(A303,[2]regions!$A$2:$B$235,2,FALSE)</f>
        <v xml:space="preserve">North of England </v>
      </c>
      <c r="C303" s="70" t="s">
        <v>142</v>
      </c>
      <c r="D303" s="71">
        <f>IF(ISERROR(VLOOKUP($A303,'[1]October data'!$A:$F,4,FALSE)),"No Data",(VLOOKUP($A303,'[1]October data'!$A:$F,4,FALSE)))</f>
        <v>293</v>
      </c>
      <c r="E303" s="54">
        <f>IF(ISERROR(VLOOKUP($A303,'[1]October data'!$A:$F,5,FALSE)),"No Data",(VLOOKUP($A303,'[1]October data'!$A:$F,5,FALSE)))</f>
        <v>308</v>
      </c>
      <c r="F303" s="55">
        <f>IF(ISERROR(VLOOKUP($A303,'[1]October data'!$A:$F,6,FALSE)),"No Data",(VLOOKUP($A303,'[1]October data'!$A:$F,6,FALSE)))</f>
        <v>0.95129870129870098</v>
      </c>
      <c r="G303" s="54">
        <f>IF(ISERROR(VLOOKUP($A303,'[1]November data'!$A:$F,4,FALSE)),"No Data",(VLOOKUP($A303,'[1]November data'!$A:$F,4,FALSE)))</f>
        <v>295</v>
      </c>
      <c r="H303" s="54">
        <f>IF(ISERROR(VLOOKUP($A303,'[1]November data'!$A:$F,5,FALSE)),"No Data",(VLOOKUP($A303,'[1]November data'!$A:$F,5,FALSE)))</f>
        <v>310</v>
      </c>
      <c r="I303" s="55">
        <f>IF(ISERROR(VLOOKUP($A303,'[1]November data'!$A:$F,6,FALSE)),"No Data",(VLOOKUP($A303,'[1]November data'!$A:$F,6,FALSE)))</f>
        <v>0.95161290322580594</v>
      </c>
      <c r="J303" s="54">
        <f>IF(ISERROR(VLOOKUP($A303,'[1]December data '!$A:$F,4,FALSE)),"No Data",VLOOKUP($A303,'[1]December data '!$A:$F,4,FALSE))</f>
        <v>253</v>
      </c>
      <c r="K303" s="54">
        <f>IF(ISERROR(VLOOKUP($A303,'[1]December data '!$A:$F,5,FALSE)),"No Data",VLOOKUP($A303,'[1]December data '!$A:$F,5,FALSE))</f>
        <v>266</v>
      </c>
      <c r="L303" s="55">
        <f>IF(ISERROR(VLOOKUP($A303,'[1]December data '!$A:$F,6,FALSE)),"No Data",VLOOKUP($A303,'[1]December data '!$A:$F,6,FALSE))</f>
        <v>0.95112781954887204</v>
      </c>
      <c r="M303" s="57">
        <f t="shared" si="16"/>
        <v>841</v>
      </c>
      <c r="N303" s="57">
        <f t="shared" si="14"/>
        <v>884</v>
      </c>
      <c r="O303" s="72">
        <f t="shared" si="15"/>
        <v>0.95135746606334837</v>
      </c>
    </row>
    <row r="304" spans="1:15" x14ac:dyDescent="0.2">
      <c r="A304" s="70" t="s">
        <v>317</v>
      </c>
      <c r="B304" s="70" t="str">
        <f>VLOOKUP(A304,[2]regions!$A$2:$B$235,2,FALSE)</f>
        <v>Midlands and East of England</v>
      </c>
      <c r="C304" s="70" t="s">
        <v>318</v>
      </c>
      <c r="D304" s="71">
        <f>IF(ISERROR(VLOOKUP($A304,'[1]October data'!$A:$F,4,FALSE)),"No Data",(VLOOKUP($A304,'[1]October data'!$A:$F,4,FALSE)))</f>
        <v>111</v>
      </c>
      <c r="E304" s="54">
        <f>IF(ISERROR(VLOOKUP($A304,'[1]October data'!$A:$F,5,FALSE)),"No Data",(VLOOKUP($A304,'[1]October data'!$A:$F,5,FALSE)))</f>
        <v>130</v>
      </c>
      <c r="F304" s="55">
        <f>IF(ISERROR(VLOOKUP($A304,'[1]October data'!$A:$F,6,FALSE)),"No Data",(VLOOKUP($A304,'[1]October data'!$A:$F,6,FALSE)))</f>
        <v>0.85384615384615403</v>
      </c>
      <c r="G304" s="54">
        <f>IF(ISERROR(VLOOKUP($A304,'[1]November data'!$A:$F,4,FALSE)),"No Data",(VLOOKUP($A304,'[1]November data'!$A:$F,4,FALSE)))</f>
        <v>150</v>
      </c>
      <c r="H304" s="54">
        <f>IF(ISERROR(VLOOKUP($A304,'[1]November data'!$A:$F,5,FALSE)),"No Data",(VLOOKUP($A304,'[1]November data'!$A:$F,5,FALSE)))</f>
        <v>177</v>
      </c>
      <c r="I304" s="55">
        <f>IF(ISERROR(VLOOKUP($A304,'[1]November data'!$A:$F,6,FALSE)),"No Data",(VLOOKUP($A304,'[1]November data'!$A:$F,6,FALSE)))</f>
        <v>0.84745762711864403</v>
      </c>
      <c r="J304" s="54">
        <f>IF(ISERROR(VLOOKUP($A304,'[1]December data '!$A:$F,4,FALSE)),"No Data",VLOOKUP($A304,'[1]December data '!$A:$F,4,FALSE))</f>
        <v>116</v>
      </c>
      <c r="K304" s="54">
        <f>IF(ISERROR(VLOOKUP($A304,'[1]December data '!$A:$F,5,FALSE)),"No Data",VLOOKUP($A304,'[1]December data '!$A:$F,5,FALSE))</f>
        <v>136</v>
      </c>
      <c r="L304" s="55">
        <f>IF(ISERROR(VLOOKUP($A304,'[1]December data '!$A:$F,6,FALSE)),"No Data",VLOOKUP($A304,'[1]December data '!$A:$F,6,FALSE))</f>
        <v>0.85294117647058798</v>
      </c>
      <c r="M304" s="57">
        <f t="shared" si="16"/>
        <v>377</v>
      </c>
      <c r="N304" s="57">
        <f t="shared" si="14"/>
        <v>443</v>
      </c>
      <c r="O304" s="72">
        <f t="shared" si="15"/>
        <v>0.8510158013544018</v>
      </c>
    </row>
    <row r="305" spans="1:15" x14ac:dyDescent="0.2">
      <c r="A305" s="70" t="s">
        <v>331</v>
      </c>
      <c r="B305" s="70" t="str">
        <f>VLOOKUP(A305,[2]regions!$A$2:$B$235,2,FALSE)</f>
        <v>Midlands and East of England</v>
      </c>
      <c r="C305" s="70" t="s">
        <v>332</v>
      </c>
      <c r="D305" s="71">
        <f>IF(ISERROR(VLOOKUP($A305,'[1]October data'!$A:$F,4,FALSE)),"No Data",(VLOOKUP($A305,'[1]October data'!$A:$F,4,FALSE)))</f>
        <v>205</v>
      </c>
      <c r="E305" s="54">
        <f>IF(ISERROR(VLOOKUP($A305,'[1]October data'!$A:$F,5,FALSE)),"No Data",(VLOOKUP($A305,'[1]October data'!$A:$F,5,FALSE)))</f>
        <v>205</v>
      </c>
      <c r="F305" s="55">
        <f>IF(ISERROR(VLOOKUP($A305,'[1]October data'!$A:$F,6,FALSE)),"No Data",(VLOOKUP($A305,'[1]October data'!$A:$F,6,FALSE)))</f>
        <v>1</v>
      </c>
      <c r="G305" s="54">
        <f>IF(ISERROR(VLOOKUP($A305,'[1]November data'!$A:$F,4,FALSE)),"No Data",(VLOOKUP($A305,'[1]November data'!$A:$F,4,FALSE)))</f>
        <v>197</v>
      </c>
      <c r="H305" s="54">
        <f>IF(ISERROR(VLOOKUP($A305,'[1]November data'!$A:$F,5,FALSE)),"No Data",(VLOOKUP($A305,'[1]November data'!$A:$F,5,FALSE)))</f>
        <v>197</v>
      </c>
      <c r="I305" s="55">
        <f>IF(ISERROR(VLOOKUP($A305,'[1]November data'!$A:$F,6,FALSE)),"No Data",(VLOOKUP($A305,'[1]November data'!$A:$F,6,FALSE)))</f>
        <v>1</v>
      </c>
      <c r="J305" s="54">
        <f>IF(ISERROR(VLOOKUP($A305,'[1]December data '!$A:$F,4,FALSE)),"No Data",VLOOKUP($A305,'[1]December data '!$A:$F,4,FALSE))</f>
        <v>179</v>
      </c>
      <c r="K305" s="54">
        <f>IF(ISERROR(VLOOKUP($A305,'[1]December data '!$A:$F,5,FALSE)),"No Data",VLOOKUP($A305,'[1]December data '!$A:$F,5,FALSE))</f>
        <v>179</v>
      </c>
      <c r="L305" s="55">
        <f>IF(ISERROR(VLOOKUP($A305,'[1]December data '!$A:$F,6,FALSE)),"No Data",VLOOKUP($A305,'[1]December data '!$A:$F,6,FALSE))</f>
        <v>1</v>
      </c>
      <c r="M305" s="57">
        <f t="shared" si="16"/>
        <v>581</v>
      </c>
      <c r="N305" s="57">
        <f t="shared" si="14"/>
        <v>581</v>
      </c>
      <c r="O305" s="72">
        <f t="shared" si="15"/>
        <v>1</v>
      </c>
    </row>
    <row r="306" spans="1:15" x14ac:dyDescent="0.2">
      <c r="A306" s="70" t="s">
        <v>79</v>
      </c>
      <c r="B306" s="70" t="str">
        <f>VLOOKUP(A306,[2]regions!$A$2:$B$235,2,FALSE)</f>
        <v xml:space="preserve">North of England </v>
      </c>
      <c r="C306" s="70" t="s">
        <v>80</v>
      </c>
      <c r="D306" s="71">
        <f>IF(ISERROR(VLOOKUP($A306,'[1]October data'!$A:$F,4,FALSE)),"No Data",(VLOOKUP($A306,'[1]October data'!$A:$F,4,FALSE)))</f>
        <v>606</v>
      </c>
      <c r="E306" s="54">
        <f>IF(ISERROR(VLOOKUP($A306,'[1]October data'!$A:$F,5,FALSE)),"No Data",(VLOOKUP($A306,'[1]October data'!$A:$F,5,FALSE)))</f>
        <v>606</v>
      </c>
      <c r="F306" s="55">
        <f>IF(ISERROR(VLOOKUP($A306,'[1]October data'!$A:$F,6,FALSE)),"No Data",(VLOOKUP($A306,'[1]October data'!$A:$F,6,FALSE)))</f>
        <v>1</v>
      </c>
      <c r="G306" s="54">
        <f>IF(ISERROR(VLOOKUP($A306,'[1]November data'!$A:$F,4,FALSE)),"No Data",(VLOOKUP($A306,'[1]November data'!$A:$F,4,FALSE)))</f>
        <v>656</v>
      </c>
      <c r="H306" s="54">
        <f>IF(ISERROR(VLOOKUP($A306,'[1]November data'!$A:$F,5,FALSE)),"No Data",(VLOOKUP($A306,'[1]November data'!$A:$F,5,FALSE)))</f>
        <v>656</v>
      </c>
      <c r="I306" s="55">
        <f>IF(ISERROR(VLOOKUP($A306,'[1]November data'!$A:$F,6,FALSE)),"No Data",(VLOOKUP($A306,'[1]November data'!$A:$F,6,FALSE)))</f>
        <v>1</v>
      </c>
      <c r="J306" s="54">
        <f>IF(ISERROR(VLOOKUP($A306,'[1]December data '!$A:$F,4,FALSE)),"No Data",VLOOKUP($A306,'[1]December data '!$A:$F,4,FALSE))</f>
        <v>576</v>
      </c>
      <c r="K306" s="54">
        <f>IF(ISERROR(VLOOKUP($A306,'[1]December data '!$A:$F,5,FALSE)),"No Data",VLOOKUP($A306,'[1]December data '!$A:$F,5,FALSE))</f>
        <v>576</v>
      </c>
      <c r="L306" s="55">
        <f>IF(ISERROR(VLOOKUP($A306,'[1]December data '!$A:$F,6,FALSE)),"No Data",VLOOKUP($A306,'[1]December data '!$A:$F,6,FALSE))</f>
        <v>1</v>
      </c>
      <c r="M306" s="57">
        <f t="shared" si="16"/>
        <v>1838</v>
      </c>
      <c r="N306" s="57">
        <f t="shared" ref="N306:N335" si="17">IF(ISNUMBER(E306),IF(ISNUMBER(H306),IF(ISNUMBER(K306),SUM(E306+H306+K306), SUM(E306+H306)),IF(ISNUMBER(K306),E306+K306,E306)),IF(ISNUMBER(H306),IF(ISNUMBER(K306),H306+K306,H306),IF(ISNUMBER(K306),K306,"-")))</f>
        <v>1838</v>
      </c>
      <c r="O306" s="72">
        <f t="shared" ref="O306:O335" si="18">IF(ISERROR(IF(N306&gt;0,M306/N306,"-")),"-",(IF(N306&gt;0,M306/N306,"-")))</f>
        <v>1</v>
      </c>
    </row>
    <row r="307" spans="1:15" x14ac:dyDescent="0.2">
      <c r="A307" s="70" t="s">
        <v>33</v>
      </c>
      <c r="B307" s="70" t="str">
        <f>VLOOKUP(A307,[2]regions!$A$2:$B$235,2,FALSE)</f>
        <v xml:space="preserve">North of England </v>
      </c>
      <c r="C307" s="70" t="s">
        <v>34</v>
      </c>
      <c r="D307" s="71">
        <f>IF(ISERROR(VLOOKUP($A307,'[1]October data'!$A:$F,4,FALSE)),"No Data",(VLOOKUP($A307,'[1]October data'!$A:$F,4,FALSE)))</f>
        <v>130</v>
      </c>
      <c r="E307" s="54">
        <f>IF(ISERROR(VLOOKUP($A307,'[1]October data'!$A:$F,5,FALSE)),"No Data",(VLOOKUP($A307,'[1]October data'!$A:$F,5,FALSE)))</f>
        <v>137</v>
      </c>
      <c r="F307" s="55">
        <f>IF(ISERROR(VLOOKUP($A307,'[1]October data'!$A:$F,6,FALSE)),"No Data",(VLOOKUP($A307,'[1]October data'!$A:$F,6,FALSE)))</f>
        <v>0.94890510948905105</v>
      </c>
      <c r="G307" s="54">
        <f>IF(ISERROR(VLOOKUP($A307,'[1]November data'!$A:$F,4,FALSE)),"No Data",(VLOOKUP($A307,'[1]November data'!$A:$F,4,FALSE)))</f>
        <v>149</v>
      </c>
      <c r="H307" s="54">
        <f>IF(ISERROR(VLOOKUP($A307,'[1]November data'!$A:$F,5,FALSE)),"No Data",(VLOOKUP($A307,'[1]November data'!$A:$F,5,FALSE)))</f>
        <v>157</v>
      </c>
      <c r="I307" s="55">
        <f>IF(ISERROR(VLOOKUP($A307,'[1]November data'!$A:$F,6,FALSE)),"No Data",(VLOOKUP($A307,'[1]November data'!$A:$F,6,FALSE)))</f>
        <v>0.94904458598726105</v>
      </c>
      <c r="J307" s="54">
        <f>IF(ISERROR(VLOOKUP($A307,'[1]December data '!$A:$F,4,FALSE)),"No Data",VLOOKUP($A307,'[1]December data '!$A:$F,4,FALSE))</f>
        <v>104</v>
      </c>
      <c r="K307" s="54">
        <f>IF(ISERROR(VLOOKUP($A307,'[1]December data '!$A:$F,5,FALSE)),"No Data",VLOOKUP($A307,'[1]December data '!$A:$F,5,FALSE))</f>
        <v>109</v>
      </c>
      <c r="L307" s="55">
        <f>IF(ISERROR(VLOOKUP($A307,'[1]December data '!$A:$F,6,FALSE)),"No Data",VLOOKUP($A307,'[1]December data '!$A:$F,6,FALSE))</f>
        <v>0.95412844036697197</v>
      </c>
      <c r="M307" s="57">
        <f t="shared" si="16"/>
        <v>383</v>
      </c>
      <c r="N307" s="57">
        <f t="shared" si="17"/>
        <v>403</v>
      </c>
      <c r="O307" s="72">
        <f t="shared" si="18"/>
        <v>0.95037220843672454</v>
      </c>
    </row>
    <row r="308" spans="1:15" x14ac:dyDescent="0.2">
      <c r="A308" s="70" t="s">
        <v>145</v>
      </c>
      <c r="B308" s="70" t="str">
        <f>VLOOKUP(A308,[2]regions!$A$2:$B$235,2,FALSE)</f>
        <v xml:space="preserve">North of England </v>
      </c>
      <c r="C308" s="70" t="s">
        <v>146</v>
      </c>
      <c r="D308" s="71">
        <f>IF(ISERROR(VLOOKUP($A308,'[1]October data'!$A:$F,4,FALSE)),"No Data",(VLOOKUP($A308,'[1]October data'!$A:$F,4,FALSE)))</f>
        <v>381</v>
      </c>
      <c r="E308" s="54">
        <f>IF(ISERROR(VLOOKUP($A308,'[1]October data'!$A:$F,5,FALSE)),"No Data",(VLOOKUP($A308,'[1]October data'!$A:$F,5,FALSE)))</f>
        <v>381</v>
      </c>
      <c r="F308" s="55">
        <f>IF(ISERROR(VLOOKUP($A308,'[1]October data'!$A:$F,6,FALSE)),"No Data",(VLOOKUP($A308,'[1]October data'!$A:$F,6,FALSE)))</f>
        <v>1</v>
      </c>
      <c r="G308" s="54">
        <f>IF(ISERROR(VLOOKUP($A308,'[1]November data'!$A:$F,4,FALSE)),"No Data",(VLOOKUP($A308,'[1]November data'!$A:$F,4,FALSE)))</f>
        <v>374</v>
      </c>
      <c r="H308" s="54">
        <f>IF(ISERROR(VLOOKUP($A308,'[1]November data'!$A:$F,5,FALSE)),"No Data",(VLOOKUP($A308,'[1]November data'!$A:$F,5,FALSE)))</f>
        <v>374</v>
      </c>
      <c r="I308" s="55">
        <f>IF(ISERROR(VLOOKUP($A308,'[1]November data'!$A:$F,6,FALSE)),"No Data",(VLOOKUP($A308,'[1]November data'!$A:$F,6,FALSE)))</f>
        <v>1</v>
      </c>
      <c r="J308" s="54">
        <f>IF(ISERROR(VLOOKUP($A308,'[1]December data '!$A:$F,4,FALSE)),"No Data",VLOOKUP($A308,'[1]December data '!$A:$F,4,FALSE))</f>
        <v>290</v>
      </c>
      <c r="K308" s="54">
        <f>IF(ISERROR(VLOOKUP($A308,'[1]December data '!$A:$F,5,FALSE)),"No Data",VLOOKUP($A308,'[1]December data '!$A:$F,5,FALSE))</f>
        <v>290</v>
      </c>
      <c r="L308" s="55">
        <f>IF(ISERROR(VLOOKUP($A308,'[1]December data '!$A:$F,6,FALSE)),"No Data",VLOOKUP($A308,'[1]December data '!$A:$F,6,FALSE))</f>
        <v>1</v>
      </c>
      <c r="M308" s="57">
        <f t="shared" si="16"/>
        <v>1045</v>
      </c>
      <c r="N308" s="57">
        <f t="shared" si="17"/>
        <v>1045</v>
      </c>
      <c r="O308" s="72">
        <f t="shared" si="18"/>
        <v>1</v>
      </c>
    </row>
    <row r="309" spans="1:15" x14ac:dyDescent="0.2">
      <c r="A309" s="70" t="s">
        <v>440</v>
      </c>
      <c r="B309" s="70" t="str">
        <f>VLOOKUP(A309,[2]regions!$A$2:$B$235,2,FALSE)</f>
        <v>South of England</v>
      </c>
      <c r="C309" s="70" t="s">
        <v>441</v>
      </c>
      <c r="D309" s="71">
        <f>IF(ISERROR(VLOOKUP($A309,'[1]October data'!$A:$F,4,FALSE)),"No Data",(VLOOKUP($A309,'[1]October data'!$A:$F,4,FALSE)))</f>
        <v>74</v>
      </c>
      <c r="E309" s="54">
        <f>IF(ISERROR(VLOOKUP($A309,'[1]October data'!$A:$F,5,FALSE)),"No Data",(VLOOKUP($A309,'[1]October data'!$A:$F,5,FALSE)))</f>
        <v>82</v>
      </c>
      <c r="F309" s="55">
        <f>IF(ISERROR(VLOOKUP($A309,'[1]October data'!$A:$F,6,FALSE)),"No Data",(VLOOKUP($A309,'[1]October data'!$A:$F,6,FALSE)))</f>
        <v>0.90243902439024404</v>
      </c>
      <c r="G309" s="54">
        <f>IF(ISERROR(VLOOKUP($A309,'[1]November data'!$A:$F,4,FALSE)),"No Data",(VLOOKUP($A309,'[1]November data'!$A:$F,4,FALSE)))</f>
        <v>83</v>
      </c>
      <c r="H309" s="54">
        <f>IF(ISERROR(VLOOKUP($A309,'[1]November data'!$A:$F,5,FALSE)),"No Data",(VLOOKUP($A309,'[1]November data'!$A:$F,5,FALSE)))</f>
        <v>92</v>
      </c>
      <c r="I309" s="55">
        <f>IF(ISERROR(VLOOKUP($A309,'[1]November data'!$A:$F,6,FALSE)),"No Data",(VLOOKUP($A309,'[1]November data'!$A:$F,6,FALSE)))</f>
        <v>0.90217391304347805</v>
      </c>
      <c r="J309" s="54">
        <f>IF(ISERROR(VLOOKUP($A309,'[1]December data '!$A:$F,4,FALSE)),"No Data",VLOOKUP($A309,'[1]December data '!$A:$F,4,FALSE))</f>
        <v>72</v>
      </c>
      <c r="K309" s="54">
        <f>IF(ISERROR(VLOOKUP($A309,'[1]December data '!$A:$F,5,FALSE)),"No Data",VLOOKUP($A309,'[1]December data '!$A:$F,5,FALSE))</f>
        <v>80</v>
      </c>
      <c r="L309" s="55">
        <f>IF(ISERROR(VLOOKUP($A309,'[1]December data '!$A:$F,6,FALSE)),"No Data",VLOOKUP($A309,'[1]December data '!$A:$F,6,FALSE))</f>
        <v>0.9</v>
      </c>
      <c r="M309" s="57">
        <f t="shared" si="16"/>
        <v>229</v>
      </c>
      <c r="N309" s="57">
        <f t="shared" si="17"/>
        <v>254</v>
      </c>
      <c r="O309" s="72">
        <f t="shared" si="18"/>
        <v>0.90157480314960625</v>
      </c>
    </row>
    <row r="310" spans="1:15" x14ac:dyDescent="0.2">
      <c r="A310" s="70" t="s">
        <v>4</v>
      </c>
      <c r="B310" s="70" t="str">
        <f>VLOOKUP(A310,[2]regions!$A$2:$B$235,2,FALSE)</f>
        <v xml:space="preserve">North of England </v>
      </c>
      <c r="C310" s="70" t="s">
        <v>5</v>
      </c>
      <c r="D310" s="71">
        <f>IF(ISERROR(VLOOKUP($A310,'[1]October data'!$A:$F,4,FALSE)),"No Data",(VLOOKUP($A310,'[1]October data'!$A:$F,4,FALSE)))</f>
        <v>232</v>
      </c>
      <c r="E310" s="54">
        <f>IF(ISERROR(VLOOKUP($A310,'[1]October data'!$A:$F,5,FALSE)),"No Data",(VLOOKUP($A310,'[1]October data'!$A:$F,5,FALSE)))</f>
        <v>244</v>
      </c>
      <c r="F310" s="55">
        <f>IF(ISERROR(VLOOKUP($A310,'[1]October data'!$A:$F,6,FALSE)),"No Data",(VLOOKUP($A310,'[1]October data'!$A:$F,6,FALSE)))</f>
        <v>0.95081967213114804</v>
      </c>
      <c r="G310" s="54">
        <f>IF(ISERROR(VLOOKUP($A310,'[1]November data'!$A:$F,4,FALSE)),"No Data",(VLOOKUP($A310,'[1]November data'!$A:$F,4,FALSE)))</f>
        <v>232</v>
      </c>
      <c r="H310" s="54">
        <f>IF(ISERROR(VLOOKUP($A310,'[1]November data'!$A:$F,5,FALSE)),"No Data",(VLOOKUP($A310,'[1]November data'!$A:$F,5,FALSE)))</f>
        <v>244</v>
      </c>
      <c r="I310" s="55">
        <f>IF(ISERROR(VLOOKUP($A310,'[1]November data'!$A:$F,6,FALSE)),"No Data",(VLOOKUP($A310,'[1]November data'!$A:$F,6,FALSE)))</f>
        <v>0.95081967213114804</v>
      </c>
      <c r="J310" s="54">
        <f>IF(ISERROR(VLOOKUP($A310,'[1]December data '!$A:$F,4,FALSE)),"No Data",VLOOKUP($A310,'[1]December data '!$A:$F,4,FALSE))</f>
        <v>195</v>
      </c>
      <c r="K310" s="54">
        <f>IF(ISERROR(VLOOKUP($A310,'[1]December data '!$A:$F,5,FALSE)),"No Data",VLOOKUP($A310,'[1]December data '!$A:$F,5,FALSE))</f>
        <v>205</v>
      </c>
      <c r="L310" s="55">
        <f>IF(ISERROR(VLOOKUP($A310,'[1]December data '!$A:$F,6,FALSE)),"No Data",VLOOKUP($A310,'[1]December data '!$A:$F,6,FALSE))</f>
        <v>0.95121951219512202</v>
      </c>
      <c r="M310" s="57">
        <f t="shared" si="16"/>
        <v>659</v>
      </c>
      <c r="N310" s="57">
        <f t="shared" si="17"/>
        <v>693</v>
      </c>
      <c r="O310" s="72">
        <f t="shared" si="18"/>
        <v>0.95093795093795097</v>
      </c>
    </row>
    <row r="311" spans="1:15" x14ac:dyDescent="0.2">
      <c r="A311" s="70" t="s">
        <v>229</v>
      </c>
      <c r="B311" s="70" t="str">
        <f>VLOOKUP(A311,[2]regions!$A$2:$B$235,2,FALSE)</f>
        <v>Midlands and East of England</v>
      </c>
      <c r="C311" s="70" t="s">
        <v>230</v>
      </c>
      <c r="D311" s="71">
        <f>IF(ISERROR(VLOOKUP($A311,'[1]October data'!$A:$F,4,FALSE)),"No Data",(VLOOKUP($A311,'[1]October data'!$A:$F,4,FALSE)))</f>
        <v>106</v>
      </c>
      <c r="E311" s="54">
        <f>IF(ISERROR(VLOOKUP($A311,'[1]October data'!$A:$F,5,FALSE)),"No Data",(VLOOKUP($A311,'[1]October data'!$A:$F,5,FALSE)))</f>
        <v>118</v>
      </c>
      <c r="F311" s="55">
        <f>IF(ISERROR(VLOOKUP($A311,'[1]October data'!$A:$F,6,FALSE)),"No Data",(VLOOKUP($A311,'[1]October data'!$A:$F,6,FALSE)))</f>
        <v>0.89830508474576298</v>
      </c>
      <c r="G311" s="54">
        <f>IF(ISERROR(VLOOKUP($A311,'[1]November data'!$A:$F,4,FALSE)),"No Data",(VLOOKUP($A311,'[1]November data'!$A:$F,4,FALSE)))</f>
        <v>100</v>
      </c>
      <c r="H311" s="54">
        <f>IF(ISERROR(VLOOKUP($A311,'[1]November data'!$A:$F,5,FALSE)),"No Data",(VLOOKUP($A311,'[1]November data'!$A:$F,5,FALSE)))</f>
        <v>111</v>
      </c>
      <c r="I311" s="55">
        <f>IF(ISERROR(VLOOKUP($A311,'[1]November data'!$A:$F,6,FALSE)),"No Data",(VLOOKUP($A311,'[1]November data'!$A:$F,6,FALSE)))</f>
        <v>0.90090090090090102</v>
      </c>
      <c r="J311" s="54">
        <f>IF(ISERROR(VLOOKUP($A311,'[1]December data '!$A:$F,4,FALSE)),"No Data",VLOOKUP($A311,'[1]December data '!$A:$F,4,FALSE))</f>
        <v>82</v>
      </c>
      <c r="K311" s="54">
        <f>IF(ISERROR(VLOOKUP($A311,'[1]December data '!$A:$F,5,FALSE)),"No Data",VLOOKUP($A311,'[1]December data '!$A:$F,5,FALSE))</f>
        <v>91</v>
      </c>
      <c r="L311" s="55">
        <f>IF(ISERROR(VLOOKUP($A311,'[1]December data '!$A:$F,6,FALSE)),"No Data",VLOOKUP($A311,'[1]December data '!$A:$F,6,FALSE))</f>
        <v>0.90109890109890101</v>
      </c>
      <c r="M311" s="57">
        <f t="shared" si="16"/>
        <v>288</v>
      </c>
      <c r="N311" s="57">
        <f t="shared" si="17"/>
        <v>320</v>
      </c>
      <c r="O311" s="72">
        <f t="shared" si="18"/>
        <v>0.9</v>
      </c>
    </row>
    <row r="312" spans="1:15" x14ac:dyDescent="0.2">
      <c r="A312" s="70" t="s">
        <v>182</v>
      </c>
      <c r="B312" s="70" t="str">
        <f>VLOOKUP(A312,[2]regions!$A$2:$B$235,2,FALSE)</f>
        <v>Midlands and East of England</v>
      </c>
      <c r="C312" s="70" t="s">
        <v>183</v>
      </c>
      <c r="D312" s="71">
        <f>IF(ISERROR(VLOOKUP($A312,'[1]October data'!$A:$F,4,FALSE)),"No Data",(VLOOKUP($A312,'[1]October data'!$A:$F,4,FALSE)))</f>
        <v>143</v>
      </c>
      <c r="E312" s="54">
        <f>IF(ISERROR(VLOOKUP($A312,'[1]October data'!$A:$F,5,FALSE)),"No Data",(VLOOKUP($A312,'[1]October data'!$A:$F,5,FALSE)))</f>
        <v>143</v>
      </c>
      <c r="F312" s="55">
        <f>IF(ISERROR(VLOOKUP($A312,'[1]October data'!$A:$F,6,FALSE)),"No Data",(VLOOKUP($A312,'[1]October data'!$A:$F,6,FALSE)))</f>
        <v>1</v>
      </c>
      <c r="G312" s="54">
        <f>IF(ISERROR(VLOOKUP($A312,'[1]November data'!$A:$F,4,FALSE)),"No Data",(VLOOKUP($A312,'[1]November data'!$A:$F,4,FALSE)))</f>
        <v>126</v>
      </c>
      <c r="H312" s="54">
        <f>IF(ISERROR(VLOOKUP($A312,'[1]November data'!$A:$F,5,FALSE)),"No Data",(VLOOKUP($A312,'[1]November data'!$A:$F,5,FALSE)))</f>
        <v>126</v>
      </c>
      <c r="I312" s="55">
        <f>IF(ISERROR(VLOOKUP($A312,'[1]November data'!$A:$F,6,FALSE)),"No Data",(VLOOKUP($A312,'[1]November data'!$A:$F,6,FALSE)))</f>
        <v>1</v>
      </c>
      <c r="J312" s="54">
        <f>IF(ISERROR(VLOOKUP($A312,'[1]December data '!$A:$F,4,FALSE)),"No Data",VLOOKUP($A312,'[1]December data '!$A:$F,4,FALSE))</f>
        <v>110</v>
      </c>
      <c r="K312" s="54">
        <f>IF(ISERROR(VLOOKUP($A312,'[1]December data '!$A:$F,5,FALSE)),"No Data",VLOOKUP($A312,'[1]December data '!$A:$F,5,FALSE))</f>
        <v>110</v>
      </c>
      <c r="L312" s="55">
        <f>IF(ISERROR(VLOOKUP($A312,'[1]December data '!$A:$F,6,FALSE)),"No Data",VLOOKUP($A312,'[1]December data '!$A:$F,6,FALSE))</f>
        <v>1</v>
      </c>
      <c r="M312" s="57">
        <f t="shared" si="16"/>
        <v>379</v>
      </c>
      <c r="N312" s="57">
        <f t="shared" si="17"/>
        <v>379</v>
      </c>
      <c r="O312" s="72">
        <f t="shared" si="18"/>
        <v>1</v>
      </c>
    </row>
    <row r="313" spans="1:15" x14ac:dyDescent="0.2">
      <c r="A313" s="70" t="s">
        <v>496</v>
      </c>
      <c r="B313" s="70" t="str">
        <f>VLOOKUP(A313,[2]regions!$A$2:$B$235,2,FALSE)</f>
        <v>South of England</v>
      </c>
      <c r="C313" s="70" t="s">
        <v>497</v>
      </c>
      <c r="D313" s="71">
        <f>IF(ISERROR(VLOOKUP($A313,'[1]October data'!$A:$F,4,FALSE)),"No Data",(VLOOKUP($A313,'[1]October data'!$A:$F,4,FALSE)))</f>
        <v>66</v>
      </c>
      <c r="E313" s="54">
        <f>IF(ISERROR(VLOOKUP($A313,'[1]October data'!$A:$F,5,FALSE)),"No Data",(VLOOKUP($A313,'[1]October data'!$A:$F,5,FALSE)))</f>
        <v>69</v>
      </c>
      <c r="F313" s="55">
        <f>IF(ISERROR(VLOOKUP($A313,'[1]October data'!$A:$F,6,FALSE)),"No Data",(VLOOKUP($A313,'[1]October data'!$A:$F,6,FALSE)))</f>
        <v>0.95652173913043514</v>
      </c>
      <c r="G313" s="54">
        <f>IF(ISERROR(VLOOKUP($A313,'[1]November data'!$A:$F,4,FALSE)),"No Data",(VLOOKUP($A313,'[1]November data'!$A:$F,4,FALSE)))</f>
        <v>63</v>
      </c>
      <c r="H313" s="54">
        <f>IF(ISERROR(VLOOKUP($A313,'[1]November data'!$A:$F,5,FALSE)),"No Data",(VLOOKUP($A313,'[1]November data'!$A:$F,5,FALSE)))</f>
        <v>66</v>
      </c>
      <c r="I313" s="55">
        <f>IF(ISERROR(VLOOKUP($A313,'[1]November data'!$A:$F,6,FALSE)),"No Data",(VLOOKUP($A313,'[1]November data'!$A:$F,6,FALSE)))</f>
        <v>0.95454545454545503</v>
      </c>
      <c r="J313" s="54">
        <f>IF(ISERROR(VLOOKUP($A313,'[1]December data '!$A:$F,4,FALSE)),"No Data",VLOOKUP($A313,'[1]December data '!$A:$F,4,FALSE))</f>
        <v>50</v>
      </c>
      <c r="K313" s="54">
        <f>IF(ISERROR(VLOOKUP($A313,'[1]December data '!$A:$F,5,FALSE)),"No Data",VLOOKUP($A313,'[1]December data '!$A:$F,5,FALSE))</f>
        <v>53</v>
      </c>
      <c r="L313" s="55">
        <f>IF(ISERROR(VLOOKUP($A313,'[1]December data '!$A:$F,6,FALSE)),"No Data",VLOOKUP($A313,'[1]December data '!$A:$F,6,FALSE))</f>
        <v>0.94339622641509402</v>
      </c>
      <c r="M313" s="57">
        <f t="shared" si="16"/>
        <v>179</v>
      </c>
      <c r="N313" s="57">
        <f t="shared" si="17"/>
        <v>188</v>
      </c>
      <c r="O313" s="72">
        <f t="shared" si="18"/>
        <v>0.9521276595744681</v>
      </c>
    </row>
    <row r="314" spans="1:15" x14ac:dyDescent="0.2">
      <c r="A314" s="70" t="s">
        <v>6</v>
      </c>
      <c r="B314" s="70" t="str">
        <f>VLOOKUP(A314,[2]regions!$A$2:$B$235,2,FALSE)</f>
        <v xml:space="preserve">North of England </v>
      </c>
      <c r="C314" s="70" t="s">
        <v>7</v>
      </c>
      <c r="D314" s="71">
        <f>IF(ISERROR(VLOOKUP($A314,'[1]October data'!$A:$F,4,FALSE)),"No Data",(VLOOKUP($A314,'[1]October data'!$A:$F,4,FALSE)))</f>
        <v>216</v>
      </c>
      <c r="E314" s="54">
        <f>IF(ISERROR(VLOOKUP($A314,'[1]October data'!$A:$F,5,FALSE)),"No Data",(VLOOKUP($A314,'[1]October data'!$A:$F,5,FALSE)))</f>
        <v>216</v>
      </c>
      <c r="F314" s="55">
        <f>IF(ISERROR(VLOOKUP($A314,'[1]October data'!$A:$F,6,FALSE)),"No Data",(VLOOKUP($A314,'[1]October data'!$A:$F,6,FALSE)))</f>
        <v>1</v>
      </c>
      <c r="G314" s="54">
        <f>IF(ISERROR(VLOOKUP($A314,'[1]November data'!$A:$F,4,FALSE)),"No Data",(VLOOKUP($A314,'[1]November data'!$A:$F,4,FALSE)))</f>
        <v>188</v>
      </c>
      <c r="H314" s="54">
        <f>IF(ISERROR(VLOOKUP($A314,'[1]November data'!$A:$F,5,FALSE)),"No Data",(VLOOKUP($A314,'[1]November data'!$A:$F,5,FALSE)))</f>
        <v>188</v>
      </c>
      <c r="I314" s="55">
        <f>IF(ISERROR(VLOOKUP($A314,'[1]November data'!$A:$F,6,FALSE)),"No Data",(VLOOKUP($A314,'[1]November data'!$A:$F,6,FALSE)))</f>
        <v>1</v>
      </c>
      <c r="J314" s="54">
        <f>IF(ISERROR(VLOOKUP($A314,'[1]December data '!$A:$F,4,FALSE)),"No Data",VLOOKUP($A314,'[1]December data '!$A:$F,4,FALSE))</f>
        <v>178</v>
      </c>
      <c r="K314" s="54">
        <f>IF(ISERROR(VLOOKUP($A314,'[1]December data '!$A:$F,5,FALSE)),"No Data",VLOOKUP($A314,'[1]December data '!$A:$F,5,FALSE))</f>
        <v>178</v>
      </c>
      <c r="L314" s="55">
        <f>IF(ISERROR(VLOOKUP($A314,'[1]December data '!$A:$F,6,FALSE)),"No Data",VLOOKUP($A314,'[1]December data '!$A:$F,6,FALSE))</f>
        <v>1</v>
      </c>
      <c r="M314" s="57">
        <f t="shared" si="16"/>
        <v>582</v>
      </c>
      <c r="N314" s="57">
        <f t="shared" si="17"/>
        <v>582</v>
      </c>
      <c r="O314" s="72">
        <f t="shared" si="18"/>
        <v>1</v>
      </c>
    </row>
    <row r="315" spans="1:15" x14ac:dyDescent="0.2">
      <c r="A315" s="70" t="s">
        <v>528</v>
      </c>
      <c r="B315" s="70" t="str">
        <f>VLOOKUP(A315,[2]regions!$A$2:$B$235,2,FALSE)</f>
        <v>London</v>
      </c>
      <c r="C315" s="70" t="s">
        <v>529</v>
      </c>
      <c r="D315" s="71">
        <f>IF(ISERROR(VLOOKUP($A315,'[1]October data'!$A:$F,4,FALSE)),"No Data",(VLOOKUP($A315,'[1]October data'!$A:$F,4,FALSE)))</f>
        <v>247</v>
      </c>
      <c r="E315" s="54">
        <f>IF(ISERROR(VLOOKUP($A315,'[1]October data'!$A:$F,5,FALSE)),"No Data",(VLOOKUP($A315,'[1]October data'!$A:$F,5,FALSE)))</f>
        <v>247</v>
      </c>
      <c r="F315" s="55">
        <f>IF(ISERROR(VLOOKUP($A315,'[1]October data'!$A:$F,6,FALSE)),"No Data",(VLOOKUP($A315,'[1]October data'!$A:$F,6,FALSE)))</f>
        <v>1</v>
      </c>
      <c r="G315" s="54">
        <f>IF(ISERROR(VLOOKUP($A315,'[1]November data'!$A:$F,4,FALSE)),"No Data",(VLOOKUP($A315,'[1]November data'!$A:$F,4,FALSE)))</f>
        <v>291</v>
      </c>
      <c r="H315" s="54">
        <f>IF(ISERROR(VLOOKUP($A315,'[1]November data'!$A:$F,5,FALSE)),"No Data",(VLOOKUP($A315,'[1]November data'!$A:$F,5,FALSE)))</f>
        <v>291</v>
      </c>
      <c r="I315" s="55">
        <f>IF(ISERROR(VLOOKUP($A315,'[1]November data'!$A:$F,6,FALSE)),"No Data",(VLOOKUP($A315,'[1]November data'!$A:$F,6,FALSE)))</f>
        <v>1</v>
      </c>
      <c r="J315" s="54">
        <f>IF(ISERROR(VLOOKUP($A315,'[1]December data '!$A:$F,4,FALSE)),"No Data",VLOOKUP($A315,'[1]December data '!$A:$F,4,FALSE))</f>
        <v>209</v>
      </c>
      <c r="K315" s="54">
        <f>IF(ISERROR(VLOOKUP($A315,'[1]December data '!$A:$F,5,FALSE)),"No Data",VLOOKUP($A315,'[1]December data '!$A:$F,5,FALSE))</f>
        <v>209</v>
      </c>
      <c r="L315" s="55">
        <f>IF(ISERROR(VLOOKUP($A315,'[1]December data '!$A:$F,6,FALSE)),"No Data",VLOOKUP($A315,'[1]December data '!$A:$F,6,FALSE))</f>
        <v>1</v>
      </c>
      <c r="M315" s="57">
        <f t="shared" si="16"/>
        <v>747</v>
      </c>
      <c r="N315" s="57">
        <f t="shared" si="17"/>
        <v>747</v>
      </c>
      <c r="O315" s="72">
        <f t="shared" si="18"/>
        <v>1</v>
      </c>
    </row>
    <row r="316" spans="1:15" x14ac:dyDescent="0.2">
      <c r="A316" s="70" t="s">
        <v>164</v>
      </c>
      <c r="B316" s="70" t="str">
        <f>VLOOKUP(A316,[2]regions!$A$2:$B$235,2,FALSE)</f>
        <v>Midlands and East of England</v>
      </c>
      <c r="C316" s="70" t="s">
        <v>165</v>
      </c>
      <c r="D316" s="71">
        <f>IF(ISERROR(VLOOKUP($A316,'[1]October data'!$A:$F,4,FALSE)),"No Data",(VLOOKUP($A316,'[1]October data'!$A:$F,4,FALSE)))</f>
        <v>163</v>
      </c>
      <c r="E316" s="54">
        <f>IF(ISERROR(VLOOKUP($A316,'[1]October data'!$A:$F,5,FALSE)),"No Data",(VLOOKUP($A316,'[1]October data'!$A:$F,5,FALSE)))</f>
        <v>172</v>
      </c>
      <c r="F316" s="55">
        <f>IF(ISERROR(VLOOKUP($A316,'[1]October data'!$A:$F,6,FALSE)),"No Data",(VLOOKUP($A316,'[1]October data'!$A:$F,6,FALSE)))</f>
        <v>0.94767441860465096</v>
      </c>
      <c r="G316" s="54">
        <f>IF(ISERROR(VLOOKUP($A316,'[1]November data'!$A:$F,4,FALSE)),"No Data",(VLOOKUP($A316,'[1]November data'!$A:$F,4,FALSE)))</f>
        <v>164</v>
      </c>
      <c r="H316" s="54">
        <f>IF(ISERROR(VLOOKUP($A316,'[1]November data'!$A:$F,5,FALSE)),"No Data",(VLOOKUP($A316,'[1]November data'!$A:$F,5,FALSE)))</f>
        <v>173</v>
      </c>
      <c r="I316" s="55">
        <f>IF(ISERROR(VLOOKUP($A316,'[1]November data'!$A:$F,6,FALSE)),"No Data",(VLOOKUP($A316,'[1]November data'!$A:$F,6,FALSE)))</f>
        <v>0.94797687861271696</v>
      </c>
      <c r="J316" s="54">
        <f>IF(ISERROR(VLOOKUP($A316,'[1]December data '!$A:$F,4,FALSE)),"No Data",VLOOKUP($A316,'[1]December data '!$A:$F,4,FALSE))</f>
        <v>147</v>
      </c>
      <c r="K316" s="54">
        <f>IF(ISERROR(VLOOKUP($A316,'[1]December data '!$A:$F,5,FALSE)),"No Data",VLOOKUP($A316,'[1]December data '!$A:$F,5,FALSE))</f>
        <v>155</v>
      </c>
      <c r="L316" s="55">
        <f>IF(ISERROR(VLOOKUP($A316,'[1]December data '!$A:$F,6,FALSE)),"No Data",VLOOKUP($A316,'[1]December data '!$A:$F,6,FALSE))</f>
        <v>0.94838709677419408</v>
      </c>
      <c r="M316" s="57">
        <f t="shared" si="16"/>
        <v>474</v>
      </c>
      <c r="N316" s="57">
        <f t="shared" si="17"/>
        <v>500</v>
      </c>
      <c r="O316" s="72">
        <f t="shared" si="18"/>
        <v>0.94799999999999995</v>
      </c>
    </row>
    <row r="317" spans="1:15" x14ac:dyDescent="0.2">
      <c r="A317" s="70" t="s">
        <v>494</v>
      </c>
      <c r="B317" s="70" t="str">
        <f>VLOOKUP(A317,[2]regions!$A$2:$B$235,2,FALSE)</f>
        <v>South of England</v>
      </c>
      <c r="C317" s="70" t="s">
        <v>495</v>
      </c>
      <c r="D317" s="71">
        <f>IF(ISERROR(VLOOKUP($A317,'[1]October data'!$A:$F,4,FALSE)),"No Data",(VLOOKUP($A317,'[1]October data'!$A:$F,4,FALSE)))</f>
        <v>137</v>
      </c>
      <c r="E317" s="54">
        <f>IF(ISERROR(VLOOKUP($A317,'[1]October data'!$A:$F,5,FALSE)),"No Data",(VLOOKUP($A317,'[1]October data'!$A:$F,5,FALSE)))</f>
        <v>144</v>
      </c>
      <c r="F317" s="55">
        <f>IF(ISERROR(VLOOKUP($A317,'[1]October data'!$A:$F,6,FALSE)),"No Data",(VLOOKUP($A317,'[1]October data'!$A:$F,6,FALSE)))</f>
        <v>0.95138888888888906</v>
      </c>
      <c r="G317" s="54">
        <f>IF(ISERROR(VLOOKUP($A317,'[1]November data'!$A:$F,4,FALSE)),"No Data",(VLOOKUP($A317,'[1]November data'!$A:$F,4,FALSE)))</f>
        <v>147</v>
      </c>
      <c r="H317" s="54">
        <f>IF(ISERROR(VLOOKUP($A317,'[1]November data'!$A:$F,5,FALSE)),"No Data",(VLOOKUP($A317,'[1]November data'!$A:$F,5,FALSE)))</f>
        <v>155</v>
      </c>
      <c r="I317" s="55">
        <f>IF(ISERROR(VLOOKUP($A317,'[1]November data'!$A:$F,6,FALSE)),"No Data",(VLOOKUP($A317,'[1]November data'!$A:$F,6,FALSE)))</f>
        <v>0.94838709677419408</v>
      </c>
      <c r="J317" s="54">
        <f>IF(ISERROR(VLOOKUP($A317,'[1]December data '!$A:$F,4,FALSE)),"No Data",VLOOKUP($A317,'[1]December data '!$A:$F,4,FALSE))</f>
        <v>117</v>
      </c>
      <c r="K317" s="54">
        <f>IF(ISERROR(VLOOKUP($A317,'[1]December data '!$A:$F,5,FALSE)),"No Data",VLOOKUP($A317,'[1]December data '!$A:$F,5,FALSE))</f>
        <v>123</v>
      </c>
      <c r="L317" s="55">
        <f>IF(ISERROR(VLOOKUP($A317,'[1]December data '!$A:$F,6,FALSE)),"No Data",VLOOKUP($A317,'[1]December data '!$A:$F,6,FALSE))</f>
        <v>0.95121951219512202</v>
      </c>
      <c r="M317" s="57">
        <f t="shared" si="16"/>
        <v>401</v>
      </c>
      <c r="N317" s="57">
        <f t="shared" si="17"/>
        <v>422</v>
      </c>
      <c r="O317" s="72">
        <f t="shared" si="18"/>
        <v>0.95023696682464454</v>
      </c>
    </row>
    <row r="318" spans="1:15" x14ac:dyDescent="0.2">
      <c r="A318" s="70" t="s">
        <v>410</v>
      </c>
      <c r="B318" s="70" t="str">
        <f>VLOOKUP(A318,[2]regions!$A$2:$B$235,2,FALSE)</f>
        <v>South of England</v>
      </c>
      <c r="C318" s="70" t="s">
        <v>411</v>
      </c>
      <c r="D318" s="71">
        <f>IF(ISERROR(VLOOKUP($A318,'[1]October data'!$A:$F,4,FALSE)),"No Data",(VLOOKUP($A318,'[1]October data'!$A:$F,4,FALSE)))</f>
        <v>139</v>
      </c>
      <c r="E318" s="54">
        <f>IF(ISERROR(VLOOKUP($A318,'[1]October data'!$A:$F,5,FALSE)),"No Data",(VLOOKUP($A318,'[1]October data'!$A:$F,5,FALSE)))</f>
        <v>139</v>
      </c>
      <c r="F318" s="55">
        <f>IF(ISERROR(VLOOKUP($A318,'[1]October data'!$A:$F,6,FALSE)),"No Data",(VLOOKUP($A318,'[1]October data'!$A:$F,6,FALSE)))</f>
        <v>1</v>
      </c>
      <c r="G318" s="54">
        <f>IF(ISERROR(VLOOKUP($A318,'[1]November data'!$A:$F,4,FALSE)),"No Data",(VLOOKUP($A318,'[1]November data'!$A:$F,4,FALSE)))</f>
        <v>121</v>
      </c>
      <c r="H318" s="54">
        <f>IF(ISERROR(VLOOKUP($A318,'[1]November data'!$A:$F,5,FALSE)),"No Data",(VLOOKUP($A318,'[1]November data'!$A:$F,5,FALSE)))</f>
        <v>121</v>
      </c>
      <c r="I318" s="55">
        <f>IF(ISERROR(VLOOKUP($A318,'[1]November data'!$A:$F,6,FALSE)),"No Data",(VLOOKUP($A318,'[1]November data'!$A:$F,6,FALSE)))</f>
        <v>1</v>
      </c>
      <c r="J318" s="54">
        <f>IF(ISERROR(VLOOKUP($A318,'[1]December data '!$A:$F,4,FALSE)),"No Data",VLOOKUP($A318,'[1]December data '!$A:$F,4,FALSE))</f>
        <v>91</v>
      </c>
      <c r="K318" s="54">
        <f>IF(ISERROR(VLOOKUP($A318,'[1]December data '!$A:$F,5,FALSE)),"No Data",VLOOKUP($A318,'[1]December data '!$A:$F,5,FALSE))</f>
        <v>91</v>
      </c>
      <c r="L318" s="55">
        <f>IF(ISERROR(VLOOKUP($A318,'[1]December data '!$A:$F,6,FALSE)),"No Data",VLOOKUP($A318,'[1]December data '!$A:$F,6,FALSE))</f>
        <v>1</v>
      </c>
      <c r="M318" s="57">
        <f t="shared" si="16"/>
        <v>351</v>
      </c>
      <c r="N318" s="57">
        <f t="shared" si="17"/>
        <v>351</v>
      </c>
      <c r="O318" s="72">
        <f t="shared" si="18"/>
        <v>1</v>
      </c>
    </row>
    <row r="319" spans="1:15" x14ac:dyDescent="0.2">
      <c r="A319" s="70" t="s">
        <v>438</v>
      </c>
      <c r="B319" s="70" t="str">
        <f>VLOOKUP(A319,[2]regions!$A$2:$B$235,2,FALSE)</f>
        <v>South of England</v>
      </c>
      <c r="C319" s="70" t="s">
        <v>439</v>
      </c>
      <c r="D319" s="71">
        <f>IF(ISERROR(VLOOKUP($A319,'[1]October data'!$A:$F,4,FALSE)),"No Data",(VLOOKUP($A319,'[1]October data'!$A:$F,4,FALSE)))</f>
        <v>37</v>
      </c>
      <c r="E319" s="54">
        <f>IF(ISERROR(VLOOKUP($A319,'[1]October data'!$A:$F,5,FALSE)),"No Data",(VLOOKUP($A319,'[1]October data'!$A:$F,5,FALSE)))</f>
        <v>37</v>
      </c>
      <c r="F319" s="55">
        <f>IF(ISERROR(VLOOKUP($A319,'[1]October data'!$A:$F,6,FALSE)),"No Data",(VLOOKUP($A319,'[1]October data'!$A:$F,6,FALSE)))</f>
        <v>1</v>
      </c>
      <c r="G319" s="54">
        <f>IF(ISERROR(VLOOKUP($A319,'[1]November data'!$A:$F,4,FALSE)),"No Data",(VLOOKUP($A319,'[1]November data'!$A:$F,4,FALSE)))</f>
        <v>42</v>
      </c>
      <c r="H319" s="54">
        <f>IF(ISERROR(VLOOKUP($A319,'[1]November data'!$A:$F,5,FALSE)),"No Data",(VLOOKUP($A319,'[1]November data'!$A:$F,5,FALSE)))</f>
        <v>42</v>
      </c>
      <c r="I319" s="55">
        <f>IF(ISERROR(VLOOKUP($A319,'[1]November data'!$A:$F,6,FALSE)),"No Data",(VLOOKUP($A319,'[1]November data'!$A:$F,6,FALSE)))</f>
        <v>1</v>
      </c>
      <c r="J319" s="54">
        <f>IF(ISERROR(VLOOKUP($A319,'[1]December data '!$A:$F,4,FALSE)),"No Data",VLOOKUP($A319,'[1]December data '!$A:$F,4,FALSE))</f>
        <v>52</v>
      </c>
      <c r="K319" s="54">
        <f>IF(ISERROR(VLOOKUP($A319,'[1]December data '!$A:$F,5,FALSE)),"No Data",VLOOKUP($A319,'[1]December data '!$A:$F,5,FALSE))</f>
        <v>52</v>
      </c>
      <c r="L319" s="55">
        <f>IF(ISERROR(VLOOKUP($A319,'[1]December data '!$A:$F,6,FALSE)),"No Data",VLOOKUP($A319,'[1]December data '!$A:$F,6,FALSE))</f>
        <v>1</v>
      </c>
      <c r="M319" s="57">
        <f t="shared" si="16"/>
        <v>131</v>
      </c>
      <c r="N319" s="57">
        <f t="shared" si="17"/>
        <v>131</v>
      </c>
      <c r="O319" s="72">
        <f t="shared" si="18"/>
        <v>1</v>
      </c>
    </row>
    <row r="320" spans="1:15" x14ac:dyDescent="0.2">
      <c r="A320" s="70" t="s">
        <v>471</v>
      </c>
      <c r="B320" s="70" t="str">
        <f>VLOOKUP(A320,[2]regions!$A$2:$B$235,2,FALSE)</f>
        <v>South of England</v>
      </c>
      <c r="C320" s="70" t="s">
        <v>472</v>
      </c>
      <c r="D320" s="71">
        <f>IF(ISERROR(VLOOKUP($A320,'[1]October data'!$A:$F,4,FALSE)),"No Data",(VLOOKUP($A320,'[1]October data'!$A:$F,4,FALSE)))</f>
        <v>30</v>
      </c>
      <c r="E320" s="54">
        <f>IF(ISERROR(VLOOKUP($A320,'[1]October data'!$A:$F,5,FALSE)),"No Data",(VLOOKUP($A320,'[1]October data'!$A:$F,5,FALSE)))</f>
        <v>30</v>
      </c>
      <c r="F320" s="55">
        <f>IF(ISERROR(VLOOKUP($A320,'[1]October data'!$A:$F,6,FALSE)),"No Data",(VLOOKUP($A320,'[1]October data'!$A:$F,6,FALSE)))</f>
        <v>1</v>
      </c>
      <c r="G320" s="54">
        <f>IF(ISERROR(VLOOKUP($A320,'[1]November data'!$A:$F,4,FALSE)),"No Data",(VLOOKUP($A320,'[1]November data'!$A:$F,4,FALSE)))</f>
        <v>42</v>
      </c>
      <c r="H320" s="54">
        <f>IF(ISERROR(VLOOKUP($A320,'[1]November data'!$A:$F,5,FALSE)),"No Data",(VLOOKUP($A320,'[1]November data'!$A:$F,5,FALSE)))</f>
        <v>42</v>
      </c>
      <c r="I320" s="55">
        <f>IF(ISERROR(VLOOKUP($A320,'[1]November data'!$A:$F,6,FALSE)),"No Data",(VLOOKUP($A320,'[1]November data'!$A:$F,6,FALSE)))</f>
        <v>1</v>
      </c>
      <c r="J320" s="54">
        <f>IF(ISERROR(VLOOKUP($A320,'[1]December data '!$A:$F,4,FALSE)),"No Data",VLOOKUP($A320,'[1]December data '!$A:$F,4,FALSE))</f>
        <v>20</v>
      </c>
      <c r="K320" s="54">
        <f>IF(ISERROR(VLOOKUP($A320,'[1]December data '!$A:$F,5,FALSE)),"No Data",VLOOKUP($A320,'[1]December data '!$A:$F,5,FALSE))</f>
        <v>20</v>
      </c>
      <c r="L320" s="55">
        <f>IF(ISERROR(VLOOKUP($A320,'[1]December data '!$A:$F,6,FALSE)),"No Data",VLOOKUP($A320,'[1]December data '!$A:$F,6,FALSE))</f>
        <v>1</v>
      </c>
      <c r="M320" s="57">
        <f t="shared" si="16"/>
        <v>92</v>
      </c>
      <c r="N320" s="57">
        <f t="shared" si="17"/>
        <v>92</v>
      </c>
      <c r="O320" s="72">
        <f t="shared" si="18"/>
        <v>1</v>
      </c>
    </row>
    <row r="321" spans="1:15" x14ac:dyDescent="0.2">
      <c r="A321" s="70" t="s">
        <v>406</v>
      </c>
      <c r="B321" s="70" t="str">
        <f>VLOOKUP(A321,[2]regions!$A$2:$B$235,2,FALSE)</f>
        <v>South of England</v>
      </c>
      <c r="C321" s="70" t="s">
        <v>407</v>
      </c>
      <c r="D321" s="71">
        <f>IF(ISERROR(VLOOKUP($A321,'[1]October data'!$A:$F,4,FALSE)),"No Data",(VLOOKUP($A321,'[1]October data'!$A:$F,4,FALSE)))</f>
        <v>62</v>
      </c>
      <c r="E321" s="54">
        <f>IF(ISERROR(VLOOKUP($A321,'[1]October data'!$A:$F,5,FALSE)),"No Data",(VLOOKUP($A321,'[1]October data'!$A:$F,5,FALSE)))</f>
        <v>62</v>
      </c>
      <c r="F321" s="55">
        <f>IF(ISERROR(VLOOKUP($A321,'[1]October data'!$A:$F,6,FALSE)),"No Data",(VLOOKUP($A321,'[1]October data'!$A:$F,6,FALSE)))</f>
        <v>1</v>
      </c>
      <c r="G321" s="54">
        <f>IF(ISERROR(VLOOKUP($A321,'[1]November data'!$A:$F,4,FALSE)),"No Data",(VLOOKUP($A321,'[1]November data'!$A:$F,4,FALSE)))</f>
        <v>66</v>
      </c>
      <c r="H321" s="54">
        <f>IF(ISERROR(VLOOKUP($A321,'[1]November data'!$A:$F,5,FALSE)),"No Data",(VLOOKUP($A321,'[1]November data'!$A:$F,5,FALSE)))</f>
        <v>66</v>
      </c>
      <c r="I321" s="55">
        <f>IF(ISERROR(VLOOKUP($A321,'[1]November data'!$A:$F,6,FALSE)),"No Data",(VLOOKUP($A321,'[1]November data'!$A:$F,6,FALSE)))</f>
        <v>1</v>
      </c>
      <c r="J321" s="54">
        <f>IF(ISERROR(VLOOKUP($A321,'[1]December data '!$A:$F,4,FALSE)),"No Data",VLOOKUP($A321,'[1]December data '!$A:$F,4,FALSE))</f>
        <v>41</v>
      </c>
      <c r="K321" s="54">
        <f>IF(ISERROR(VLOOKUP($A321,'[1]December data '!$A:$F,5,FALSE)),"No Data",VLOOKUP($A321,'[1]December data '!$A:$F,5,FALSE))</f>
        <v>41</v>
      </c>
      <c r="L321" s="55">
        <f>IF(ISERROR(VLOOKUP($A321,'[1]December data '!$A:$F,6,FALSE)),"No Data",VLOOKUP($A321,'[1]December data '!$A:$F,6,FALSE))</f>
        <v>1</v>
      </c>
      <c r="M321" s="57">
        <f t="shared" si="16"/>
        <v>169</v>
      </c>
      <c r="N321" s="57">
        <f t="shared" si="17"/>
        <v>169</v>
      </c>
      <c r="O321" s="72">
        <f t="shared" si="18"/>
        <v>1</v>
      </c>
    </row>
    <row r="322" spans="1:15" x14ac:dyDescent="0.2">
      <c r="A322" s="70" t="s">
        <v>96</v>
      </c>
      <c r="B322" s="70" t="str">
        <f>VLOOKUP(A322,[2]regions!$A$2:$B$235,2,FALSE)</f>
        <v xml:space="preserve">North of England </v>
      </c>
      <c r="C322" s="70" t="s">
        <v>97</v>
      </c>
      <c r="D322" s="71">
        <f>IF(ISERROR(VLOOKUP($A322,'[1]October data'!$A:$F,4,FALSE)),"No Data",(VLOOKUP($A322,'[1]October data'!$A:$F,4,FALSE)))</f>
        <v>339</v>
      </c>
      <c r="E322" s="54">
        <f>IF(ISERROR(VLOOKUP($A322,'[1]October data'!$A:$F,5,FALSE)),"No Data",(VLOOKUP($A322,'[1]October data'!$A:$F,5,FALSE)))</f>
        <v>339</v>
      </c>
      <c r="F322" s="55">
        <f>IF(ISERROR(VLOOKUP($A322,'[1]October data'!$A:$F,6,FALSE)),"No Data",(VLOOKUP($A322,'[1]October data'!$A:$F,6,FALSE)))</f>
        <v>1</v>
      </c>
      <c r="G322" s="54">
        <f>IF(ISERROR(VLOOKUP($A322,'[1]November data'!$A:$F,4,FALSE)),"No Data",(VLOOKUP($A322,'[1]November data'!$A:$F,4,FALSE)))</f>
        <v>396</v>
      </c>
      <c r="H322" s="54">
        <f>IF(ISERROR(VLOOKUP($A322,'[1]November data'!$A:$F,5,FALSE)),"No Data",(VLOOKUP($A322,'[1]November data'!$A:$F,5,FALSE)))</f>
        <v>396</v>
      </c>
      <c r="I322" s="55">
        <f>IF(ISERROR(VLOOKUP($A322,'[1]November data'!$A:$F,6,FALSE)),"No Data",(VLOOKUP($A322,'[1]November data'!$A:$F,6,FALSE)))</f>
        <v>1</v>
      </c>
      <c r="J322" s="54">
        <f>IF(ISERROR(VLOOKUP($A322,'[1]December data '!$A:$F,4,FALSE)),"No Data",VLOOKUP($A322,'[1]December data '!$A:$F,4,FALSE))</f>
        <v>317</v>
      </c>
      <c r="K322" s="54">
        <f>IF(ISERROR(VLOOKUP($A322,'[1]December data '!$A:$F,5,FALSE)),"No Data",VLOOKUP($A322,'[1]December data '!$A:$F,5,FALSE))</f>
        <v>317</v>
      </c>
      <c r="L322" s="55">
        <f>IF(ISERROR(VLOOKUP($A322,'[1]December data '!$A:$F,6,FALSE)),"No Data",VLOOKUP($A322,'[1]December data '!$A:$F,6,FALSE))</f>
        <v>1</v>
      </c>
      <c r="M322" s="57">
        <f t="shared" si="16"/>
        <v>1052</v>
      </c>
      <c r="N322" s="57">
        <f t="shared" si="17"/>
        <v>1052</v>
      </c>
      <c r="O322" s="72">
        <f t="shared" si="18"/>
        <v>1</v>
      </c>
    </row>
    <row r="323" spans="1:15" x14ac:dyDescent="0.2">
      <c r="A323" s="70" t="s">
        <v>263</v>
      </c>
      <c r="B323" s="70" t="str">
        <f>VLOOKUP(A323,[2]regions!$A$2:$B$235,2,FALSE)</f>
        <v>Midlands and East of England</v>
      </c>
      <c r="C323" s="70" t="s">
        <v>264</v>
      </c>
      <c r="D323" s="71">
        <f>IF(ISERROR(VLOOKUP($A323,'[1]October data'!$A:$F,4,FALSE)),"No Data",(VLOOKUP($A323,'[1]October data'!$A:$F,4,FALSE)))</f>
        <v>195</v>
      </c>
      <c r="E323" s="54">
        <f>IF(ISERROR(VLOOKUP($A323,'[1]October data'!$A:$F,5,FALSE)),"No Data",(VLOOKUP($A323,'[1]October data'!$A:$F,5,FALSE)))</f>
        <v>205</v>
      </c>
      <c r="F323" s="55">
        <f>IF(ISERROR(VLOOKUP($A323,'[1]October data'!$A:$F,6,FALSE)),"No Data",(VLOOKUP($A323,'[1]October data'!$A:$F,6,FALSE)))</f>
        <v>0.95121951219512202</v>
      </c>
      <c r="G323" s="54">
        <f>IF(ISERROR(VLOOKUP($A323,'[1]November data'!$A:$F,4,FALSE)),"No Data",(VLOOKUP($A323,'[1]November data'!$A:$F,4,FALSE)))</f>
        <v>203</v>
      </c>
      <c r="H323" s="54">
        <f>IF(ISERROR(VLOOKUP($A323,'[1]November data'!$A:$F,5,FALSE)),"No Data",(VLOOKUP($A323,'[1]November data'!$A:$F,5,FALSE)))</f>
        <v>214</v>
      </c>
      <c r="I323" s="55">
        <f>IF(ISERROR(VLOOKUP($A323,'[1]November data'!$A:$F,6,FALSE)),"No Data",(VLOOKUP($A323,'[1]November data'!$A:$F,6,FALSE)))</f>
        <v>0.94859813084112099</v>
      </c>
      <c r="J323" s="54">
        <f>IF(ISERROR(VLOOKUP($A323,'[1]December data '!$A:$F,4,FALSE)),"No Data",VLOOKUP($A323,'[1]December data '!$A:$F,4,FALSE))</f>
        <v>181</v>
      </c>
      <c r="K323" s="54">
        <f>IF(ISERROR(VLOOKUP($A323,'[1]December data '!$A:$F,5,FALSE)),"No Data",VLOOKUP($A323,'[1]December data '!$A:$F,5,FALSE))</f>
        <v>190</v>
      </c>
      <c r="L323" s="55">
        <f>IF(ISERROR(VLOOKUP($A323,'[1]December data '!$A:$F,6,FALSE)),"No Data",VLOOKUP($A323,'[1]December data '!$A:$F,6,FALSE))</f>
        <v>0.95263157894736794</v>
      </c>
      <c r="M323" s="57">
        <f t="shared" si="16"/>
        <v>579</v>
      </c>
      <c r="N323" s="57">
        <f t="shared" si="17"/>
        <v>609</v>
      </c>
      <c r="O323" s="72">
        <f t="shared" si="18"/>
        <v>0.95073891625615758</v>
      </c>
    </row>
    <row r="324" spans="1:15" x14ac:dyDescent="0.2">
      <c r="A324" s="70" t="s">
        <v>269</v>
      </c>
      <c r="B324" s="70" t="str">
        <f>VLOOKUP(A324,[2]regions!$A$2:$B$235,2,FALSE)</f>
        <v>Midlands and East of England</v>
      </c>
      <c r="C324" s="70" t="s">
        <v>270</v>
      </c>
      <c r="D324" s="71">
        <f>IF(ISERROR(VLOOKUP($A324,'[1]October data'!$A:$F,4,FALSE)),"No Data",(VLOOKUP($A324,'[1]October data'!$A:$F,4,FALSE)))</f>
        <v>615</v>
      </c>
      <c r="E324" s="54">
        <f>IF(ISERROR(VLOOKUP($A324,'[1]October data'!$A:$F,5,FALSE)),"No Data",(VLOOKUP($A324,'[1]October data'!$A:$F,5,FALSE)))</f>
        <v>624</v>
      </c>
      <c r="F324" s="55">
        <f>IF(ISERROR(VLOOKUP($A324,'[1]October data'!$A:$F,6,FALSE)),"No Data",(VLOOKUP($A324,'[1]October data'!$A:$F,6,FALSE)))</f>
        <v>0.98557692307692302</v>
      </c>
      <c r="G324" s="54">
        <f>IF(ISERROR(VLOOKUP($A324,'[1]November data'!$A:$F,4,FALSE)),"No Data",(VLOOKUP($A324,'[1]November data'!$A:$F,4,FALSE)))</f>
        <v>561</v>
      </c>
      <c r="H324" s="54">
        <f>IF(ISERROR(VLOOKUP($A324,'[1]November data'!$A:$F,5,FALSE)),"No Data",(VLOOKUP($A324,'[1]November data'!$A:$F,5,FALSE)))</f>
        <v>565</v>
      </c>
      <c r="I324" s="55">
        <f>IF(ISERROR(VLOOKUP($A324,'[1]November data'!$A:$F,6,FALSE)),"No Data",(VLOOKUP($A324,'[1]November data'!$A:$F,6,FALSE)))</f>
        <v>0.99292035398230105</v>
      </c>
      <c r="J324" s="54">
        <f>IF(ISERROR(VLOOKUP($A324,'[1]December data '!$A:$F,4,FALSE)),"No Data",VLOOKUP($A324,'[1]December data '!$A:$F,4,FALSE))</f>
        <v>438</v>
      </c>
      <c r="K324" s="54">
        <f>IF(ISERROR(VLOOKUP($A324,'[1]December data '!$A:$F,5,FALSE)),"No Data",VLOOKUP($A324,'[1]December data '!$A:$F,5,FALSE))</f>
        <v>449</v>
      </c>
      <c r="L324" s="55">
        <f>IF(ISERROR(VLOOKUP($A324,'[1]December data '!$A:$F,6,FALSE)),"No Data",VLOOKUP($A324,'[1]December data '!$A:$F,6,FALSE))</f>
        <v>0.97550111358574609</v>
      </c>
      <c r="M324" s="57">
        <f t="shared" si="16"/>
        <v>1614</v>
      </c>
      <c r="N324" s="57">
        <f t="shared" si="17"/>
        <v>1638</v>
      </c>
      <c r="O324" s="72">
        <f t="shared" si="18"/>
        <v>0.9853479853479854</v>
      </c>
    </row>
    <row r="325" spans="1:15" x14ac:dyDescent="0.2">
      <c r="A325" s="70" t="s">
        <v>510</v>
      </c>
      <c r="B325" s="70" t="str">
        <f>VLOOKUP(A325,[2]regions!$A$2:$B$235,2,FALSE)</f>
        <v>South of England</v>
      </c>
      <c r="C325" s="70" t="s">
        <v>511</v>
      </c>
      <c r="D325" s="71">
        <f>IF(ISERROR(VLOOKUP($A325,'[1]October data'!$A:$F,4,FALSE)),"No Data",(VLOOKUP($A325,'[1]October data'!$A:$F,4,FALSE)))</f>
        <v>673</v>
      </c>
      <c r="E325" s="54">
        <f>IF(ISERROR(VLOOKUP($A325,'[1]October data'!$A:$F,5,FALSE)),"No Data",(VLOOKUP($A325,'[1]October data'!$A:$F,5,FALSE)))</f>
        <v>673</v>
      </c>
      <c r="F325" s="55">
        <f>IF(ISERROR(VLOOKUP($A325,'[1]October data'!$A:$F,6,FALSE)),"No Data",(VLOOKUP($A325,'[1]October data'!$A:$F,6,FALSE)))</f>
        <v>1</v>
      </c>
      <c r="G325" s="54">
        <f>IF(ISERROR(VLOOKUP($A325,'[1]November data'!$A:$F,4,FALSE)),"No Data",(VLOOKUP($A325,'[1]November data'!$A:$F,4,FALSE)))</f>
        <v>629</v>
      </c>
      <c r="H325" s="54">
        <f>IF(ISERROR(VLOOKUP($A325,'[1]November data'!$A:$F,5,FALSE)),"No Data",(VLOOKUP($A325,'[1]November data'!$A:$F,5,FALSE)))</f>
        <v>629</v>
      </c>
      <c r="I325" s="55">
        <f>IF(ISERROR(VLOOKUP($A325,'[1]November data'!$A:$F,6,FALSE)),"No Data",(VLOOKUP($A325,'[1]November data'!$A:$F,6,FALSE)))</f>
        <v>1</v>
      </c>
      <c r="J325" s="54">
        <f>IF(ISERROR(VLOOKUP($A325,'[1]December data '!$A:$F,4,FALSE)),"No Data",VLOOKUP($A325,'[1]December data '!$A:$F,4,FALSE))</f>
        <v>523</v>
      </c>
      <c r="K325" s="54">
        <f>IF(ISERROR(VLOOKUP($A325,'[1]December data '!$A:$F,5,FALSE)),"No Data",VLOOKUP($A325,'[1]December data '!$A:$F,5,FALSE))</f>
        <v>523</v>
      </c>
      <c r="L325" s="55">
        <f>IF(ISERROR(VLOOKUP($A325,'[1]December data '!$A:$F,6,FALSE)),"No Data",VLOOKUP($A325,'[1]December data '!$A:$F,6,FALSE))</f>
        <v>1</v>
      </c>
      <c r="M325" s="57">
        <f t="shared" si="16"/>
        <v>1825</v>
      </c>
      <c r="N325" s="57">
        <f t="shared" si="17"/>
        <v>1825</v>
      </c>
      <c r="O325" s="72">
        <f t="shared" si="18"/>
        <v>1</v>
      </c>
    </row>
    <row r="326" spans="1:15" x14ac:dyDescent="0.2">
      <c r="A326" s="70" t="s">
        <v>221</v>
      </c>
      <c r="B326" s="70" t="str">
        <f>VLOOKUP(A326,[2]regions!$A$2:$B$235,2,FALSE)</f>
        <v>Midlands and East of England</v>
      </c>
      <c r="C326" s="70" t="s">
        <v>222</v>
      </c>
      <c r="D326" s="71">
        <f>IF(ISERROR(VLOOKUP($A326,'[1]October data'!$A:$F,4,FALSE)),"No Data",(VLOOKUP($A326,'[1]October data'!$A:$F,4,FALSE)))</f>
        <v>89</v>
      </c>
      <c r="E326" s="54">
        <f>IF(ISERROR(VLOOKUP($A326,'[1]October data'!$A:$F,5,FALSE)),"No Data",(VLOOKUP($A326,'[1]October data'!$A:$F,5,FALSE)))</f>
        <v>90</v>
      </c>
      <c r="F326" s="55">
        <f>IF(ISERROR(VLOOKUP($A326,'[1]October data'!$A:$F,6,FALSE)),"No Data",(VLOOKUP($A326,'[1]October data'!$A:$F,6,FALSE)))</f>
        <v>0.98888888888888904</v>
      </c>
      <c r="G326" s="54">
        <f>IF(ISERROR(VLOOKUP($A326,'[1]November data'!$A:$F,4,FALSE)),"No Data",(VLOOKUP($A326,'[1]November data'!$A:$F,4,FALSE)))</f>
        <v>85</v>
      </c>
      <c r="H326" s="54">
        <f>IF(ISERROR(VLOOKUP($A326,'[1]November data'!$A:$F,5,FALSE)),"No Data",(VLOOKUP($A326,'[1]November data'!$A:$F,5,FALSE)))</f>
        <v>85</v>
      </c>
      <c r="I326" s="55">
        <f>IF(ISERROR(VLOOKUP($A326,'[1]November data'!$A:$F,6,FALSE)),"No Data",(VLOOKUP($A326,'[1]November data'!$A:$F,6,FALSE)))</f>
        <v>1</v>
      </c>
      <c r="J326" s="54">
        <f>IF(ISERROR(VLOOKUP($A326,'[1]December data '!$A:$F,4,FALSE)),"No Data",VLOOKUP($A326,'[1]December data '!$A:$F,4,FALSE))</f>
        <v>88</v>
      </c>
      <c r="K326" s="54">
        <f>IF(ISERROR(VLOOKUP($A326,'[1]December data '!$A:$F,5,FALSE)),"No Data",VLOOKUP($A326,'[1]December data '!$A:$F,5,FALSE))</f>
        <v>89</v>
      </c>
      <c r="L326" s="55">
        <f>IF(ISERROR(VLOOKUP($A326,'[1]December data '!$A:$F,6,FALSE)),"No Data",VLOOKUP($A326,'[1]December data '!$A:$F,6,FALSE))</f>
        <v>0.98876404494382009</v>
      </c>
      <c r="M326" s="57">
        <f t="shared" si="16"/>
        <v>262</v>
      </c>
      <c r="N326" s="57">
        <f t="shared" si="17"/>
        <v>264</v>
      </c>
      <c r="O326" s="72">
        <f t="shared" si="18"/>
        <v>0.99242424242424243</v>
      </c>
    </row>
    <row r="327" spans="1:15" x14ac:dyDescent="0.2">
      <c r="A327" s="70" t="s">
        <v>25</v>
      </c>
      <c r="B327" s="70" t="str">
        <f>VLOOKUP(A327,[2]regions!$A$2:$B$235,2,FALSE)</f>
        <v xml:space="preserve">North of England </v>
      </c>
      <c r="C327" s="70" t="s">
        <v>26</v>
      </c>
      <c r="D327" s="71">
        <f>IF(ISERROR(VLOOKUP($A327,'[1]October data'!$A:$F,4,FALSE)),"No Data",(VLOOKUP($A327,'[1]October data'!$A:$F,4,FALSE)))</f>
        <v>575</v>
      </c>
      <c r="E327" s="54">
        <f>IF(ISERROR(VLOOKUP($A327,'[1]October data'!$A:$F,5,FALSE)),"No Data",(VLOOKUP($A327,'[1]October data'!$A:$F,5,FALSE)))</f>
        <v>575</v>
      </c>
      <c r="F327" s="55">
        <f>IF(ISERROR(VLOOKUP($A327,'[1]October data'!$A:$F,6,FALSE)),"No Data",(VLOOKUP($A327,'[1]October data'!$A:$F,6,FALSE)))</f>
        <v>1</v>
      </c>
      <c r="G327" s="54">
        <f>IF(ISERROR(VLOOKUP($A327,'[1]November data'!$A:$F,4,FALSE)),"No Data",(VLOOKUP($A327,'[1]November data'!$A:$F,4,FALSE)))</f>
        <v>456</v>
      </c>
      <c r="H327" s="54">
        <f>IF(ISERROR(VLOOKUP($A327,'[1]November data'!$A:$F,5,FALSE)),"No Data",(VLOOKUP($A327,'[1]November data'!$A:$F,5,FALSE)))</f>
        <v>456</v>
      </c>
      <c r="I327" s="55">
        <f>IF(ISERROR(VLOOKUP($A327,'[1]November data'!$A:$F,6,FALSE)),"No Data",(VLOOKUP($A327,'[1]November data'!$A:$F,6,FALSE)))</f>
        <v>1</v>
      </c>
      <c r="J327" s="54">
        <f>IF(ISERROR(VLOOKUP($A327,'[1]December data '!$A:$F,4,FALSE)),"No Data",VLOOKUP($A327,'[1]December data '!$A:$F,4,FALSE))</f>
        <v>484</v>
      </c>
      <c r="K327" s="54">
        <f>IF(ISERROR(VLOOKUP($A327,'[1]December data '!$A:$F,5,FALSE)),"No Data",VLOOKUP($A327,'[1]December data '!$A:$F,5,FALSE))</f>
        <v>484</v>
      </c>
      <c r="L327" s="55">
        <f>IF(ISERROR(VLOOKUP($A327,'[1]December data '!$A:$F,6,FALSE)),"No Data",VLOOKUP($A327,'[1]December data '!$A:$F,6,FALSE))</f>
        <v>1</v>
      </c>
      <c r="M327" s="57">
        <f t="shared" si="16"/>
        <v>1515</v>
      </c>
      <c r="N327" s="57">
        <f t="shared" si="17"/>
        <v>1515</v>
      </c>
      <c r="O327" s="72">
        <f t="shared" si="18"/>
        <v>1</v>
      </c>
    </row>
    <row r="328" spans="1:15" x14ac:dyDescent="0.2">
      <c r="A328" s="70" t="s">
        <v>482</v>
      </c>
      <c r="B328" s="70" t="str">
        <f>VLOOKUP(A328,[2]regions!$A$2:$B$235,2,FALSE)</f>
        <v>South of England</v>
      </c>
      <c r="C328" s="70" t="s">
        <v>483</v>
      </c>
      <c r="D328" s="71">
        <f>IF(ISERROR(VLOOKUP($A328,'[1]October data'!$A:$F,4,FALSE)),"No Data",(VLOOKUP($A328,'[1]October data'!$A:$F,4,FALSE)))</f>
        <v>194</v>
      </c>
      <c r="E328" s="54">
        <f>IF(ISERROR(VLOOKUP($A328,'[1]October data'!$A:$F,5,FALSE)),"No Data",(VLOOKUP($A328,'[1]October data'!$A:$F,5,FALSE)))</f>
        <v>194</v>
      </c>
      <c r="F328" s="55">
        <f>IF(ISERROR(VLOOKUP($A328,'[1]October data'!$A:$F,6,FALSE)),"No Data",(VLOOKUP($A328,'[1]October data'!$A:$F,6,FALSE)))</f>
        <v>1</v>
      </c>
      <c r="G328" s="54">
        <f>IF(ISERROR(VLOOKUP($A328,'[1]November data'!$A:$F,4,FALSE)),"No Data",(VLOOKUP($A328,'[1]November data'!$A:$F,4,FALSE)))</f>
        <v>226</v>
      </c>
      <c r="H328" s="54">
        <f>IF(ISERROR(VLOOKUP($A328,'[1]November data'!$A:$F,5,FALSE)),"No Data",(VLOOKUP($A328,'[1]November data'!$A:$F,5,FALSE)))</f>
        <v>227</v>
      </c>
      <c r="I328" s="55">
        <f>IF(ISERROR(VLOOKUP($A328,'[1]November data'!$A:$F,6,FALSE)),"No Data",(VLOOKUP($A328,'[1]November data'!$A:$F,6,FALSE)))</f>
        <v>0.99559471365638808</v>
      </c>
      <c r="J328" s="54">
        <f>IF(ISERROR(VLOOKUP($A328,'[1]December data '!$A:$F,4,FALSE)),"No Data",VLOOKUP($A328,'[1]December data '!$A:$F,4,FALSE))</f>
        <v>166</v>
      </c>
      <c r="K328" s="54">
        <f>IF(ISERROR(VLOOKUP($A328,'[1]December data '!$A:$F,5,FALSE)),"No Data",VLOOKUP($A328,'[1]December data '!$A:$F,5,FALSE))</f>
        <v>166</v>
      </c>
      <c r="L328" s="55">
        <f>IF(ISERROR(VLOOKUP($A328,'[1]December data '!$A:$F,6,FALSE)),"No Data",VLOOKUP($A328,'[1]December data '!$A:$F,6,FALSE))</f>
        <v>1</v>
      </c>
      <c r="M328" s="57">
        <f t="shared" si="16"/>
        <v>586</v>
      </c>
      <c r="N328" s="57">
        <f t="shared" si="17"/>
        <v>587</v>
      </c>
      <c r="O328" s="72">
        <f t="shared" si="18"/>
        <v>0.99829642248722317</v>
      </c>
    </row>
    <row r="329" spans="1:15" x14ac:dyDescent="0.2">
      <c r="A329" s="70" t="s">
        <v>452</v>
      </c>
      <c r="B329" s="70" t="str">
        <f>VLOOKUP(A329,[2]regions!$A$2:$B$235,2,FALSE)</f>
        <v>South of England</v>
      </c>
      <c r="C329" s="70" t="s">
        <v>453</v>
      </c>
      <c r="D329" s="71">
        <f>IF(ISERROR(VLOOKUP($A329,'[1]October data'!$A:$F,4,FALSE)),"No Data",(VLOOKUP($A329,'[1]October data'!$A:$F,4,FALSE)))</f>
        <v>442</v>
      </c>
      <c r="E329" s="54">
        <f>IF(ISERROR(VLOOKUP($A329,'[1]October data'!$A:$F,5,FALSE)),"No Data",(VLOOKUP($A329,'[1]October data'!$A:$F,5,FALSE)))</f>
        <v>442</v>
      </c>
      <c r="F329" s="55">
        <f>IF(ISERROR(VLOOKUP($A329,'[1]October data'!$A:$F,6,FALSE)),"No Data",(VLOOKUP($A329,'[1]October data'!$A:$F,6,FALSE)))</f>
        <v>1</v>
      </c>
      <c r="G329" s="54">
        <f>IF(ISERROR(VLOOKUP($A329,'[1]November data'!$A:$F,4,FALSE)),"No Data",(VLOOKUP($A329,'[1]November data'!$A:$F,4,FALSE)))</f>
        <v>459</v>
      </c>
      <c r="H329" s="54">
        <f>IF(ISERROR(VLOOKUP($A329,'[1]November data'!$A:$F,5,FALSE)),"No Data",(VLOOKUP($A329,'[1]November data'!$A:$F,5,FALSE)))</f>
        <v>459</v>
      </c>
      <c r="I329" s="55">
        <f>IF(ISERROR(VLOOKUP($A329,'[1]November data'!$A:$F,6,FALSE)),"No Data",(VLOOKUP($A329,'[1]November data'!$A:$F,6,FALSE)))</f>
        <v>1</v>
      </c>
      <c r="J329" s="54">
        <f>IF(ISERROR(VLOOKUP($A329,'[1]December data '!$A:$F,4,FALSE)),"No Data",VLOOKUP($A329,'[1]December data '!$A:$F,4,FALSE))</f>
        <v>359</v>
      </c>
      <c r="K329" s="54">
        <f>IF(ISERROR(VLOOKUP($A329,'[1]December data '!$A:$F,5,FALSE)),"No Data",VLOOKUP($A329,'[1]December data '!$A:$F,5,FALSE))</f>
        <v>360</v>
      </c>
      <c r="L329" s="55">
        <f>IF(ISERROR(VLOOKUP($A329,'[1]December data '!$A:$F,6,FALSE)),"No Data",VLOOKUP($A329,'[1]December data '!$A:$F,6,FALSE))</f>
        <v>0.99722222222222201</v>
      </c>
      <c r="M329" s="57">
        <f t="shared" si="16"/>
        <v>1260</v>
      </c>
      <c r="N329" s="57">
        <f t="shared" si="17"/>
        <v>1261</v>
      </c>
      <c r="O329" s="72">
        <f t="shared" si="18"/>
        <v>0.99920697858842189</v>
      </c>
    </row>
    <row r="330" spans="1:15" x14ac:dyDescent="0.2">
      <c r="A330" s="70" t="s">
        <v>187</v>
      </c>
      <c r="B330" s="70" t="str">
        <f>VLOOKUP(A330,[2]regions!$A$2:$B$235,2,FALSE)</f>
        <v>Midlands and East of England</v>
      </c>
      <c r="C330" s="70" t="s">
        <v>188</v>
      </c>
      <c r="D330" s="71">
        <f>IF(ISERROR(VLOOKUP($A330,'[1]October data'!$A:$F,4,FALSE)),"No Data",(VLOOKUP($A330,'[1]October data'!$A:$F,4,FALSE)))</f>
        <v>72</v>
      </c>
      <c r="E330" s="54">
        <f>IF(ISERROR(VLOOKUP($A330,'[1]October data'!$A:$F,5,FALSE)),"No Data",(VLOOKUP($A330,'[1]October data'!$A:$F,5,FALSE)))</f>
        <v>72</v>
      </c>
      <c r="F330" s="55">
        <f>IF(ISERROR(VLOOKUP($A330,'[1]October data'!$A:$F,6,FALSE)),"No Data",(VLOOKUP($A330,'[1]October data'!$A:$F,6,FALSE)))</f>
        <v>1</v>
      </c>
      <c r="G330" s="54">
        <f>IF(ISERROR(VLOOKUP($A330,'[1]November data'!$A:$F,4,FALSE)),"No Data",(VLOOKUP($A330,'[1]November data'!$A:$F,4,FALSE)))</f>
        <v>66</v>
      </c>
      <c r="H330" s="54">
        <f>IF(ISERROR(VLOOKUP($A330,'[1]November data'!$A:$F,5,FALSE)),"No Data",(VLOOKUP($A330,'[1]November data'!$A:$F,5,FALSE)))</f>
        <v>66</v>
      </c>
      <c r="I330" s="55">
        <f>IF(ISERROR(VLOOKUP($A330,'[1]November data'!$A:$F,6,FALSE)),"No Data",(VLOOKUP($A330,'[1]November data'!$A:$F,6,FALSE)))</f>
        <v>1</v>
      </c>
      <c r="J330" s="54">
        <f>IF(ISERROR(VLOOKUP($A330,'[1]December data '!$A:$F,4,FALSE)),"No Data",VLOOKUP($A330,'[1]December data '!$A:$F,4,FALSE))</f>
        <v>33</v>
      </c>
      <c r="K330" s="54">
        <f>IF(ISERROR(VLOOKUP($A330,'[1]December data '!$A:$F,5,FALSE)),"No Data",VLOOKUP($A330,'[1]December data '!$A:$F,5,FALSE))</f>
        <v>33</v>
      </c>
      <c r="L330" s="55">
        <f>IF(ISERROR(VLOOKUP($A330,'[1]December data '!$A:$F,6,FALSE)),"No Data",VLOOKUP($A330,'[1]December data '!$A:$F,6,FALSE))</f>
        <v>1</v>
      </c>
      <c r="M330" s="57">
        <f t="shared" si="16"/>
        <v>171</v>
      </c>
      <c r="N330" s="57">
        <f t="shared" si="17"/>
        <v>171</v>
      </c>
      <c r="O330" s="72">
        <f t="shared" si="18"/>
        <v>1</v>
      </c>
    </row>
    <row r="331" spans="1:15" x14ac:dyDescent="0.2">
      <c r="A331" s="70" t="s">
        <v>148</v>
      </c>
      <c r="B331" s="70" t="str">
        <f>VLOOKUP(A331,[2]regions!$A$2:$B$235,2,FALSE)</f>
        <v xml:space="preserve">North of England </v>
      </c>
      <c r="C331" s="70" t="s">
        <v>149</v>
      </c>
      <c r="D331" s="71">
        <f>IF(ISERROR(VLOOKUP($A331,'[1]October data'!$A:$F,4,FALSE)),"No Data",(VLOOKUP($A331,'[1]October data'!$A:$F,4,FALSE)))</f>
        <v>1089</v>
      </c>
      <c r="E331" s="54">
        <f>IF(ISERROR(VLOOKUP($A331,'[1]October data'!$A:$F,5,FALSE)),"No Data",(VLOOKUP($A331,'[1]October data'!$A:$F,5,FALSE)))</f>
        <v>1102</v>
      </c>
      <c r="F331" s="55">
        <f>IF(ISERROR(VLOOKUP($A331,'[1]October data'!$A:$F,6,FALSE)),"No Data",(VLOOKUP($A331,'[1]October data'!$A:$F,6,FALSE)))</f>
        <v>0.98820326678765902</v>
      </c>
      <c r="G331" s="54">
        <f>IF(ISERROR(VLOOKUP($A331,'[1]November data'!$A:$F,4,FALSE)),"No Data",(VLOOKUP($A331,'[1]November data'!$A:$F,4,FALSE)))</f>
        <v>1017</v>
      </c>
      <c r="H331" s="54">
        <f>IF(ISERROR(VLOOKUP($A331,'[1]November data'!$A:$F,5,FALSE)),"No Data",(VLOOKUP($A331,'[1]November data'!$A:$F,5,FALSE)))</f>
        <v>1025</v>
      </c>
      <c r="I331" s="55">
        <f>IF(ISERROR(VLOOKUP($A331,'[1]November data'!$A:$F,6,FALSE)),"No Data",(VLOOKUP($A331,'[1]November data'!$A:$F,6,FALSE)))</f>
        <v>0.99219512195122006</v>
      </c>
      <c r="J331" s="54">
        <f>IF(ISERROR(VLOOKUP($A331,'[1]December data '!$A:$F,4,FALSE)),"No Data",VLOOKUP($A331,'[1]December data '!$A:$F,4,FALSE))</f>
        <v>836</v>
      </c>
      <c r="K331" s="54">
        <f>IF(ISERROR(VLOOKUP($A331,'[1]December data '!$A:$F,5,FALSE)),"No Data",VLOOKUP($A331,'[1]December data '!$A:$F,5,FALSE))</f>
        <v>841</v>
      </c>
      <c r="L331" s="55">
        <f>IF(ISERROR(VLOOKUP($A331,'[1]December data '!$A:$F,6,FALSE)),"No Data",VLOOKUP($A331,'[1]December data '!$A:$F,6,FALSE))</f>
        <v>0.99405469678953595</v>
      </c>
      <c r="M331" s="57">
        <f t="shared" si="16"/>
        <v>2942</v>
      </c>
      <c r="N331" s="57">
        <f t="shared" si="17"/>
        <v>2968</v>
      </c>
      <c r="O331" s="72">
        <f t="shared" si="18"/>
        <v>0.99123989218328845</v>
      </c>
    </row>
    <row r="332" spans="1:15" x14ac:dyDescent="0.2">
      <c r="A332" s="70" t="s">
        <v>185</v>
      </c>
      <c r="B332" s="70" t="str">
        <f>VLOOKUP(A332,[2]regions!$A$2:$B$235,2,FALSE)</f>
        <v>Midlands and East of England</v>
      </c>
      <c r="C332" s="70" t="s">
        <v>186</v>
      </c>
      <c r="D332" s="71">
        <f>IF(ISERROR(VLOOKUP($A332,'[1]October data'!$A:$F,4,FALSE)),"No Data",(VLOOKUP($A332,'[1]October data'!$A:$F,4,FALSE)))</f>
        <v>356</v>
      </c>
      <c r="E332" s="54">
        <f>IF(ISERROR(VLOOKUP($A332,'[1]October data'!$A:$F,5,FALSE)),"No Data",(VLOOKUP($A332,'[1]October data'!$A:$F,5,FALSE)))</f>
        <v>358</v>
      </c>
      <c r="F332" s="55">
        <f>IF(ISERROR(VLOOKUP($A332,'[1]October data'!$A:$F,6,FALSE)),"No Data",(VLOOKUP($A332,'[1]October data'!$A:$F,6,FALSE)))</f>
        <v>0.994413407821229</v>
      </c>
      <c r="G332" s="54">
        <f>IF(ISERROR(VLOOKUP($A332,'[1]November data'!$A:$F,4,FALSE)),"No Data",(VLOOKUP($A332,'[1]November data'!$A:$F,4,FALSE)))</f>
        <v>319</v>
      </c>
      <c r="H332" s="54">
        <f>IF(ISERROR(VLOOKUP($A332,'[1]November data'!$A:$F,5,FALSE)),"No Data",(VLOOKUP($A332,'[1]November data'!$A:$F,5,FALSE)))</f>
        <v>322</v>
      </c>
      <c r="I332" s="55">
        <f>IF(ISERROR(VLOOKUP($A332,'[1]November data'!$A:$F,6,FALSE)),"No Data",(VLOOKUP($A332,'[1]November data'!$A:$F,6,FALSE)))</f>
        <v>0.99068322981366508</v>
      </c>
      <c r="J332" s="54">
        <f>IF(ISERROR(VLOOKUP($A332,'[1]December data '!$A:$F,4,FALSE)),"No Data",VLOOKUP($A332,'[1]December data '!$A:$F,4,FALSE))</f>
        <v>308</v>
      </c>
      <c r="K332" s="54">
        <f>IF(ISERROR(VLOOKUP($A332,'[1]December data '!$A:$F,5,FALSE)),"No Data",VLOOKUP($A332,'[1]December data '!$A:$F,5,FALSE))</f>
        <v>315</v>
      </c>
      <c r="L332" s="55">
        <f>IF(ISERROR(VLOOKUP($A332,'[1]December data '!$A:$F,6,FALSE)),"No Data",VLOOKUP($A332,'[1]December data '!$A:$F,6,FALSE))</f>
        <v>0.97777777777777808</v>
      </c>
      <c r="M332" s="57">
        <f t="shared" si="16"/>
        <v>983</v>
      </c>
      <c r="N332" s="57">
        <f t="shared" si="17"/>
        <v>995</v>
      </c>
      <c r="O332" s="72">
        <f t="shared" si="18"/>
        <v>0.98793969849246233</v>
      </c>
    </row>
    <row r="333" spans="1:15" x14ac:dyDescent="0.2">
      <c r="A333" s="70" t="s">
        <v>418</v>
      </c>
      <c r="B333" s="70" t="str">
        <f>VLOOKUP(A333,[2]regions!$A$2:$B$235,2,FALSE)</f>
        <v>South of England</v>
      </c>
      <c r="C333" s="70" t="s">
        <v>419</v>
      </c>
      <c r="D333" s="71">
        <f>IF(ISERROR(VLOOKUP($A333,'[1]October data'!$A:$F,4,FALSE)),"No Data",(VLOOKUP($A333,'[1]October data'!$A:$F,4,FALSE)))</f>
        <v>382</v>
      </c>
      <c r="E333" s="54">
        <f>IF(ISERROR(VLOOKUP($A333,'[1]October data'!$A:$F,5,FALSE)),"No Data",(VLOOKUP($A333,'[1]October data'!$A:$F,5,FALSE)))</f>
        <v>382</v>
      </c>
      <c r="F333" s="55">
        <f>IF(ISERROR(VLOOKUP($A333,'[1]October data'!$A:$F,6,FALSE)),"No Data",(VLOOKUP($A333,'[1]October data'!$A:$F,6,FALSE)))</f>
        <v>1</v>
      </c>
      <c r="G333" s="54">
        <f>IF(ISERROR(VLOOKUP($A333,'[1]November data'!$A:$F,4,FALSE)),"No Data",(VLOOKUP($A333,'[1]November data'!$A:$F,4,FALSE)))</f>
        <v>445</v>
      </c>
      <c r="H333" s="54">
        <f>IF(ISERROR(VLOOKUP($A333,'[1]November data'!$A:$F,5,FALSE)),"No Data",(VLOOKUP($A333,'[1]November data'!$A:$F,5,FALSE)))</f>
        <v>446</v>
      </c>
      <c r="I333" s="55">
        <f>IF(ISERROR(VLOOKUP($A333,'[1]November data'!$A:$F,6,FALSE)),"No Data",(VLOOKUP($A333,'[1]November data'!$A:$F,6,FALSE)))</f>
        <v>0.99775784753363195</v>
      </c>
      <c r="J333" s="54">
        <f>IF(ISERROR(VLOOKUP($A333,'[1]December data '!$A:$F,4,FALSE)),"No Data",VLOOKUP($A333,'[1]December data '!$A:$F,4,FALSE))</f>
        <v>328</v>
      </c>
      <c r="K333" s="54">
        <f>IF(ISERROR(VLOOKUP($A333,'[1]December data '!$A:$F,5,FALSE)),"No Data",VLOOKUP($A333,'[1]December data '!$A:$F,5,FALSE))</f>
        <v>328</v>
      </c>
      <c r="L333" s="55">
        <f>IF(ISERROR(VLOOKUP($A333,'[1]December data '!$A:$F,6,FALSE)),"No Data",VLOOKUP($A333,'[1]December data '!$A:$F,6,FALSE))</f>
        <v>1</v>
      </c>
      <c r="M333" s="57">
        <f t="shared" si="16"/>
        <v>1155</v>
      </c>
      <c r="N333" s="57">
        <f t="shared" si="17"/>
        <v>1156</v>
      </c>
      <c r="O333" s="72">
        <f t="shared" si="18"/>
        <v>0.99913494809688586</v>
      </c>
    </row>
    <row r="334" spans="1:15" x14ac:dyDescent="0.2">
      <c r="A334" s="70" t="s">
        <v>357</v>
      </c>
      <c r="B334" s="70" t="str">
        <f>VLOOKUP(A334,[2]regions!$A$2:$B$235,2,FALSE)</f>
        <v>South of England</v>
      </c>
      <c r="C334" s="70" t="s">
        <v>358</v>
      </c>
      <c r="D334" s="71">
        <f>IF(ISERROR(VLOOKUP($A334,'[1]October data'!$A:$F,4,FALSE)),"No Data",(VLOOKUP($A334,'[1]October data'!$A:$F,4,FALSE)))</f>
        <v>231</v>
      </c>
      <c r="E334" s="54">
        <f>IF(ISERROR(VLOOKUP($A334,'[1]October data'!$A:$F,5,FALSE)),"No Data",(VLOOKUP($A334,'[1]October data'!$A:$F,5,FALSE)))</f>
        <v>234</v>
      </c>
      <c r="F334" s="55">
        <f>IF(ISERROR(VLOOKUP($A334,'[1]October data'!$A:$F,6,FALSE)),"No Data",(VLOOKUP($A334,'[1]October data'!$A:$F,6,FALSE)))</f>
        <v>0.987179487179487</v>
      </c>
      <c r="G334" s="54">
        <f>IF(ISERROR(VLOOKUP($A334,'[1]November data'!$A:$F,4,FALSE)),"No Data",(VLOOKUP($A334,'[1]November data'!$A:$F,4,FALSE)))</f>
        <v>278</v>
      </c>
      <c r="H334" s="54">
        <f>IF(ISERROR(VLOOKUP($A334,'[1]November data'!$A:$F,5,FALSE)),"No Data",(VLOOKUP($A334,'[1]November data'!$A:$F,5,FALSE)))</f>
        <v>278</v>
      </c>
      <c r="I334" s="55">
        <f>IF(ISERROR(VLOOKUP($A334,'[1]November data'!$A:$F,6,FALSE)),"No Data",(VLOOKUP($A334,'[1]November data'!$A:$F,6,FALSE)))</f>
        <v>1</v>
      </c>
      <c r="J334" s="54">
        <f>IF(ISERROR(VLOOKUP($A334,'[1]December data '!$A:$F,4,FALSE)),"No Data",VLOOKUP($A334,'[1]December data '!$A:$F,4,FALSE))</f>
        <v>249</v>
      </c>
      <c r="K334" s="54">
        <f>IF(ISERROR(VLOOKUP($A334,'[1]December data '!$A:$F,5,FALSE)),"No Data",VLOOKUP($A334,'[1]December data '!$A:$F,5,FALSE))</f>
        <v>249</v>
      </c>
      <c r="L334" s="55">
        <f>IF(ISERROR(VLOOKUP($A334,'[1]December data '!$A:$F,6,FALSE)),"No Data",VLOOKUP($A334,'[1]December data '!$A:$F,6,FALSE))</f>
        <v>1</v>
      </c>
      <c r="M334" s="57">
        <f t="shared" si="16"/>
        <v>758</v>
      </c>
      <c r="N334" s="57">
        <f t="shared" si="17"/>
        <v>761</v>
      </c>
      <c r="O334" s="72">
        <f t="shared" si="18"/>
        <v>0.99605781865965837</v>
      </c>
    </row>
    <row r="335" spans="1:15" x14ac:dyDescent="0.2">
      <c r="A335" s="70" t="s">
        <v>299</v>
      </c>
      <c r="B335" s="70" t="str">
        <f>VLOOKUP(A335,[2]regions!$A$2:$B$235,2,FALSE)</f>
        <v>Midlands and East of England</v>
      </c>
      <c r="C335" s="70" t="s">
        <v>300</v>
      </c>
      <c r="D335" s="71">
        <f>IF(ISERROR(VLOOKUP($A335,'[1]October data'!$A:$F,4,FALSE)),"No Data",(VLOOKUP($A335,'[1]October data'!$A:$F,4,FALSE)))</f>
        <v>516</v>
      </c>
      <c r="E335" s="54">
        <f>IF(ISERROR(VLOOKUP($A335,'[1]October data'!$A:$F,5,FALSE)),"No Data",(VLOOKUP($A335,'[1]October data'!$A:$F,5,FALSE)))</f>
        <v>527</v>
      </c>
      <c r="F335" s="55">
        <f>IF(ISERROR(VLOOKUP($A335,'[1]October data'!$A:$F,6,FALSE)),"No Data",(VLOOKUP($A335,'[1]October data'!$A:$F,6,FALSE)))</f>
        <v>0.97912713472485813</v>
      </c>
      <c r="G335" s="54">
        <f>IF(ISERROR(VLOOKUP($A335,'[1]November data'!$A:$F,4,FALSE)),"No Data",(VLOOKUP($A335,'[1]November data'!$A:$F,4,FALSE)))</f>
        <v>530</v>
      </c>
      <c r="H335" s="54">
        <f>IF(ISERROR(VLOOKUP($A335,'[1]November data'!$A:$F,5,FALSE)),"No Data",(VLOOKUP($A335,'[1]November data'!$A:$F,5,FALSE)))</f>
        <v>533</v>
      </c>
      <c r="I335" s="55">
        <f>IF(ISERROR(VLOOKUP($A335,'[1]November data'!$A:$F,6,FALSE)),"No Data",(VLOOKUP($A335,'[1]November data'!$A:$F,6,FALSE)))</f>
        <v>0.99437148217635996</v>
      </c>
      <c r="J335" s="54">
        <f>IF(ISERROR(VLOOKUP($A335,'[1]December data '!$A:$F,4,FALSE)),"No Data",VLOOKUP($A335,'[1]December data '!$A:$F,4,FALSE))</f>
        <v>437</v>
      </c>
      <c r="K335" s="54">
        <f>IF(ISERROR(VLOOKUP($A335,'[1]December data '!$A:$F,5,FALSE)),"No Data",VLOOKUP($A335,'[1]December data '!$A:$F,5,FALSE))</f>
        <v>438</v>
      </c>
      <c r="L335" s="55">
        <f>IF(ISERROR(VLOOKUP($A335,'[1]December data '!$A:$F,6,FALSE)),"No Data",VLOOKUP($A335,'[1]December data '!$A:$F,6,FALSE))</f>
        <v>0.99771689497716898</v>
      </c>
      <c r="M335" s="57">
        <f t="shared" si="16"/>
        <v>1483</v>
      </c>
      <c r="N335" s="57">
        <f t="shared" si="17"/>
        <v>1498</v>
      </c>
      <c r="O335" s="72">
        <f t="shared" si="18"/>
        <v>0.98998664886515353</v>
      </c>
    </row>
    <row r="336" spans="1:15" ht="15" x14ac:dyDescent="0.25">
      <c r="A336" s="86" t="s">
        <v>690</v>
      </c>
      <c r="B336" s="86"/>
      <c r="C336" s="86"/>
      <c r="D336" s="73">
        <v>36928</v>
      </c>
      <c r="E336" s="73">
        <v>37469</v>
      </c>
      <c r="F336" s="74">
        <v>0.98556139742186877</v>
      </c>
      <c r="G336" s="73">
        <v>34724</v>
      </c>
      <c r="H336" s="73">
        <v>35188</v>
      </c>
      <c r="I336" s="74">
        <v>0.98681368648402867</v>
      </c>
      <c r="J336" s="73">
        <v>28346</v>
      </c>
      <c r="K336" s="73">
        <v>28707</v>
      </c>
      <c r="L336" s="75">
        <v>0.98742466994112932</v>
      </c>
      <c r="M336" s="73">
        <v>99998</v>
      </c>
      <c r="N336" s="73">
        <v>101364</v>
      </c>
      <c r="O336" s="74">
        <v>0.98652381516120125</v>
      </c>
    </row>
    <row r="337" spans="1:15" x14ac:dyDescent="0.2">
      <c r="A337" s="76"/>
      <c r="B337" s="76"/>
      <c r="C337" s="76"/>
      <c r="D337" s="77"/>
      <c r="E337" s="77"/>
      <c r="F337" s="78"/>
      <c r="G337" s="77"/>
      <c r="H337" s="77"/>
      <c r="I337" s="78"/>
      <c r="J337" s="77"/>
      <c r="K337" s="77"/>
      <c r="L337" s="78"/>
      <c r="M337" s="77"/>
      <c r="N337" s="77"/>
      <c r="O337" s="79"/>
    </row>
    <row r="338" spans="1:15" x14ac:dyDescent="0.2">
      <c r="A338" s="76"/>
      <c r="B338" s="76"/>
      <c r="C338" s="76"/>
      <c r="D338" s="77"/>
      <c r="E338" s="77"/>
      <c r="F338" s="78"/>
      <c r="G338" s="77"/>
      <c r="H338" s="77"/>
      <c r="I338" s="78"/>
      <c r="J338" s="77"/>
      <c r="K338" s="77"/>
      <c r="L338" s="78"/>
      <c r="M338" s="77"/>
      <c r="N338" s="77"/>
      <c r="O338" s="79"/>
    </row>
    <row r="339" spans="1:15" x14ac:dyDescent="0.2">
      <c r="A339" s="76"/>
      <c r="B339" s="76"/>
      <c r="C339" s="76"/>
      <c r="D339" s="77"/>
      <c r="E339" s="77"/>
      <c r="F339" s="78"/>
      <c r="G339" s="77"/>
      <c r="H339" s="77"/>
      <c r="I339" s="78"/>
      <c r="J339" s="77"/>
      <c r="K339" s="77"/>
      <c r="L339" s="78"/>
      <c r="M339" s="77"/>
      <c r="N339" s="77"/>
      <c r="O339" s="79"/>
    </row>
    <row r="340" spans="1:15" ht="15" x14ac:dyDescent="0.25">
      <c r="A340" s="80"/>
      <c r="B340" s="80"/>
      <c r="C340" s="80"/>
      <c r="D340" s="81"/>
      <c r="E340" s="81"/>
      <c r="F340" s="82"/>
      <c r="G340" s="81"/>
      <c r="H340" s="81"/>
      <c r="I340" s="82"/>
      <c r="J340" s="81"/>
      <c r="K340" s="81"/>
      <c r="L340" s="82"/>
      <c r="M340" s="81"/>
      <c r="N340" s="81"/>
      <c r="O340" s="82"/>
    </row>
    <row r="341" spans="1:15" x14ac:dyDescent="0.2">
      <c r="A341" s="29"/>
      <c r="B341" s="29"/>
      <c r="C341" s="29"/>
      <c r="D341" s="29"/>
      <c r="E341" s="29"/>
      <c r="F341" s="29"/>
      <c r="G341" s="29"/>
      <c r="H341" s="29"/>
      <c r="I341" s="29"/>
      <c r="J341" s="29"/>
      <c r="K341" s="29"/>
      <c r="L341" s="29"/>
      <c r="M341" s="29"/>
      <c r="N341" s="29"/>
      <c r="O341" s="29"/>
    </row>
  </sheetData>
  <mergeCells count="17">
    <mergeCell ref="D5:F5"/>
    <mergeCell ref="G5:I5"/>
    <mergeCell ref="J5:L5"/>
    <mergeCell ref="M5:O5"/>
    <mergeCell ref="A10:C10"/>
    <mergeCell ref="D10:F10"/>
    <mergeCell ref="G10:I10"/>
    <mergeCell ref="J10:L10"/>
    <mergeCell ref="M10:O10"/>
    <mergeCell ref="A7:C7"/>
    <mergeCell ref="M176:O176"/>
    <mergeCell ref="A336:C336"/>
    <mergeCell ref="A173:C173"/>
    <mergeCell ref="A176:C176"/>
    <mergeCell ref="D176:F176"/>
    <mergeCell ref="G176:I176"/>
    <mergeCell ref="J176:L17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workbookViewId="0"/>
  </sheetViews>
  <sheetFormatPr defaultRowHeight="12.75" x14ac:dyDescent="0.2"/>
  <sheetData>
    <row r="1" spans="1:2" x14ac:dyDescent="0.2">
      <c r="A1" t="s">
        <v>589</v>
      </c>
      <c r="B1" t="s">
        <v>595</v>
      </c>
    </row>
    <row r="8" spans="1:2" x14ac:dyDescent="0.2">
      <c r="A8" t="s">
        <v>590</v>
      </c>
    </row>
    <row r="15" spans="1:2" x14ac:dyDescent="0.2">
      <c r="A15" t="s">
        <v>591</v>
      </c>
    </row>
    <row r="22" spans="1:1" x14ac:dyDescent="0.2">
      <c r="A22" t="s">
        <v>592</v>
      </c>
    </row>
    <row r="29" spans="1:1" x14ac:dyDescent="0.2">
      <c r="A29" t="s">
        <v>593</v>
      </c>
    </row>
    <row r="45" spans="1:1" x14ac:dyDescent="0.2">
      <c r="A45" t="s">
        <v>594</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Revision List </vt:lpstr>
      <vt:lpstr>Revised Q3 2014-15</vt:lpstr>
      <vt:lpstr>Macro1</vt:lpstr>
      <vt:lpstr>Macro2</vt:lpstr>
      <vt:lpstr>Macro3</vt:lpstr>
      <vt:lpstr>Macro4</vt:lpstr>
      <vt:lpstr>Macro5</vt:lpstr>
      <vt:lpstr>Recover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 Vaishali</dc:creator>
  <cp:lastModifiedBy>Ledden, Megan</cp:lastModifiedBy>
  <cp:lastPrinted>2014-08-27T16:23:29Z</cp:lastPrinted>
  <dcterms:created xsi:type="dcterms:W3CDTF">2014-01-06T11:13:59Z</dcterms:created>
  <dcterms:modified xsi:type="dcterms:W3CDTF">2015-12-02T13:22:04Z</dcterms:modified>
</cp:coreProperties>
</file>