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15" windowWidth="8475" windowHeight="6495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definedNames>
    <definedName name="DrugOpStd">OFFSET('AMD 23 2011 Data'!$AA$5, 0, 0, 'AMD 23 2011 Data'!$A$3, 1)</definedName>
    <definedName name="DrugPatientSeen">OFFSET('AMD 23 2011 Data'!$W$5, 0, 0, 'AMD 23 2011 Data'!$A$3, 1)</definedName>
    <definedName name="DrugPerformance">OFFSET('AMD 23 2011 Data'!$Z$5, 0, 0, 'AMD 23 2011 Data'!$A$3,1)</definedName>
    <definedName name="OneMonthOpStd">OFFSET('AMD 23 2011 Data'!$T$5, 0, 0, 'AMD 23 2011 Data'!$A$3, 1)</definedName>
    <definedName name="OneMonthPatientSeen">OFFSET('AMD 23 2011 Data'!$P$5, 0, 0, 'AMD 23 2011 Data'!$A$3, 1)</definedName>
    <definedName name="OneMonthPerformance">OFFSET('AMD 23 2011 Data'!$S$5, 0, 0, 'AMD 23 2011 Data'!$A$3,1 )</definedName>
    <definedName name="RTOpStd">OFFSET('AMD 23 2011 Data'!$AH$5, 0, 0, 'AMD 23 2011 Data'!$A$3,1)</definedName>
    <definedName name="RTPatientSeen">OFFSET('AMD 23 2011 Data'!$AD$5, 0,0,'AMD 23 2011 Data'!$A$3,1)</definedName>
    <definedName name="RTPerformance">OFFSET('AMD 23 2011 Data'!$AG$5, 0, 0, 'AMD 23 2011 Data'!$A$3, 1)</definedName>
    <definedName name="ScreenOpStd">OFFSET('AMD 23 2011 Data'!$BC$5, 0, 0, 'AMD 23 2011 Data'!$A$3,1)</definedName>
    <definedName name="ScreenPatientSeen">OFFSET('AMD 23 2011 Data'!$AY$5, 0, 0, 'AMD 23 2011 Data'!$A$3, 1)</definedName>
    <definedName name="ScreenPerformance">OFFSET('AMD 23 2011 Data'!$BB$5, 0,0, 'AMD 23 2011 Data'!$A$3, 1)</definedName>
    <definedName name="SurgOpStd">OFFSET('AMD 23 2011 Data'!$AO$5, 0, 0, 'AMD 23 2011 Data'!$A$3, 1)</definedName>
    <definedName name="SurgPatientSeen">OFFSET('AMD 23 2011 Data'!$AK$5, 0, 0, 'AMD 23 2011 Data'!$A$3,1)</definedName>
    <definedName name="SurgPerformance">OFFSET('AMD 23 2011 Data'!$AN$5, 0,0,'AMD 23 2011 Data'!$A$3,1)</definedName>
    <definedName name="TwoMonth">OFFSET('AMD 23 2011 Data'!$AR$5, 0, 0, 'AMD 23 2011 Data'!$A$3, 1)</definedName>
    <definedName name="TwoMonthOpStd">OFFSET('AMD 23 2011 Data'!$AV$5, 0, 0, 'AMD 23 2011 Data'!$A$3,1)</definedName>
    <definedName name="TwoMonthPerformance">OFFSET('AMD 23 2011 Data'!$AU$5, 0, 0, 'AMD 23 2011 Data'!$A$3, 1)</definedName>
    <definedName name="TWWBSOpStd">OFFSET('AMD 23 2011 Data'!$M$5, 0, 0, 'AMD 23 2011 Data'!$A$3, 1)</definedName>
    <definedName name="TWWBSPatientSeen">OFFSET('AMD 23 2011 Data'!$I$5, 0, 0, 'AMD 23 2011 Data'!$A$3,1)</definedName>
    <definedName name="TWWBSPerformance">OFFSET('AMD 23 2011 Data'!$L$5, 0, 0, 'AMD 23 2011 Data'!$A$3, 1)</definedName>
    <definedName name="TWWOpStd">OFFSET('AMD 23 2011 Data'!$F$5, 0, 0, 'AMD 23 2011 Data'!$A$3, 1)</definedName>
    <definedName name="TWWPatientSeen">OFFSET('AMD 23 2011 Data'!$B$5, 0, 0, 'AMD 23 2011 Data'!$A$3, 1)</definedName>
    <definedName name="TWWPerformance">OFFSET('AMD 23 2011 Data'!$E$5, 0, 0, 'AMD 23 2011 Data'!$A$3, 1)</definedName>
    <definedName name="UpgradePatientSeen">OFFSET('AMD 23 2011 Data'!$BF$5, 0, 0, 'AMD 23 2011 Data'!$A$3, 1)</definedName>
    <definedName name="UpgradePerformance">OFFSET('AMD 23 2011 Data'!$BI$5, 0, 0, 'AMD 23 2011 Data'!$A$3, 1)</definedName>
    <definedName name="XAxisNames">OFFSET('AMD 23 2011 Data'!$A$5, 0, 0, 'AMD 23 2011 Data'!$A$3,1)</definedName>
  </definedNames>
  <calcPr calcId="145621" calcMode="manual"/>
</workbook>
</file>

<file path=xl/calcChain.xml><?xml version="1.0" encoding="utf-8"?>
<calcChain xmlns="http://schemas.openxmlformats.org/spreadsheetml/2006/main">
  <c r="D25" i="1" l="1"/>
  <c r="E25" i="1"/>
  <c r="K25" i="1"/>
  <c r="L25" i="1"/>
  <c r="R25" i="1"/>
  <c r="S25" i="1"/>
  <c r="Y25" i="1"/>
  <c r="Z25" i="1"/>
  <c r="AF25" i="1"/>
  <c r="AG25" i="1"/>
  <c r="AM25" i="1"/>
  <c r="AN25" i="1"/>
  <c r="AT25" i="1"/>
  <c r="AU25" i="1"/>
  <c r="BA25" i="1"/>
  <c r="BB25" i="1"/>
  <c r="BH25" i="1"/>
  <c r="BI25" i="1"/>
  <c r="D24" i="1" l="1"/>
  <c r="E24" i="1"/>
  <c r="K24" i="1"/>
  <c r="L24" i="1"/>
  <c r="R24" i="1"/>
  <c r="S24" i="1"/>
  <c r="Y24" i="1"/>
  <c r="Z24" i="1"/>
  <c r="AF24" i="1"/>
  <c r="AG24" i="1"/>
  <c r="AM24" i="1"/>
  <c r="AN24" i="1"/>
  <c r="AT24" i="1"/>
  <c r="AU24" i="1"/>
  <c r="BA24" i="1"/>
  <c r="BB24" i="1"/>
  <c r="BH24" i="1"/>
  <c r="BI24" i="1"/>
  <c r="D23" i="1" l="1"/>
  <c r="E23" i="1"/>
  <c r="K23" i="1"/>
  <c r="L23" i="1"/>
  <c r="R23" i="1"/>
  <c r="S23" i="1"/>
  <c r="Y23" i="1"/>
  <c r="Z23" i="1"/>
  <c r="AF23" i="1"/>
  <c r="AG23" i="1"/>
  <c r="AM23" i="1"/>
  <c r="AN23" i="1"/>
  <c r="AT23" i="1"/>
  <c r="AU23" i="1"/>
  <c r="BA23" i="1"/>
  <c r="BB23" i="1"/>
  <c r="BH23" i="1"/>
  <c r="BI23" i="1"/>
  <c r="BH22" i="1" l="1"/>
  <c r="BI22" i="1"/>
  <c r="BA22" i="1"/>
  <c r="BB22" i="1"/>
  <c r="AT22" i="1"/>
  <c r="AU22" i="1"/>
  <c r="AM22" i="1"/>
  <c r="AN22" i="1"/>
  <c r="AF22" i="1"/>
  <c r="AG22" i="1"/>
  <c r="Y22" i="1"/>
  <c r="Z22" i="1"/>
  <c r="R22" i="1"/>
  <c r="S22" i="1"/>
  <c r="K22" i="1"/>
  <c r="L22" i="1"/>
  <c r="D22" i="1"/>
  <c r="E22" i="1"/>
  <c r="R21" i="1" l="1"/>
  <c r="S21" i="1"/>
  <c r="K21" i="1"/>
  <c r="L21" i="1"/>
  <c r="I28" i="1"/>
  <c r="BI21" i="1" l="1"/>
  <c r="BH21" i="1"/>
  <c r="BB21" i="1"/>
  <c r="BA21" i="1"/>
  <c r="AU21" i="1"/>
  <c r="AT21" i="1"/>
  <c r="AN21" i="1"/>
  <c r="AM21" i="1"/>
  <c r="Z21" i="1"/>
  <c r="Y21" i="1"/>
  <c r="AG21" i="1"/>
  <c r="AF21" i="1"/>
  <c r="D21" i="1"/>
  <c r="E21" i="1"/>
  <c r="C31" i="1" l="1"/>
  <c r="B31" i="1"/>
  <c r="J31" i="1"/>
  <c r="I31" i="1"/>
  <c r="Q31" i="1"/>
  <c r="P31" i="1"/>
  <c r="X31" i="1"/>
  <c r="Z31" i="1" s="1"/>
  <c r="W31" i="1"/>
  <c r="AE31" i="1"/>
  <c r="AD31" i="1"/>
  <c r="AG31" i="1" s="1"/>
  <c r="AL31" i="1"/>
  <c r="AK31" i="1"/>
  <c r="AS31" i="1"/>
  <c r="AR31" i="1"/>
  <c r="AZ31" i="1"/>
  <c r="AY31" i="1"/>
  <c r="BB31" i="1" s="1"/>
  <c r="BG31" i="1"/>
  <c r="BF31" i="1"/>
  <c r="BI20" i="1"/>
  <c r="BH20" i="1"/>
  <c r="BB20" i="1"/>
  <c r="BA20" i="1"/>
  <c r="AU20" i="1"/>
  <c r="AT20" i="1"/>
  <c r="AN20" i="1"/>
  <c r="AM20" i="1"/>
  <c r="AG20" i="1"/>
  <c r="AF20" i="1"/>
  <c r="Z20" i="1"/>
  <c r="Y20" i="1"/>
  <c r="S20" i="1"/>
  <c r="R20" i="1"/>
  <c r="L20" i="1"/>
  <c r="K20" i="1"/>
  <c r="D20" i="1"/>
  <c r="E20" i="1"/>
  <c r="AF31" i="1" l="1"/>
  <c r="AT31" i="1"/>
  <c r="E31" i="1"/>
  <c r="S31" i="1"/>
  <c r="R31" i="1"/>
  <c r="AU31" i="1"/>
  <c r="AN31" i="1"/>
  <c r="L31" i="1"/>
  <c r="BI31" i="1"/>
  <c r="BI19" i="1"/>
  <c r="BH19" i="1"/>
  <c r="BH31" i="1" s="1"/>
  <c r="BB19" i="1"/>
  <c r="BA19" i="1"/>
  <c r="BA31" i="1" s="1"/>
  <c r="AU19" i="1"/>
  <c r="AT19" i="1"/>
  <c r="AN19" i="1"/>
  <c r="AM19" i="1"/>
  <c r="AM31" i="1" s="1"/>
  <c r="AG19" i="1"/>
  <c r="AF19" i="1"/>
  <c r="Z19" i="1"/>
  <c r="Y19" i="1"/>
  <c r="Y31" i="1" s="1"/>
  <c r="S19" i="1"/>
  <c r="R19" i="1"/>
  <c r="L19" i="1"/>
  <c r="K19" i="1"/>
  <c r="K31" i="1" s="1"/>
  <c r="E19" i="1"/>
  <c r="D19" i="1"/>
  <c r="D31" i="1" s="1"/>
  <c r="Z17" i="1" l="1"/>
  <c r="Z18" i="1"/>
  <c r="W28" i="1"/>
  <c r="BI18" i="1"/>
  <c r="BB18" i="1"/>
  <c r="AU18" i="1"/>
  <c r="AN18" i="1"/>
  <c r="AG18" i="1"/>
  <c r="S18" i="1"/>
  <c r="L18" i="1"/>
  <c r="E18" i="1"/>
  <c r="BH30" i="1" l="1"/>
  <c r="BG30" i="1"/>
  <c r="BF30" i="1"/>
  <c r="BA30" i="1"/>
  <c r="AZ30" i="1"/>
  <c r="AY30" i="1"/>
  <c r="AT30" i="1"/>
  <c r="AS30" i="1"/>
  <c r="AR30" i="1"/>
  <c r="AM30" i="1"/>
  <c r="AL30" i="1"/>
  <c r="AK30" i="1"/>
  <c r="AF30" i="1"/>
  <c r="AE30" i="1"/>
  <c r="AD30" i="1"/>
  <c r="Y30" i="1"/>
  <c r="X30" i="1"/>
  <c r="W30" i="1"/>
  <c r="R30" i="1"/>
  <c r="Q30" i="1"/>
  <c r="P30" i="1"/>
  <c r="K30" i="1"/>
  <c r="J30" i="1"/>
  <c r="I30" i="1"/>
  <c r="D30" i="1"/>
  <c r="C30" i="1"/>
  <c r="B30" i="1"/>
  <c r="BH29" i="1"/>
  <c r="BG29" i="1"/>
  <c r="BF29" i="1"/>
  <c r="BA29" i="1"/>
  <c r="AZ29" i="1"/>
  <c r="AY29" i="1"/>
  <c r="AT29" i="1"/>
  <c r="AS29" i="1"/>
  <c r="AR29" i="1"/>
  <c r="AM29" i="1"/>
  <c r="AL29" i="1"/>
  <c r="AK29" i="1"/>
  <c r="AF29" i="1"/>
  <c r="AE29" i="1"/>
  <c r="AD29" i="1"/>
  <c r="Y29" i="1"/>
  <c r="X29" i="1"/>
  <c r="W29" i="1"/>
  <c r="R29" i="1"/>
  <c r="Q29" i="1"/>
  <c r="P29" i="1"/>
  <c r="K29" i="1"/>
  <c r="J29" i="1"/>
  <c r="I29" i="1"/>
  <c r="D29" i="1"/>
  <c r="C29" i="1"/>
  <c r="B29" i="1"/>
  <c r="BH28" i="1"/>
  <c r="BG28" i="1"/>
  <c r="BF28" i="1"/>
  <c r="BA28" i="1"/>
  <c r="AZ28" i="1"/>
  <c r="AY28" i="1"/>
  <c r="AT28" i="1"/>
  <c r="AS28" i="1"/>
  <c r="AR28" i="1"/>
  <c r="AM28" i="1"/>
  <c r="AL28" i="1"/>
  <c r="AK28" i="1"/>
  <c r="AF28" i="1"/>
  <c r="AE28" i="1"/>
  <c r="AD28" i="1"/>
  <c r="Y28" i="1"/>
  <c r="X28" i="1"/>
  <c r="R28" i="1"/>
  <c r="Q28" i="1"/>
  <c r="P28" i="1"/>
  <c r="K28" i="1"/>
  <c r="J28" i="1"/>
  <c r="D28" i="1"/>
  <c r="C28" i="1"/>
  <c r="B28" i="1"/>
  <c r="BI17" i="1"/>
  <c r="BB17" i="1"/>
  <c r="AU17" i="1"/>
  <c r="AN17" i="1"/>
  <c r="AG17" i="1"/>
  <c r="S17" i="1"/>
  <c r="L17" i="1"/>
  <c r="E17" i="1"/>
  <c r="BI16" i="1"/>
  <c r="BB16" i="1"/>
  <c r="AU16" i="1"/>
  <c r="AN16" i="1"/>
  <c r="AG16" i="1"/>
  <c r="Z16" i="1"/>
  <c r="S16" i="1"/>
  <c r="L16" i="1"/>
  <c r="E16" i="1"/>
  <c r="BI15" i="1"/>
  <c r="BB15" i="1"/>
  <c r="AU15" i="1"/>
  <c r="AN15" i="1"/>
  <c r="AG15" i="1"/>
  <c r="Z15" i="1"/>
  <c r="S15" i="1"/>
  <c r="L15" i="1"/>
  <c r="E15" i="1"/>
  <c r="BI14" i="1"/>
  <c r="BB14" i="1"/>
  <c r="AU14" i="1"/>
  <c r="AN14" i="1"/>
  <c r="AG14" i="1"/>
  <c r="Z14" i="1"/>
  <c r="S14" i="1"/>
  <c r="L14" i="1"/>
  <c r="E14" i="1"/>
  <c r="BI13" i="1"/>
  <c r="BB13" i="1"/>
  <c r="AU13" i="1"/>
  <c r="AN13" i="1"/>
  <c r="AG13" i="1"/>
  <c r="Z13" i="1"/>
  <c r="S13" i="1"/>
  <c r="L13" i="1"/>
  <c r="E13" i="1"/>
  <c r="BI12" i="1"/>
  <c r="BB12" i="1"/>
  <c r="AU12" i="1"/>
  <c r="AN12" i="1"/>
  <c r="AG12" i="1"/>
  <c r="Z12" i="1"/>
  <c r="S12" i="1"/>
  <c r="L12" i="1"/>
  <c r="E12" i="1"/>
  <c r="BI11" i="1"/>
  <c r="BB11" i="1"/>
  <c r="AU11" i="1"/>
  <c r="AN11" i="1"/>
  <c r="AG11" i="1"/>
  <c r="Z11" i="1"/>
  <c r="S11" i="1"/>
  <c r="L11" i="1"/>
  <c r="E11" i="1"/>
  <c r="BI10" i="1"/>
  <c r="BB10" i="1"/>
  <c r="AU10" i="1"/>
  <c r="AN10" i="1"/>
  <c r="AG10" i="1"/>
  <c r="Z10" i="1"/>
  <c r="S10" i="1"/>
  <c r="L10" i="1"/>
  <c r="E10" i="1"/>
  <c r="BI9" i="1"/>
  <c r="BB9" i="1"/>
  <c r="AU9" i="1"/>
  <c r="AN9" i="1"/>
  <c r="AG9" i="1"/>
  <c r="Z9" i="1"/>
  <c r="S9" i="1"/>
  <c r="L9" i="1"/>
  <c r="E9" i="1"/>
  <c r="BI8" i="1"/>
  <c r="BB8" i="1"/>
  <c r="AU8" i="1"/>
  <c r="AN8" i="1"/>
  <c r="AG8" i="1"/>
  <c r="Z8" i="1"/>
  <c r="S8" i="1"/>
  <c r="L8" i="1"/>
  <c r="E8" i="1"/>
  <c r="BI7" i="1"/>
  <c r="BB7" i="1"/>
  <c r="AU7" i="1"/>
  <c r="AN7" i="1"/>
  <c r="AG7" i="1"/>
  <c r="Z7" i="1"/>
  <c r="S7" i="1"/>
  <c r="L7" i="1"/>
  <c r="E7" i="1"/>
  <c r="BI6" i="1"/>
  <c r="BB6" i="1"/>
  <c r="AU6" i="1"/>
  <c r="AN6" i="1"/>
  <c r="AG6" i="1"/>
  <c r="Z6" i="1"/>
  <c r="S6" i="1"/>
  <c r="L6" i="1"/>
  <c r="E6" i="1"/>
  <c r="BI5" i="1"/>
  <c r="BB5" i="1"/>
  <c r="AU5" i="1"/>
  <c r="AN5" i="1"/>
  <c r="AG5" i="1"/>
  <c r="Z5" i="1"/>
  <c r="S5" i="1"/>
  <c r="L5" i="1"/>
  <c r="E5" i="1"/>
  <c r="BB28" i="1" l="1"/>
  <c r="L28" i="1"/>
  <c r="AG28" i="1"/>
  <c r="E30" i="1"/>
  <c r="AG30" i="1"/>
  <c r="BI30" i="1"/>
  <c r="S28" i="1"/>
  <c r="S29" i="1"/>
  <c r="AU29" i="1"/>
  <c r="L30" i="1"/>
  <c r="AN30" i="1"/>
  <c r="E28" i="1"/>
  <c r="AN28" i="1"/>
  <c r="E29" i="1"/>
  <c r="AG29" i="1"/>
  <c r="Z30" i="1"/>
  <c r="BB30" i="1"/>
  <c r="Z28" i="1"/>
  <c r="BI28" i="1"/>
  <c r="Z29" i="1"/>
  <c r="BB29" i="1"/>
  <c r="S30" i="1"/>
  <c r="AU30" i="1"/>
  <c r="BI29" i="1"/>
  <c r="AU28" i="1"/>
  <c r="L29" i="1"/>
  <c r="AN29" i="1"/>
</calcChain>
</file>

<file path=xl/sharedStrings.xml><?xml version="1.0" encoding="utf-8"?>
<sst xmlns="http://schemas.openxmlformats.org/spreadsheetml/2006/main" count="345" uniqueCount="59">
  <si>
    <t>Quarterly</t>
  </si>
  <si>
    <t>Total</t>
  </si>
  <si>
    <t>Performance (%)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</si>
  <si>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</si>
  <si>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</si>
  <si>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</si>
  <si>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</si>
  <si>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</si>
  <si>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</si>
  <si>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</si>
  <si>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</si>
  <si>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</si>
  <si>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</si>
  <si>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</si>
  <si>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</si>
  <si>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</si>
  <si>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</si>
  <si>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2011/12</t>
  </si>
  <si>
    <t>2012/13</t>
  </si>
  <si>
    <t>2013/14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</si>
  <si>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</si>
  <si>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</si>
  <si>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</si>
  <si>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</si>
  <si>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</si>
  <si>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</si>
  <si>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</si>
  <si>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</si>
  <si>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</si>
  <si>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</si>
  <si>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</si>
  <si>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</si>
  <si>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</si>
  <si>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</si>
  <si>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</si>
  <si>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</si>
  <si>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</si>
  <si>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COMMISSIONER BASED (ENGLAND ONLY, EXCLUDING PATIENTS FROM UNKNOWN COMMISSIONERS)</t>
  </si>
  <si>
    <t>National Time Series - Commissioner based</t>
  </si>
  <si>
    <t>For footnotes covering specific data quality issues for given providers, see main quarterly commissioner workbooks</t>
  </si>
  <si>
    <t>Footnote:</t>
  </si>
  <si>
    <t>These figures do not include welsh or unknown commissioners.</t>
  </si>
  <si>
    <t>14/15 Q3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</si>
  <si>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</si>
  <si>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</si>
  <si>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</si>
  <si>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</si>
  <si>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</si>
  <si>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</si>
  <si>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</si>
  <si>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</si>
  <si>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</si>
  <si>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</si>
  <si>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</si>
  <si>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15/16 Q3</t>
  </si>
  <si>
    <t>15/16 Q4</t>
  </si>
  <si>
    <t>One Month Wait (31 days) from a Decision to Treat to a Subsequent Treatment for Cancer (Anti-Cancer Drug Regimen)</t>
  </si>
  <si>
    <t>16/17 Q1</t>
  </si>
  <si>
    <t>Q1 2011-12 to Q1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</si>
</sst>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#,###"/>
    <numFmt numFmtId="167" formatCode="###,###"/>
    <numFmt numFmtId="168" formatCode="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0" fillId="0" borderId="4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0" fillId="0" borderId="6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9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8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3" xfId="1" applyNumberFormat="1" applyFont="1" applyBorder="1"/>
    <xf numFmtId="167" fontId="0" fillId="0" borderId="1" xfId="1" applyNumberFormat="1" applyFont="1" applyBorder="1"/>
    <xf numFmtId="167" fontId="0" fillId="0" borderId="6" xfId="1" applyNumberFormat="1" applyFont="1" applyBorder="1"/>
    <xf numFmtId="167" fontId="0" fillId="0" borderId="7" xfId="1" applyNumberFormat="1" applyFont="1" applyBorder="1"/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Border="1"/>
    <xf numFmtId="0" fontId="0" fillId="0" borderId="0" xfId="0" applyBorder="1"/>
    <xf numFmtId="166" fontId="0" fillId="0" borderId="5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0" fillId="0" borderId="4" xfId="1" applyNumberFormat="1" applyFont="1" applyBorder="1" applyAlignment="1">
      <alignment horizontal="right"/>
    </xf>
    <xf numFmtId="166" fontId="0" fillId="0" borderId="14" xfId="1" applyNumberFormat="1" applyFont="1" applyBorder="1" applyAlignment="1">
      <alignment horizontal="right"/>
    </xf>
    <xf numFmtId="166" fontId="0" fillId="0" borderId="15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166" fontId="0" fillId="0" borderId="16" xfId="1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center"/>
    </xf>
    <xf numFmtId="166" fontId="0" fillId="0" borderId="17" xfId="1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1" fillId="3" borderId="13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8" fontId="7" fillId="3" borderId="0" xfId="0" applyNumberFormat="1" applyFont="1" applyFill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10" fillId="3" borderId="12" xfId="3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[0]!TWWPatientSeen</c:f>
              <c:numCache>
                <c:formatCode>#,###,###</c:formatCode>
                <c:ptCount val="21"/>
                <c:pt idx="0">
                  <c:v>265236</c:v>
                </c:pt>
                <c:pt idx="1">
                  <c:v>271816</c:v>
                </c:pt>
                <c:pt idx="2">
                  <c:v>274450</c:v>
                </c:pt>
                <c:pt idx="3">
                  <c:v>284414</c:v>
                </c:pt>
                <c:pt idx="4">
                  <c:v>297491</c:v>
                </c:pt>
                <c:pt idx="5">
                  <c:v>302850</c:v>
                </c:pt>
                <c:pt idx="6">
                  <c:v>311886</c:v>
                </c:pt>
                <c:pt idx="7">
                  <c:v>294361</c:v>
                </c:pt>
                <c:pt idx="8">
                  <c:v>315205</c:v>
                </c:pt>
                <c:pt idx="9">
                  <c:v>342429</c:v>
                </c:pt>
                <c:pt idx="10">
                  <c:v>346646</c:v>
                </c:pt>
                <c:pt idx="11">
                  <c:v>344667</c:v>
                </c:pt>
                <c:pt idx="12">
                  <c:v>373094</c:v>
                </c:pt>
                <c:pt idx="13">
                  <c:v>382344</c:v>
                </c:pt>
                <c:pt idx="14">
                  <c:v>390807</c:v>
                </c:pt>
                <c:pt idx="15">
                  <c:v>389008</c:v>
                </c:pt>
                <c:pt idx="16">
                  <c:v>416109</c:v>
                </c:pt>
                <c:pt idx="17">
                  <c:v>435212</c:v>
                </c:pt>
                <c:pt idx="18">
                  <c:v>435149</c:v>
                </c:pt>
                <c:pt idx="19">
                  <c:v>424542</c:v>
                </c:pt>
                <c:pt idx="20">
                  <c:v>468560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53504"/>
        <c:axId val="125698048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[0]!TWWPerformance</c:f>
              <c:numCache>
                <c:formatCode>0.0%</c:formatCode>
                <c:ptCount val="21"/>
                <c:pt idx="0">
                  <c:v>0.95424452185977771</c:v>
                </c:pt>
                <c:pt idx="1">
                  <c:v>0.95661035406304262</c:v>
                </c:pt>
                <c:pt idx="2">
                  <c:v>0.96219712151575876</c:v>
                </c:pt>
                <c:pt idx="3">
                  <c:v>0.96264248595357471</c:v>
                </c:pt>
                <c:pt idx="4">
                  <c:v>0.95187081289854147</c:v>
                </c:pt>
                <c:pt idx="5">
                  <c:v>0.95406967145451549</c:v>
                </c:pt>
                <c:pt idx="6">
                  <c:v>0.95835978530616961</c:v>
                </c:pt>
                <c:pt idx="7">
                  <c:v>0.95744680851063835</c:v>
                </c:pt>
                <c:pt idx="8">
                  <c:v>0.9550197490522041</c:v>
                </c:pt>
                <c:pt idx="9">
                  <c:v>0.95235216643450171</c:v>
                </c:pt>
                <c:pt idx="10">
                  <c:v>0.95596083612676908</c:v>
                </c:pt>
                <c:pt idx="11">
                  <c:v>0.9504130073375171</c:v>
                </c:pt>
                <c:pt idx="12">
                  <c:v>0.93531388872509336</c:v>
                </c:pt>
                <c:pt idx="13">
                  <c:v>0.93637666603895964</c:v>
                </c:pt>
                <c:pt idx="14">
                  <c:v>0.9474037056654564</c:v>
                </c:pt>
                <c:pt idx="15">
                  <c:v>0.94669004236416732</c:v>
                </c:pt>
                <c:pt idx="16">
                  <c:v>0.93631236046324395</c:v>
                </c:pt>
                <c:pt idx="17">
                  <c:v>0.93484784426899992</c:v>
                </c:pt>
                <c:pt idx="18">
                  <c:v>0.94767309588210014</c:v>
                </c:pt>
                <c:pt idx="19">
                  <c:v>0.94697579980308189</c:v>
                </c:pt>
                <c:pt idx="20">
                  <c:v>0.93678931193443737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[0]!TWWOpStd</c:f>
              <c:numCache>
                <c:formatCode>General</c:formatCode>
                <c:ptCount val="21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03680"/>
        <c:axId val="125699968"/>
      </c:lineChart>
      <c:catAx>
        <c:axId val="12365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698048"/>
        <c:crosses val="autoZero"/>
        <c:auto val="1"/>
        <c:lblAlgn val="ctr"/>
        <c:lblOffset val="100"/>
        <c:noMultiLvlLbl val="0"/>
      </c:catAx>
      <c:valAx>
        <c:axId val="125698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#,###" sourceLinked="1"/>
        <c:majorTickMark val="out"/>
        <c:minorTickMark val="none"/>
        <c:tickLblPos val="nextTo"/>
        <c:crossAx val="123653504"/>
        <c:crosses val="autoZero"/>
        <c:crossBetween val="between"/>
      </c:valAx>
      <c:valAx>
        <c:axId val="1256999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25703680"/>
        <c:crosses val="max"/>
        <c:crossBetween val="between"/>
      </c:valAx>
      <c:catAx>
        <c:axId val="125703680"/>
        <c:scaling>
          <c:orientation val="minMax"/>
        </c:scaling>
        <c:delete val="1"/>
        <c:axPos val="b"/>
        <c:majorTickMark val="out"/>
        <c:minorTickMark val="none"/>
        <c:tickLblPos val="nextTo"/>
        <c:crossAx val="1256999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[0]!TWWBSPatientSeen</c:f>
              <c:numCache>
                <c:formatCode>###,###</c:formatCode>
                <c:ptCount val="21"/>
                <c:pt idx="0">
                  <c:v>47535</c:v>
                </c:pt>
                <c:pt idx="1">
                  <c:v>45939</c:v>
                </c:pt>
                <c:pt idx="2">
                  <c:v>47737</c:v>
                </c:pt>
                <c:pt idx="3">
                  <c:v>51912</c:v>
                </c:pt>
                <c:pt idx="4">
                  <c:v>47591</c:v>
                </c:pt>
                <c:pt idx="5">
                  <c:v>45179</c:v>
                </c:pt>
                <c:pt idx="6">
                  <c:v>52087</c:v>
                </c:pt>
                <c:pt idx="7">
                  <c:v>49858</c:v>
                </c:pt>
                <c:pt idx="8">
                  <c:v>51279</c:v>
                </c:pt>
                <c:pt idx="9">
                  <c:v>51464</c:v>
                </c:pt>
                <c:pt idx="10">
                  <c:v>53403</c:v>
                </c:pt>
                <c:pt idx="11">
                  <c:v>60025</c:v>
                </c:pt>
                <c:pt idx="12">
                  <c:v>60407</c:v>
                </c:pt>
                <c:pt idx="13">
                  <c:v>55848</c:v>
                </c:pt>
                <c:pt idx="14" formatCode="#,###,###">
                  <c:v>57125</c:v>
                </c:pt>
                <c:pt idx="15" formatCode="#,###,###">
                  <c:v>54470</c:v>
                </c:pt>
                <c:pt idx="16" formatCode="#,###,###">
                  <c:v>56112</c:v>
                </c:pt>
                <c:pt idx="17" formatCode="#,###,###">
                  <c:v>56930</c:v>
                </c:pt>
                <c:pt idx="18" formatCode="#,###,###">
                  <c:v>58295</c:v>
                </c:pt>
                <c:pt idx="19" formatCode="#,###,###">
                  <c:v>55525</c:v>
                </c:pt>
                <c:pt idx="20" formatCode="#,###,###">
                  <c:v>55627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85472"/>
        <c:axId val="117399936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[0]!TWWBSPerformance</c:f>
              <c:numCache>
                <c:formatCode>0.0%</c:formatCode>
                <c:ptCount val="21"/>
                <c:pt idx="0">
                  <c:v>0.94551383191332705</c:v>
                </c:pt>
                <c:pt idx="1">
                  <c:v>0.95979451011123451</c:v>
                </c:pt>
                <c:pt idx="2">
                  <c:v>0.96334080482644491</c:v>
                </c:pt>
                <c:pt idx="3">
                  <c:v>0.96122283865002311</c:v>
                </c:pt>
                <c:pt idx="4">
                  <c:v>0.95146141077094404</c:v>
                </c:pt>
                <c:pt idx="5">
                  <c:v>0.9572146351180858</c:v>
                </c:pt>
                <c:pt idx="6">
                  <c:v>0.95415362758461808</c:v>
                </c:pt>
                <c:pt idx="7">
                  <c:v>0.95715832965622372</c:v>
                </c:pt>
                <c:pt idx="8">
                  <c:v>0.95384075352483477</c:v>
                </c:pt>
                <c:pt idx="9">
                  <c:v>0.94452432768537231</c:v>
                </c:pt>
                <c:pt idx="10">
                  <c:v>0.95567664737936076</c:v>
                </c:pt>
                <c:pt idx="11">
                  <c:v>0.93984173261141191</c:v>
                </c:pt>
                <c:pt idx="12">
                  <c:v>0.9026437333421623</c:v>
                </c:pt>
                <c:pt idx="13">
                  <c:v>0.9353781693167168</c:v>
                </c:pt>
                <c:pt idx="14">
                  <c:v>0.94937417943107216</c:v>
                </c:pt>
                <c:pt idx="15">
                  <c:v>0.94710850009179359</c:v>
                </c:pt>
                <c:pt idx="16">
                  <c:v>0.93372184203022524</c:v>
                </c:pt>
                <c:pt idx="17">
                  <c:v>0.92378359388722997</c:v>
                </c:pt>
                <c:pt idx="18">
                  <c:v>0.93417960373960029</c:v>
                </c:pt>
                <c:pt idx="19">
                  <c:v>0.93611886537595679</c:v>
                </c:pt>
                <c:pt idx="20">
                  <c:v>0.91888830963381096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[0]!TWWBSOpStd</c:f>
              <c:numCache>
                <c:formatCode>General</c:formatCode>
                <c:ptCount val="21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08128"/>
        <c:axId val="117401856"/>
      </c:lineChart>
      <c:catAx>
        <c:axId val="11738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7399936"/>
        <c:crosses val="autoZero"/>
        <c:auto val="1"/>
        <c:lblAlgn val="ctr"/>
        <c:lblOffset val="100"/>
        <c:noMultiLvlLbl val="0"/>
      </c:catAx>
      <c:valAx>
        <c:axId val="117399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17385472"/>
        <c:crosses val="autoZero"/>
        <c:crossBetween val="between"/>
      </c:valAx>
      <c:valAx>
        <c:axId val="1174018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117408128"/>
        <c:crosses val="max"/>
        <c:crossBetween val="between"/>
      </c:valAx>
      <c:catAx>
        <c:axId val="117408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74018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579084491244464E-2"/>
          <c:y val="7.9590062256961761E-2"/>
          <c:w val="0.82688641918059214"/>
          <c:h val="0.73951352768547851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[0]!OneMonthPatientSeen</c:f>
              <c:numCache>
                <c:formatCode>###,###</c:formatCode>
                <c:ptCount val="21"/>
                <c:pt idx="0">
                  <c:v>59244</c:v>
                </c:pt>
                <c:pt idx="1">
                  <c:v>61363</c:v>
                </c:pt>
                <c:pt idx="2">
                  <c:v>61044</c:v>
                </c:pt>
                <c:pt idx="3">
                  <c:v>60583</c:v>
                </c:pt>
                <c:pt idx="4">
                  <c:v>60443</c:v>
                </c:pt>
                <c:pt idx="5">
                  <c:v>62813</c:v>
                </c:pt>
                <c:pt idx="6">
                  <c:v>62750</c:v>
                </c:pt>
                <c:pt idx="7">
                  <c:v>59590</c:v>
                </c:pt>
                <c:pt idx="8">
                  <c:v>61670</c:v>
                </c:pt>
                <c:pt idx="9">
                  <c:v>64909</c:v>
                </c:pt>
                <c:pt idx="10">
                  <c:v>65375</c:v>
                </c:pt>
                <c:pt idx="11">
                  <c:v>62709</c:v>
                </c:pt>
                <c:pt idx="12">
                  <c:v>63766</c:v>
                </c:pt>
                <c:pt idx="13">
                  <c:v>66246</c:v>
                </c:pt>
                <c:pt idx="14" formatCode="#,###,###">
                  <c:v>65835</c:v>
                </c:pt>
                <c:pt idx="15" formatCode="#,###,###">
                  <c:v>63837</c:v>
                </c:pt>
                <c:pt idx="16" formatCode="#,###,###">
                  <c:v>65321</c:v>
                </c:pt>
                <c:pt idx="17" formatCode="#,###,###">
                  <c:v>69238</c:v>
                </c:pt>
                <c:pt idx="18" formatCode="#,###,###">
                  <c:v>68184</c:v>
                </c:pt>
                <c:pt idx="19" formatCode="#,###,###">
                  <c:v>65748</c:v>
                </c:pt>
                <c:pt idx="20" formatCode="#,###,###">
                  <c:v>68229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50528"/>
        <c:axId val="11855244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[0]!OneMonthPerformance</c:f>
              <c:numCache>
                <c:formatCode>0.0%</c:formatCode>
                <c:ptCount val="21"/>
                <c:pt idx="0">
                  <c:v>0.9821416514752549</c:v>
                </c:pt>
                <c:pt idx="1">
                  <c:v>0.98362205237683942</c:v>
                </c:pt>
                <c:pt idx="2">
                  <c:v>0.98476508747788483</c:v>
                </c:pt>
                <c:pt idx="3">
                  <c:v>0.98393938893749067</c:v>
                </c:pt>
                <c:pt idx="4">
                  <c:v>0.98317423026653206</c:v>
                </c:pt>
                <c:pt idx="5">
                  <c:v>0.98360212058013463</c:v>
                </c:pt>
                <c:pt idx="6">
                  <c:v>0.98435059760956178</c:v>
                </c:pt>
                <c:pt idx="7">
                  <c:v>0.98254740728310119</c:v>
                </c:pt>
                <c:pt idx="8">
                  <c:v>0.98287660126479648</c:v>
                </c:pt>
                <c:pt idx="9">
                  <c:v>0.98399297478007675</c:v>
                </c:pt>
                <c:pt idx="10">
                  <c:v>0.98185850860420654</c:v>
                </c:pt>
                <c:pt idx="11">
                  <c:v>0.97885470985026068</c:v>
                </c:pt>
                <c:pt idx="12">
                  <c:v>0.97710378571652601</c:v>
                </c:pt>
                <c:pt idx="13">
                  <c:v>0.97669293240346589</c:v>
                </c:pt>
                <c:pt idx="14">
                  <c:v>0.97704868231184017</c:v>
                </c:pt>
                <c:pt idx="15">
                  <c:v>0.97383962278929148</c:v>
                </c:pt>
                <c:pt idx="16">
                  <c:v>0.97374504370723047</c:v>
                </c:pt>
                <c:pt idx="17">
                  <c:v>0.9754903376758427</c:v>
                </c:pt>
                <c:pt idx="18">
                  <c:v>0.9776487152411123</c:v>
                </c:pt>
                <c:pt idx="19">
                  <c:v>0.97421974812922063</c:v>
                </c:pt>
                <c:pt idx="20">
                  <c:v>0.97520116079672869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[0]!OneMonthOpStd</c:f>
              <c:numCache>
                <c:formatCode>General</c:formatCode>
                <c:ptCount val="21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36192"/>
        <c:axId val="119734272"/>
      </c:lineChart>
      <c:catAx>
        <c:axId val="11855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18552448"/>
        <c:crosses val="autoZero"/>
        <c:auto val="1"/>
        <c:lblAlgn val="ctr"/>
        <c:lblOffset val="100"/>
        <c:noMultiLvlLbl val="0"/>
      </c:catAx>
      <c:valAx>
        <c:axId val="118552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18550528"/>
        <c:crosses val="autoZero"/>
        <c:crossBetween val="between"/>
      </c:valAx>
      <c:valAx>
        <c:axId val="1197342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19736192"/>
        <c:crosses val="max"/>
        <c:crossBetween val="between"/>
      </c:valAx>
      <c:catAx>
        <c:axId val="1197361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97342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Regimen)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[0]!DrugPatientSeen</c:f>
              <c:numCache>
                <c:formatCode>###,###</c:formatCode>
                <c:ptCount val="21"/>
                <c:pt idx="0">
                  <c:v>18354</c:v>
                </c:pt>
                <c:pt idx="1">
                  <c:v>19065</c:v>
                </c:pt>
                <c:pt idx="2">
                  <c:v>18917</c:v>
                </c:pt>
                <c:pt idx="3">
                  <c:v>20535</c:v>
                </c:pt>
                <c:pt idx="4">
                  <c:v>19142</c:v>
                </c:pt>
                <c:pt idx="5">
                  <c:v>19682</c:v>
                </c:pt>
                <c:pt idx="6">
                  <c:v>19588</c:v>
                </c:pt>
                <c:pt idx="7">
                  <c:v>21786</c:v>
                </c:pt>
                <c:pt idx="8">
                  <c:v>20500</c:v>
                </c:pt>
                <c:pt idx="9">
                  <c:v>21277</c:v>
                </c:pt>
                <c:pt idx="10">
                  <c:v>20747</c:v>
                </c:pt>
                <c:pt idx="11">
                  <c:v>22234</c:v>
                </c:pt>
                <c:pt idx="12">
                  <c:v>20770</c:v>
                </c:pt>
                <c:pt idx="13">
                  <c:v>21056</c:v>
                </c:pt>
                <c:pt idx="14" formatCode="#,###,###">
                  <c:v>20176</c:v>
                </c:pt>
                <c:pt idx="15" formatCode="#,###,###">
                  <c:v>21517</c:v>
                </c:pt>
                <c:pt idx="16" formatCode="#,###,###">
                  <c:v>20880</c:v>
                </c:pt>
                <c:pt idx="17" formatCode="#,###,###">
                  <c:v>22202</c:v>
                </c:pt>
                <c:pt idx="18" formatCode="#,###,###">
                  <c:v>22084</c:v>
                </c:pt>
                <c:pt idx="19" formatCode="#,###,###">
                  <c:v>22948</c:v>
                </c:pt>
                <c:pt idx="20" formatCode="#,###,###">
                  <c:v>22391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45952"/>
        <c:axId val="121128064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[0]!DrugPerformance</c:f>
              <c:numCache>
                <c:formatCode>0.0%</c:formatCode>
                <c:ptCount val="21"/>
                <c:pt idx="0">
                  <c:v>0.99673095782935595</c:v>
                </c:pt>
                <c:pt idx="1">
                  <c:v>0.99784946236559136</c:v>
                </c:pt>
                <c:pt idx="2">
                  <c:v>0.99767404979647933</c:v>
                </c:pt>
                <c:pt idx="3">
                  <c:v>0.99663988312636964</c:v>
                </c:pt>
                <c:pt idx="4">
                  <c:v>0.99629087869606103</c:v>
                </c:pt>
                <c:pt idx="5">
                  <c:v>0.99776445483182608</c:v>
                </c:pt>
                <c:pt idx="6">
                  <c:v>0.99683479681437615</c:v>
                </c:pt>
                <c:pt idx="7">
                  <c:v>0.99614431286147065</c:v>
                </c:pt>
                <c:pt idx="8">
                  <c:v>0.9973170731707317</c:v>
                </c:pt>
                <c:pt idx="9">
                  <c:v>0.99750904732810075</c:v>
                </c:pt>
                <c:pt idx="10">
                  <c:v>0.99787921145225811</c:v>
                </c:pt>
                <c:pt idx="11">
                  <c:v>0.99631195466402811</c:v>
                </c:pt>
                <c:pt idx="12">
                  <c:v>0.9971593644679827</c:v>
                </c:pt>
                <c:pt idx="13">
                  <c:v>0.99648556231003038</c:v>
                </c:pt>
                <c:pt idx="14">
                  <c:v>0.99628271213322761</c:v>
                </c:pt>
                <c:pt idx="15">
                  <c:v>0.99474833852302835</c:v>
                </c:pt>
                <c:pt idx="16">
                  <c:v>0.99631226053639843</c:v>
                </c:pt>
                <c:pt idx="17">
                  <c:v>0.99563102423205119</c:v>
                </c:pt>
                <c:pt idx="18">
                  <c:v>0.99615105959065386</c:v>
                </c:pt>
                <c:pt idx="19">
                  <c:v>0.99246121666376153</c:v>
                </c:pt>
                <c:pt idx="20">
                  <c:v>0.99401545263722035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[0]!DrugOpStd</c:f>
              <c:numCache>
                <c:formatCode>_-* #,##0_-;\-* #,##0_-;_-* "-"??_-;_-@_-</c:formatCode>
                <c:ptCount val="21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0.98</c:v>
                </c:pt>
                <c:pt idx="15">
                  <c:v>0.98</c:v>
                </c:pt>
                <c:pt idx="16">
                  <c:v>0.98</c:v>
                </c:pt>
                <c:pt idx="17">
                  <c:v>0.98</c:v>
                </c:pt>
                <c:pt idx="18">
                  <c:v>0.98</c:v>
                </c:pt>
                <c:pt idx="19">
                  <c:v>0.98</c:v>
                </c:pt>
                <c:pt idx="20">
                  <c:v>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44448"/>
        <c:axId val="121129984"/>
      </c:lineChart>
      <c:catAx>
        <c:axId val="12044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1128064"/>
        <c:crosses val="autoZero"/>
        <c:auto val="1"/>
        <c:lblAlgn val="ctr"/>
        <c:lblOffset val="100"/>
        <c:noMultiLvlLbl val="0"/>
      </c:catAx>
      <c:valAx>
        <c:axId val="121128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20445952"/>
        <c:crosses val="autoZero"/>
        <c:crossBetween val="between"/>
      </c:valAx>
      <c:valAx>
        <c:axId val="1211299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21144448"/>
        <c:crosses val="max"/>
        <c:crossBetween val="between"/>
      </c:valAx>
      <c:catAx>
        <c:axId val="121144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11299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[0]!RTPatientSeen</c:f>
              <c:numCache>
                <c:formatCode>###,###</c:formatCode>
                <c:ptCount val="21"/>
                <c:pt idx="0">
                  <c:v>21583</c:v>
                </c:pt>
                <c:pt idx="1">
                  <c:v>22810</c:v>
                </c:pt>
                <c:pt idx="2">
                  <c:v>22229</c:v>
                </c:pt>
                <c:pt idx="3">
                  <c:v>23540</c:v>
                </c:pt>
                <c:pt idx="4">
                  <c:v>22435</c:v>
                </c:pt>
                <c:pt idx="5">
                  <c:v>22842</c:v>
                </c:pt>
                <c:pt idx="6">
                  <c:v>22544</c:v>
                </c:pt>
                <c:pt idx="7">
                  <c:v>23116</c:v>
                </c:pt>
                <c:pt idx="8">
                  <c:v>22107</c:v>
                </c:pt>
                <c:pt idx="9">
                  <c:v>22767</c:v>
                </c:pt>
                <c:pt idx="10">
                  <c:v>22260</c:v>
                </c:pt>
                <c:pt idx="11">
                  <c:v>23536</c:v>
                </c:pt>
                <c:pt idx="12">
                  <c:v>22752</c:v>
                </c:pt>
                <c:pt idx="13">
                  <c:v>23144</c:v>
                </c:pt>
                <c:pt idx="14" formatCode="#,###,###">
                  <c:v>22257</c:v>
                </c:pt>
                <c:pt idx="15" formatCode="#,###,###">
                  <c:v>22771</c:v>
                </c:pt>
                <c:pt idx="16" formatCode="#,###,###">
                  <c:v>21895</c:v>
                </c:pt>
                <c:pt idx="17" formatCode="#,###,###">
                  <c:v>23072</c:v>
                </c:pt>
                <c:pt idx="18" formatCode="#,###,###">
                  <c:v>22857</c:v>
                </c:pt>
                <c:pt idx="19" formatCode="#,###,###">
                  <c:v>23631</c:v>
                </c:pt>
                <c:pt idx="20" formatCode="#,###,###">
                  <c:v>22010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08928"/>
        <c:axId val="12171084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[0]!RTPerformance</c:f>
              <c:numCache>
                <c:formatCode>0.0%</c:formatCode>
                <c:ptCount val="21"/>
                <c:pt idx="0">
                  <c:v>0.98132789695593758</c:v>
                </c:pt>
                <c:pt idx="1">
                  <c:v>0.98110477860587464</c:v>
                </c:pt>
                <c:pt idx="2">
                  <c:v>0.98515452786899993</c:v>
                </c:pt>
                <c:pt idx="3">
                  <c:v>0.9792693288020391</c:v>
                </c:pt>
                <c:pt idx="4">
                  <c:v>0.97432583017606422</c:v>
                </c:pt>
                <c:pt idx="5">
                  <c:v>0.97867962525172925</c:v>
                </c:pt>
                <c:pt idx="6">
                  <c:v>0.98243435060326467</c:v>
                </c:pt>
                <c:pt idx="7">
                  <c:v>0.98010036338466866</c:v>
                </c:pt>
                <c:pt idx="8">
                  <c:v>0.97905640747274614</c:v>
                </c:pt>
                <c:pt idx="9">
                  <c:v>0.98045416611762637</c:v>
                </c:pt>
                <c:pt idx="10">
                  <c:v>0.97061994609164426</c:v>
                </c:pt>
                <c:pt idx="11">
                  <c:v>0.97013086335825971</c:v>
                </c:pt>
                <c:pt idx="12">
                  <c:v>0.97002461322081579</c:v>
                </c:pt>
                <c:pt idx="13">
                  <c:v>0.97131005876253029</c:v>
                </c:pt>
                <c:pt idx="14">
                  <c:v>0.97753515747854602</c:v>
                </c:pt>
                <c:pt idx="15">
                  <c:v>0.97703219006631237</c:v>
                </c:pt>
                <c:pt idx="16">
                  <c:v>0.97515414478191365</c:v>
                </c:pt>
                <c:pt idx="17">
                  <c:v>0.97468793342579751</c:v>
                </c:pt>
                <c:pt idx="18">
                  <c:v>0.97838736492103073</c:v>
                </c:pt>
                <c:pt idx="19">
                  <c:v>0.97266302737928989</c:v>
                </c:pt>
                <c:pt idx="20">
                  <c:v>0.97087687414811452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[0]!RTOpStd</c:f>
              <c:numCache>
                <c:formatCode>General</c:formatCode>
                <c:ptCount val="21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31328"/>
        <c:axId val="121729408"/>
      </c:lineChart>
      <c:catAx>
        <c:axId val="12170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1710848"/>
        <c:crosses val="autoZero"/>
        <c:auto val="1"/>
        <c:lblAlgn val="ctr"/>
        <c:lblOffset val="100"/>
        <c:noMultiLvlLbl val="0"/>
      </c:catAx>
      <c:valAx>
        <c:axId val="121710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21708928"/>
        <c:crosses val="autoZero"/>
        <c:crossBetween val="between"/>
      </c:valAx>
      <c:valAx>
        <c:axId val="1217294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121731328"/>
        <c:crosses val="max"/>
        <c:crossBetween val="between"/>
      </c:valAx>
      <c:catAx>
        <c:axId val="121731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217294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[0]!SurgPatientSeen</c:f>
              <c:numCache>
                <c:formatCode>###,###</c:formatCode>
                <c:ptCount val="21"/>
                <c:pt idx="0">
                  <c:v>13085</c:v>
                </c:pt>
                <c:pt idx="1">
                  <c:v>13882</c:v>
                </c:pt>
                <c:pt idx="2">
                  <c:v>13619</c:v>
                </c:pt>
                <c:pt idx="3">
                  <c:v>13446</c:v>
                </c:pt>
                <c:pt idx="4">
                  <c:v>13121</c:v>
                </c:pt>
                <c:pt idx="5">
                  <c:v>13752</c:v>
                </c:pt>
                <c:pt idx="6">
                  <c:v>14032</c:v>
                </c:pt>
                <c:pt idx="7">
                  <c:v>13332</c:v>
                </c:pt>
                <c:pt idx="8">
                  <c:v>13282</c:v>
                </c:pt>
                <c:pt idx="9">
                  <c:v>13789</c:v>
                </c:pt>
                <c:pt idx="10">
                  <c:v>13878</c:v>
                </c:pt>
                <c:pt idx="11">
                  <c:v>13786</c:v>
                </c:pt>
                <c:pt idx="12">
                  <c:v>13136</c:v>
                </c:pt>
                <c:pt idx="13">
                  <c:v>13554</c:v>
                </c:pt>
                <c:pt idx="14" formatCode="#,###,###">
                  <c:v>13669</c:v>
                </c:pt>
                <c:pt idx="15" formatCode="#,###,###">
                  <c:v>13691</c:v>
                </c:pt>
                <c:pt idx="16" formatCode="#,###,###">
                  <c:v>12945</c:v>
                </c:pt>
                <c:pt idx="17" formatCode="#,###,###">
                  <c:v>13795</c:v>
                </c:pt>
                <c:pt idx="18" formatCode="#,###,###">
                  <c:v>13735</c:v>
                </c:pt>
                <c:pt idx="19" formatCode="#,###,###">
                  <c:v>13532</c:v>
                </c:pt>
                <c:pt idx="20" formatCode="#,###,###">
                  <c:v>13267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48832"/>
        <c:axId val="123064704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[0]!SurgPerformance</c:f>
              <c:numCache>
                <c:formatCode>0.0%</c:formatCode>
                <c:ptCount val="21"/>
                <c:pt idx="0">
                  <c:v>0.97478028276652651</c:v>
                </c:pt>
                <c:pt idx="1">
                  <c:v>0.97637228065120296</c:v>
                </c:pt>
                <c:pt idx="2">
                  <c:v>0.97576914604596521</c:v>
                </c:pt>
                <c:pt idx="3">
                  <c:v>0.97292875204521789</c:v>
                </c:pt>
                <c:pt idx="4">
                  <c:v>0.9737062723877753</c:v>
                </c:pt>
                <c:pt idx="5">
                  <c:v>0.9746218731820826</c:v>
                </c:pt>
                <c:pt idx="6">
                  <c:v>0.97448688711516529</c:v>
                </c:pt>
                <c:pt idx="7">
                  <c:v>0.97074707470747079</c:v>
                </c:pt>
                <c:pt idx="8">
                  <c:v>0.97688601114290019</c:v>
                </c:pt>
                <c:pt idx="9">
                  <c:v>0.97556022916817753</c:v>
                </c:pt>
                <c:pt idx="10">
                  <c:v>0.97016861219195849</c:v>
                </c:pt>
                <c:pt idx="11">
                  <c:v>0.96743072682431452</c:v>
                </c:pt>
                <c:pt idx="12">
                  <c:v>0.96254567600487206</c:v>
                </c:pt>
                <c:pt idx="13">
                  <c:v>0.95942157296738972</c:v>
                </c:pt>
                <c:pt idx="14">
                  <c:v>0.95756822005998976</c:v>
                </c:pt>
                <c:pt idx="15">
                  <c:v>0.94916368417208385</c:v>
                </c:pt>
                <c:pt idx="16">
                  <c:v>0.95009656237929707</c:v>
                </c:pt>
                <c:pt idx="17">
                  <c:v>0.95759333091699894</c:v>
                </c:pt>
                <c:pt idx="18">
                  <c:v>0.96163087004004366</c:v>
                </c:pt>
                <c:pt idx="19">
                  <c:v>0.95255690215784805</c:v>
                </c:pt>
                <c:pt idx="20">
                  <c:v>0.95236300595462431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[0]!SurgOpStd</c:f>
              <c:numCache>
                <c:formatCode>General</c:formatCode>
                <c:ptCount val="21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13568"/>
        <c:axId val="123066624"/>
      </c:lineChart>
      <c:catAx>
        <c:axId val="12264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3064704"/>
        <c:crosses val="autoZero"/>
        <c:auto val="1"/>
        <c:lblAlgn val="ctr"/>
        <c:lblOffset val="100"/>
        <c:noMultiLvlLbl val="0"/>
      </c:catAx>
      <c:valAx>
        <c:axId val="123064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22648832"/>
        <c:crosses val="autoZero"/>
        <c:crossBetween val="between"/>
      </c:valAx>
      <c:valAx>
        <c:axId val="1230666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23613568"/>
        <c:crosses val="max"/>
        <c:crossBetween val="between"/>
      </c:valAx>
      <c:catAx>
        <c:axId val="12361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30666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[0]!TwoMonth</c:f>
              <c:numCache>
                <c:formatCode>###,###</c:formatCode>
                <c:ptCount val="21"/>
                <c:pt idx="0">
                  <c:v>27071</c:v>
                </c:pt>
                <c:pt idx="1">
                  <c:v>28373</c:v>
                </c:pt>
                <c:pt idx="2">
                  <c:v>27928</c:v>
                </c:pt>
                <c:pt idx="3">
                  <c:v>27681</c:v>
                </c:pt>
                <c:pt idx="4">
                  <c:v>28235</c:v>
                </c:pt>
                <c:pt idx="5">
                  <c:v>29776</c:v>
                </c:pt>
                <c:pt idx="6">
                  <c:v>29838</c:v>
                </c:pt>
                <c:pt idx="7">
                  <c:v>27968</c:v>
                </c:pt>
                <c:pt idx="8">
                  <c:v>29517</c:v>
                </c:pt>
                <c:pt idx="9">
                  <c:v>31559</c:v>
                </c:pt>
                <c:pt idx="10">
                  <c:v>31606</c:v>
                </c:pt>
                <c:pt idx="11">
                  <c:v>30405</c:v>
                </c:pt>
                <c:pt idx="12">
                  <c:v>31360</c:v>
                </c:pt>
                <c:pt idx="13">
                  <c:v>32859</c:v>
                </c:pt>
                <c:pt idx="14" formatCode="#,###,###">
                  <c:v>32349</c:v>
                </c:pt>
                <c:pt idx="15" formatCode="#,###,###">
                  <c:v>31566</c:v>
                </c:pt>
                <c:pt idx="16" formatCode="#,###,###">
                  <c:v>33193</c:v>
                </c:pt>
                <c:pt idx="17" formatCode="#,###,###">
                  <c:v>35082</c:v>
                </c:pt>
                <c:pt idx="18" formatCode="#,###,###">
                  <c:v>34538</c:v>
                </c:pt>
                <c:pt idx="19" formatCode="#,###,###">
                  <c:v>33024</c:v>
                </c:pt>
                <c:pt idx="20" formatCode="#,###,###">
                  <c:v>35558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41856"/>
        <c:axId val="12364377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[0]!TwoMonthPerformance</c:f>
              <c:numCache>
                <c:formatCode>0.0%</c:formatCode>
                <c:ptCount val="21"/>
                <c:pt idx="0">
                  <c:v>0.86476303054929626</c:v>
                </c:pt>
                <c:pt idx="1">
                  <c:v>0.87184999823776121</c:v>
                </c:pt>
                <c:pt idx="2">
                  <c:v>0.87757805786307652</c:v>
                </c:pt>
                <c:pt idx="3">
                  <c:v>0.87088616740724689</c:v>
                </c:pt>
                <c:pt idx="4">
                  <c:v>0.87306534443067119</c:v>
                </c:pt>
                <c:pt idx="5">
                  <c:v>0.87123858140784527</c:v>
                </c:pt>
                <c:pt idx="6">
                  <c:v>0.87757222333936591</c:v>
                </c:pt>
                <c:pt idx="7">
                  <c:v>0.86173483981693366</c:v>
                </c:pt>
                <c:pt idx="8">
                  <c:v>0.8679066300775824</c:v>
                </c:pt>
                <c:pt idx="9">
                  <c:v>0.86675750182198419</c:v>
                </c:pt>
                <c:pt idx="10">
                  <c:v>0.85607163196861358</c:v>
                </c:pt>
                <c:pt idx="11">
                  <c:v>0.84193389245189931</c:v>
                </c:pt>
                <c:pt idx="12">
                  <c:v>0.83912627551020413</c:v>
                </c:pt>
                <c:pt idx="13">
                  <c:v>0.83273988861499137</c:v>
                </c:pt>
                <c:pt idx="14">
                  <c:v>0.83625459828742776</c:v>
                </c:pt>
                <c:pt idx="15">
                  <c:v>0.82043971361591583</c:v>
                </c:pt>
                <c:pt idx="16">
                  <c:v>0.81746151296960201</c:v>
                </c:pt>
                <c:pt idx="17">
                  <c:v>0.81868194515706061</c:v>
                </c:pt>
                <c:pt idx="18">
                  <c:v>0.8336614743181423</c:v>
                </c:pt>
                <c:pt idx="19">
                  <c:v>0.81913154069767447</c:v>
                </c:pt>
                <c:pt idx="20">
                  <c:v>0.82189661960740201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[0]!TwoMonthOpStd</c:f>
              <c:numCache>
                <c:formatCode>_-* #,##0_-;\-* #,##0_-;_-* "-"??_-;_-@_-</c:formatCode>
                <c:ptCount val="21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33888"/>
        <c:axId val="123731968"/>
      </c:lineChart>
      <c:catAx>
        <c:axId val="12364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3643776"/>
        <c:crosses val="autoZero"/>
        <c:auto val="1"/>
        <c:lblAlgn val="ctr"/>
        <c:lblOffset val="100"/>
        <c:noMultiLvlLbl val="0"/>
      </c:catAx>
      <c:valAx>
        <c:axId val="123643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23641856"/>
        <c:crosses val="autoZero"/>
        <c:crossBetween val="between"/>
      </c:valAx>
      <c:valAx>
        <c:axId val="1237319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23733888"/>
        <c:crosses val="max"/>
        <c:crossBetween val="between"/>
      </c:valAx>
      <c:catAx>
        <c:axId val="123733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237319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[0]!ScreenPatientSeen</c:f>
              <c:numCache>
                <c:formatCode>###,###</c:formatCode>
                <c:ptCount val="21"/>
                <c:pt idx="0">
                  <c:v>4210</c:v>
                </c:pt>
                <c:pt idx="1">
                  <c:v>4499</c:v>
                </c:pt>
                <c:pt idx="2">
                  <c:v>4488</c:v>
                </c:pt>
                <c:pt idx="3">
                  <c:v>4224</c:v>
                </c:pt>
                <c:pt idx="4">
                  <c:v>4529</c:v>
                </c:pt>
                <c:pt idx="5">
                  <c:v>4423</c:v>
                </c:pt>
                <c:pt idx="6">
                  <c:v>4707</c:v>
                </c:pt>
                <c:pt idx="7">
                  <c:v>4224</c:v>
                </c:pt>
                <c:pt idx="8">
                  <c:v>4609</c:v>
                </c:pt>
                <c:pt idx="9">
                  <c:v>4829</c:v>
                </c:pt>
                <c:pt idx="10">
                  <c:v>5091</c:v>
                </c:pt>
                <c:pt idx="11">
                  <c:v>4461</c:v>
                </c:pt>
                <c:pt idx="12">
                  <c:v>5048</c:v>
                </c:pt>
                <c:pt idx="13">
                  <c:v>4995</c:v>
                </c:pt>
                <c:pt idx="14" formatCode="#,###,###">
                  <c:v>5387</c:v>
                </c:pt>
                <c:pt idx="15" formatCode="#,###,###">
                  <c:v>4772</c:v>
                </c:pt>
                <c:pt idx="16" formatCode="#,###,###">
                  <c:v>4895</c:v>
                </c:pt>
                <c:pt idx="17" formatCode="#,###,###">
                  <c:v>5305</c:v>
                </c:pt>
                <c:pt idx="18" formatCode="#,###,###">
                  <c:v>5301</c:v>
                </c:pt>
                <c:pt idx="19" formatCode="#,###,###">
                  <c:v>4879</c:v>
                </c:pt>
                <c:pt idx="20" formatCode="#,###,###">
                  <c:v>5098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58304"/>
        <c:axId val="12386457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[0]!ScreenPerformance</c:f>
              <c:numCache>
                <c:formatCode>0.0%</c:formatCode>
                <c:ptCount val="21"/>
                <c:pt idx="0">
                  <c:v>0.92755344418052255</c:v>
                </c:pt>
                <c:pt idx="1">
                  <c:v>0.93220715714603242</c:v>
                </c:pt>
                <c:pt idx="2">
                  <c:v>0.94518716577540107</c:v>
                </c:pt>
                <c:pt idx="3">
                  <c:v>0.95691287878787878</c:v>
                </c:pt>
                <c:pt idx="4">
                  <c:v>0.94634577169353062</c:v>
                </c:pt>
                <c:pt idx="5">
                  <c:v>0.9489034591905946</c:v>
                </c:pt>
                <c:pt idx="6">
                  <c:v>0.95835988952623752</c:v>
                </c:pt>
                <c:pt idx="7">
                  <c:v>0.94910037878787878</c:v>
                </c:pt>
                <c:pt idx="8">
                  <c:v>0.9520503362985463</c:v>
                </c:pt>
                <c:pt idx="9">
                  <c:v>0.94947194036032301</c:v>
                </c:pt>
                <c:pt idx="10">
                  <c:v>0.94519740718915735</c:v>
                </c:pt>
                <c:pt idx="11">
                  <c:v>0.94149293880295892</c:v>
                </c:pt>
                <c:pt idx="12">
                  <c:v>0.93839144215530901</c:v>
                </c:pt>
                <c:pt idx="13">
                  <c:v>0.94074074074074077</c:v>
                </c:pt>
                <c:pt idx="14">
                  <c:v>0.93558566920363839</c:v>
                </c:pt>
                <c:pt idx="15">
                  <c:v>0.91366303436714169</c:v>
                </c:pt>
                <c:pt idx="16">
                  <c:v>0.9307456588355465</c:v>
                </c:pt>
                <c:pt idx="17">
                  <c:v>0.93854853911404335</c:v>
                </c:pt>
                <c:pt idx="18">
                  <c:v>0.93472929635917756</c:v>
                </c:pt>
                <c:pt idx="19">
                  <c:v>0.91863086698093877</c:v>
                </c:pt>
                <c:pt idx="20">
                  <c:v>0.91290702236171051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[0]!ScreenOpStd</c:f>
              <c:numCache>
                <c:formatCode>_-* #,##0_-;\-* #,##0_-;_-* "-"??_-;_-@_-</c:formatCode>
                <c:ptCount val="21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68672"/>
        <c:axId val="123866496"/>
      </c:lineChart>
      <c:catAx>
        <c:axId val="12385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3864576"/>
        <c:crosses val="autoZero"/>
        <c:auto val="1"/>
        <c:lblAlgn val="ctr"/>
        <c:lblOffset val="100"/>
        <c:noMultiLvlLbl val="0"/>
      </c:catAx>
      <c:valAx>
        <c:axId val="123864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23858304"/>
        <c:crosses val="autoZero"/>
        <c:crossBetween val="between"/>
      </c:valAx>
      <c:valAx>
        <c:axId val="1238664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23868672"/>
        <c:crosses val="max"/>
        <c:crossBetween val="between"/>
      </c:valAx>
      <c:catAx>
        <c:axId val="12386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38664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[0]!UpgradePatientSeen</c:f>
              <c:numCache>
                <c:formatCode>###,###</c:formatCode>
                <c:ptCount val="21"/>
                <c:pt idx="0">
                  <c:v>3827</c:v>
                </c:pt>
                <c:pt idx="1">
                  <c:v>3961</c:v>
                </c:pt>
                <c:pt idx="2">
                  <c:v>3942</c:v>
                </c:pt>
                <c:pt idx="3">
                  <c:v>4015</c:v>
                </c:pt>
                <c:pt idx="4">
                  <c:v>3824</c:v>
                </c:pt>
                <c:pt idx="5">
                  <c:v>4078</c:v>
                </c:pt>
                <c:pt idx="6">
                  <c:v>3995</c:v>
                </c:pt>
                <c:pt idx="7">
                  <c:v>3912</c:v>
                </c:pt>
                <c:pt idx="8">
                  <c:v>3934</c:v>
                </c:pt>
                <c:pt idx="9">
                  <c:v>4261</c:v>
                </c:pt>
                <c:pt idx="10">
                  <c:v>4277</c:v>
                </c:pt>
                <c:pt idx="11">
                  <c:v>4267</c:v>
                </c:pt>
                <c:pt idx="12">
                  <c:v>4319</c:v>
                </c:pt>
                <c:pt idx="13">
                  <c:v>4615</c:v>
                </c:pt>
                <c:pt idx="14" formatCode="#,###,###">
                  <c:v>4547</c:v>
                </c:pt>
                <c:pt idx="15" formatCode="#,###,###">
                  <c:v>4640</c:v>
                </c:pt>
                <c:pt idx="16" formatCode="#,###,###">
                  <c:v>4635</c:v>
                </c:pt>
                <c:pt idx="17" formatCode="#,###,###">
                  <c:v>5138</c:v>
                </c:pt>
                <c:pt idx="18" formatCode="#,###,###">
                  <c:v>5144</c:v>
                </c:pt>
                <c:pt idx="19" formatCode="#,###,###">
                  <c:v>5426</c:v>
                </c:pt>
                <c:pt idx="20" formatCode="#,###,###">
                  <c:v>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06528"/>
        <c:axId val="125208448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[0]!UpgradePerformance</c:f>
              <c:numCache>
                <c:formatCode>0.0%</c:formatCode>
                <c:ptCount val="21"/>
                <c:pt idx="0">
                  <c:v>0.93075516070028741</c:v>
                </c:pt>
                <c:pt idx="1">
                  <c:v>0.92855339560716987</c:v>
                </c:pt>
                <c:pt idx="2">
                  <c:v>0.93531202435312022</c:v>
                </c:pt>
                <c:pt idx="3">
                  <c:v>0.93150684931506844</c:v>
                </c:pt>
                <c:pt idx="4">
                  <c:v>0.93514644351464438</c:v>
                </c:pt>
                <c:pt idx="5">
                  <c:v>0.92741539970573805</c:v>
                </c:pt>
                <c:pt idx="6">
                  <c:v>0.92790988735919899</c:v>
                </c:pt>
                <c:pt idx="7">
                  <c:v>0.92050102249488752</c:v>
                </c:pt>
                <c:pt idx="8">
                  <c:v>0.91967463141840367</c:v>
                </c:pt>
                <c:pt idx="9">
                  <c:v>0.92255339122271762</c:v>
                </c:pt>
                <c:pt idx="10">
                  <c:v>0.91559504325461771</c:v>
                </c:pt>
                <c:pt idx="11">
                  <c:v>0.91492852120928048</c:v>
                </c:pt>
                <c:pt idx="12">
                  <c:v>0.89997684649224352</c:v>
                </c:pt>
                <c:pt idx="13">
                  <c:v>0.88927410617551461</c:v>
                </c:pt>
                <c:pt idx="14">
                  <c:v>0.89333626566967228</c:v>
                </c:pt>
                <c:pt idx="15">
                  <c:v>0.88512931034482756</c:v>
                </c:pt>
                <c:pt idx="16">
                  <c:v>0.88781014023732474</c:v>
                </c:pt>
                <c:pt idx="17">
                  <c:v>0.87757882444530944</c:v>
                </c:pt>
                <c:pt idx="18">
                  <c:v>0.90163297045101087</c:v>
                </c:pt>
                <c:pt idx="19">
                  <c:v>0.8814964983413196</c:v>
                </c:pt>
                <c:pt idx="20">
                  <c:v>0.88764652840396752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12544"/>
        <c:axId val="125210624"/>
      </c:lineChart>
      <c:catAx>
        <c:axId val="12520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208448"/>
        <c:crosses val="autoZero"/>
        <c:auto val="1"/>
        <c:lblAlgn val="ctr"/>
        <c:lblOffset val="100"/>
        <c:noMultiLvlLbl val="0"/>
      </c:catAx>
      <c:valAx>
        <c:axId val="125208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25206528"/>
        <c:crosses val="autoZero"/>
        <c:crossBetween val="between"/>
      </c:valAx>
      <c:valAx>
        <c:axId val="1252106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25212544"/>
        <c:crosses val="max"/>
        <c:crossBetween val="between"/>
      </c:valAx>
      <c:catAx>
        <c:axId val="125212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252106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10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tabSelected="1" workbookViewId="0">
      <selection activeCell="B11" sqref="B11:I11"/>
    </sheetView>
  </sheetViews>
  <sheetFormatPr defaultRowHeight="15" x14ac:dyDescent="0.25"/>
  <cols>
    <col min="1" max="1" width="1.7109375" style="60" customWidth="1"/>
    <col min="2" max="2" width="15" style="60" customWidth="1"/>
    <col min="3" max="3" width="14.85546875" style="60" customWidth="1"/>
    <col min="4" max="9" width="9.140625" style="60"/>
    <col min="10" max="10" width="1.7109375" style="60" customWidth="1"/>
    <col min="11" max="12" width="9.140625" style="60"/>
  </cols>
  <sheetData>
    <row r="8" spans="2:10" customFormat="1" ht="57" x14ac:dyDescent="0.85">
      <c r="B8" s="84" t="s">
        <v>30</v>
      </c>
      <c r="C8" s="84"/>
      <c r="D8" s="84"/>
      <c r="E8" s="84"/>
      <c r="F8" s="84"/>
      <c r="G8" s="84"/>
      <c r="H8" s="84"/>
      <c r="I8" s="84"/>
      <c r="J8" s="60"/>
    </row>
    <row r="10" spans="2:10" customFormat="1" ht="31.5" x14ac:dyDescent="0.5">
      <c r="B10" s="85" t="s">
        <v>38</v>
      </c>
      <c r="C10" s="85"/>
      <c r="D10" s="85"/>
      <c r="E10" s="85"/>
      <c r="F10" s="85"/>
      <c r="G10" s="85"/>
      <c r="H10" s="85"/>
      <c r="I10" s="85"/>
      <c r="J10" s="60"/>
    </row>
    <row r="11" spans="2:10" customFormat="1" ht="31.5" x14ac:dyDescent="0.5">
      <c r="B11" s="85" t="s">
        <v>58</v>
      </c>
      <c r="C11" s="85"/>
      <c r="D11" s="85"/>
      <c r="E11" s="85"/>
      <c r="F11" s="85"/>
      <c r="G11" s="85"/>
      <c r="H11" s="85"/>
      <c r="I11" s="85"/>
      <c r="J11" s="60"/>
    </row>
    <row r="12" spans="2:10" customFormat="1" ht="6.75" customHeight="1" x14ac:dyDescent="0.25">
      <c r="B12" s="86"/>
      <c r="C12" s="86"/>
      <c r="D12" s="86"/>
      <c r="E12" s="86"/>
      <c r="F12" s="86"/>
      <c r="G12" s="86"/>
      <c r="H12" s="86"/>
      <c r="I12" s="86"/>
      <c r="J12" s="60"/>
    </row>
    <row r="13" spans="2:10" customFormat="1" ht="5.25" customHeight="1" x14ac:dyDescent="0.25">
      <c r="B13" s="87"/>
      <c r="C13" s="87"/>
      <c r="D13" s="87"/>
      <c r="E13" s="87"/>
      <c r="F13" s="87"/>
      <c r="G13" s="87"/>
      <c r="H13" s="87"/>
      <c r="I13" s="87"/>
      <c r="J13" s="87"/>
    </row>
    <row r="14" spans="2:10" customFormat="1" hidden="1" x14ac:dyDescent="0.25">
      <c r="B14" s="83"/>
      <c r="C14" s="83"/>
      <c r="D14" s="83"/>
      <c r="E14" s="83"/>
      <c r="F14" s="83"/>
      <c r="G14" s="83"/>
      <c r="H14" s="83"/>
      <c r="I14" s="83"/>
      <c r="J14" s="83"/>
    </row>
    <row r="15" spans="2:10" customFormat="1" x14ac:dyDescent="0.25">
      <c r="B15" s="61"/>
      <c r="C15" s="62"/>
      <c r="D15" s="63"/>
      <c r="E15" s="63"/>
      <c r="F15" s="63"/>
      <c r="G15" s="63"/>
      <c r="H15" s="63"/>
      <c r="I15" s="63"/>
      <c r="J15" s="63"/>
    </row>
    <row r="16" spans="2:10" customFormat="1" x14ac:dyDescent="0.25">
      <c r="B16" s="61" t="s">
        <v>31</v>
      </c>
      <c r="C16" s="64" t="s">
        <v>37</v>
      </c>
      <c r="D16" s="60"/>
      <c r="E16" s="60"/>
      <c r="F16" s="60"/>
      <c r="G16" s="60"/>
      <c r="H16" s="60"/>
      <c r="I16" s="60"/>
      <c r="J16" s="60"/>
    </row>
    <row r="17" spans="2:3" customFormat="1" x14ac:dyDescent="0.25">
      <c r="B17" s="61" t="s">
        <v>32</v>
      </c>
      <c r="C17" s="62" t="s">
        <v>33</v>
      </c>
    </row>
    <row r="18" spans="2:3" customFormat="1" x14ac:dyDescent="0.25">
      <c r="B18" s="61" t="s">
        <v>34</v>
      </c>
      <c r="C18" s="62" t="s">
        <v>35</v>
      </c>
    </row>
    <row r="19" spans="2:3" customFormat="1" x14ac:dyDescent="0.25">
      <c r="B19" s="61" t="s">
        <v>36</v>
      </c>
      <c r="C19" s="62" t="s">
        <v>39</v>
      </c>
    </row>
    <row r="39" spans="2:10" customFormat="1" x14ac:dyDescent="0.25">
      <c r="B39" s="65"/>
      <c r="C39" s="65"/>
      <c r="D39" s="65"/>
      <c r="E39" s="65"/>
      <c r="F39" s="65"/>
      <c r="G39" s="65"/>
      <c r="H39" s="65"/>
      <c r="I39" s="65"/>
      <c r="J39" s="65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I3044"/>
  <sheetViews>
    <sheetView showGridLines="0" zoomScale="70" zoomScaleNormal="70" workbookViewId="0">
      <pane xSplit="1" topLeftCell="B1" activePane="topRight" state="frozen"/>
      <selection pane="topRight"/>
    </sheetView>
  </sheetViews>
  <sheetFormatPr defaultRowHeight="15" x14ac:dyDescent="0.25"/>
  <cols>
    <col min="1" max="1" width="12.14062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7" width="9.140625" customWidth="1"/>
    <col min="8" max="8" width="12.140625" style="24" customWidth="1"/>
    <col min="9" max="9" width="13.28515625" bestFit="1" customWidth="1"/>
    <col min="10" max="10" width="12.85546875" bestFit="1" customWidth="1"/>
    <col min="11" max="11" width="13" bestFit="1" customWidth="1"/>
    <col min="12" max="12" width="20.7109375" bestFit="1" customWidth="1"/>
    <col min="15" max="15" width="12.140625" style="24" customWidth="1"/>
    <col min="16" max="17" width="11.42578125" bestFit="1" customWidth="1"/>
    <col min="18" max="18" width="13" bestFit="1" customWidth="1"/>
    <col min="19" max="19" width="20.7109375" bestFit="1" customWidth="1"/>
    <col min="20" max="21" width="9.140625" customWidth="1"/>
    <col min="22" max="22" width="12.140625" customWidth="1"/>
    <col min="23" max="24" width="11.42578125" bestFit="1" customWidth="1"/>
    <col min="25" max="25" width="13" bestFit="1" customWidth="1"/>
    <col min="26" max="26" width="20.7109375" bestFit="1" customWidth="1"/>
    <col min="27" max="28" width="9.140625" customWidth="1"/>
    <col min="29" max="29" width="12.140625" style="24" customWidth="1"/>
    <col min="30" max="31" width="11.42578125" bestFit="1" customWidth="1"/>
    <col min="32" max="32" width="13" bestFit="1" customWidth="1"/>
    <col min="33" max="33" width="20.7109375" bestFit="1" customWidth="1"/>
    <col min="34" max="35" width="9.140625" customWidth="1"/>
    <col min="36" max="36" width="12.140625" style="24" customWidth="1"/>
    <col min="37" max="38" width="11.42578125" bestFit="1" customWidth="1"/>
    <col min="39" max="39" width="13" bestFit="1" customWidth="1"/>
    <col min="40" max="40" width="20.7109375" bestFit="1" customWidth="1"/>
    <col min="42" max="42" width="9.140625" customWidth="1"/>
    <col min="43" max="43" width="12.140625" style="24" customWidth="1"/>
    <col min="44" max="44" width="11" bestFit="1" customWidth="1"/>
    <col min="45" max="45" width="11.5703125" bestFit="1" customWidth="1"/>
    <col min="46" max="46" width="13.42578125" bestFit="1" customWidth="1"/>
    <col min="47" max="47" width="20.7109375" bestFit="1" customWidth="1"/>
    <col min="49" max="49" width="9.140625" customWidth="1"/>
    <col min="50" max="50" width="12.140625" style="24" customWidth="1"/>
    <col min="51" max="51" width="11" bestFit="1" customWidth="1"/>
    <col min="52" max="52" width="11.5703125" bestFit="1" customWidth="1"/>
    <col min="53" max="53" width="13.42578125" bestFit="1" customWidth="1"/>
    <col min="54" max="54" width="20.7109375" bestFit="1" customWidth="1"/>
    <col min="56" max="56" width="9.140625" customWidth="1"/>
    <col min="57" max="57" width="12.140625" style="24" customWidth="1"/>
    <col min="58" max="58" width="11" bestFit="1" customWidth="1"/>
    <col min="59" max="59" width="11.5703125" bestFit="1" customWidth="1"/>
    <col min="60" max="60" width="13.42578125" bestFit="1" customWidth="1"/>
    <col min="61" max="61" width="20.7109375" bestFit="1" customWidth="1"/>
  </cols>
  <sheetData>
    <row r="2" spans="1:61" s="11" customFormat="1" ht="69.75" customHeight="1" x14ac:dyDescent="0.25">
      <c r="A2" s="2"/>
      <c r="B2" s="88" t="s">
        <v>20</v>
      </c>
      <c r="C2" s="88"/>
      <c r="D2" s="88"/>
      <c r="E2" s="88"/>
      <c r="H2" s="23"/>
      <c r="I2" s="88" t="s">
        <v>21</v>
      </c>
      <c r="J2" s="88"/>
      <c r="K2" s="88"/>
      <c r="L2" s="88"/>
      <c r="O2" s="23"/>
      <c r="P2" s="88" t="s">
        <v>47</v>
      </c>
      <c r="Q2" s="88"/>
      <c r="R2" s="88"/>
      <c r="S2" s="88"/>
      <c r="W2" s="88" t="s">
        <v>56</v>
      </c>
      <c r="X2" s="88"/>
      <c r="Y2" s="88"/>
      <c r="Z2" s="88"/>
      <c r="AC2" s="23"/>
      <c r="AD2" s="88" t="s">
        <v>48</v>
      </c>
      <c r="AE2" s="88"/>
      <c r="AF2" s="88"/>
      <c r="AG2" s="88"/>
      <c r="AJ2" s="23"/>
      <c r="AK2" s="88" t="s">
        <v>49</v>
      </c>
      <c r="AL2" s="88"/>
      <c r="AM2" s="88"/>
      <c r="AN2" s="88"/>
      <c r="AQ2" s="23"/>
      <c r="AR2" s="88" t="s">
        <v>50</v>
      </c>
      <c r="AS2" s="88"/>
      <c r="AT2" s="88"/>
      <c r="AU2" s="88"/>
      <c r="AX2" s="23"/>
      <c r="AY2" s="88" t="s">
        <v>51</v>
      </c>
      <c r="AZ2" s="88"/>
      <c r="BA2" s="88"/>
      <c r="BB2" s="88"/>
      <c r="BE2" s="23"/>
      <c r="BF2" s="88" t="s">
        <v>52</v>
      </c>
      <c r="BG2" s="88"/>
      <c r="BH2" s="88"/>
      <c r="BI2" s="88"/>
    </row>
    <row r="3" spans="1:61" ht="15" customHeight="1" thickBot="1" x14ac:dyDescent="0.3">
      <c r="A3" s="21">
        <v>21</v>
      </c>
      <c r="B3" s="12" t="s">
        <v>22</v>
      </c>
      <c r="I3" s="12" t="s">
        <v>22</v>
      </c>
      <c r="P3" s="12" t="s">
        <v>23</v>
      </c>
      <c r="W3" s="12" t="s">
        <v>45</v>
      </c>
      <c r="AD3" s="12" t="s">
        <v>24</v>
      </c>
      <c r="AK3" s="12" t="s">
        <v>24</v>
      </c>
      <c r="AR3" s="12" t="s">
        <v>25</v>
      </c>
      <c r="AY3" s="12" t="s">
        <v>26</v>
      </c>
    </row>
    <row r="4" spans="1:61" ht="30.75" customHeight="1" thickBot="1" x14ac:dyDescent="0.3">
      <c r="A4" s="1" t="s">
        <v>0</v>
      </c>
      <c r="B4" s="27" t="s">
        <v>1</v>
      </c>
      <c r="C4" s="22" t="s">
        <v>28</v>
      </c>
      <c r="D4" s="22" t="s">
        <v>27</v>
      </c>
      <c r="E4" s="28" t="s">
        <v>2</v>
      </c>
      <c r="H4" s="25" t="s">
        <v>0</v>
      </c>
      <c r="I4" s="27" t="s">
        <v>1</v>
      </c>
      <c r="J4" s="22" t="s">
        <v>28</v>
      </c>
      <c r="K4" s="22" t="s">
        <v>27</v>
      </c>
      <c r="L4" s="28" t="s">
        <v>2</v>
      </c>
      <c r="O4" s="25" t="s">
        <v>0</v>
      </c>
      <c r="P4" s="27" t="s">
        <v>1</v>
      </c>
      <c r="Q4" s="22" t="s">
        <v>28</v>
      </c>
      <c r="R4" s="22" t="s">
        <v>27</v>
      </c>
      <c r="S4" s="28" t="s">
        <v>2</v>
      </c>
      <c r="V4" s="25" t="s">
        <v>0</v>
      </c>
      <c r="W4" s="27" t="s">
        <v>1</v>
      </c>
      <c r="X4" s="22" t="s">
        <v>28</v>
      </c>
      <c r="Y4" s="22" t="s">
        <v>27</v>
      </c>
      <c r="Z4" s="28" t="s">
        <v>2</v>
      </c>
      <c r="AC4" s="25" t="s">
        <v>0</v>
      </c>
      <c r="AD4" s="27" t="s">
        <v>1</v>
      </c>
      <c r="AE4" s="22" t="s">
        <v>28</v>
      </c>
      <c r="AF4" s="22" t="s">
        <v>27</v>
      </c>
      <c r="AG4" s="28" t="s">
        <v>2</v>
      </c>
      <c r="AJ4" s="25" t="s">
        <v>0</v>
      </c>
      <c r="AK4" s="27" t="s">
        <v>1</v>
      </c>
      <c r="AL4" s="22" t="s">
        <v>28</v>
      </c>
      <c r="AM4" s="22" t="s">
        <v>27</v>
      </c>
      <c r="AN4" s="28" t="s">
        <v>2</v>
      </c>
      <c r="AQ4" s="25" t="s">
        <v>0</v>
      </c>
      <c r="AR4" s="27" t="s">
        <v>1</v>
      </c>
      <c r="AS4" s="22" t="s">
        <v>28</v>
      </c>
      <c r="AT4" s="22" t="s">
        <v>27</v>
      </c>
      <c r="AU4" s="28" t="s">
        <v>2</v>
      </c>
      <c r="AX4" s="25" t="s">
        <v>0</v>
      </c>
      <c r="AY4" s="27" t="s">
        <v>1</v>
      </c>
      <c r="AZ4" s="22" t="s">
        <v>28</v>
      </c>
      <c r="BA4" s="22" t="s">
        <v>27</v>
      </c>
      <c r="BB4" s="28" t="s">
        <v>2</v>
      </c>
      <c r="BE4" s="25" t="s">
        <v>0</v>
      </c>
      <c r="BF4" s="27" t="s">
        <v>1</v>
      </c>
      <c r="BG4" s="22" t="s">
        <v>28</v>
      </c>
      <c r="BH4" s="22" t="s">
        <v>27</v>
      </c>
      <c r="BI4" s="28" t="s">
        <v>2</v>
      </c>
    </row>
    <row r="5" spans="1:61" x14ac:dyDescent="0.25">
      <c r="A5" s="9" t="s">
        <v>3</v>
      </c>
      <c r="B5" s="29">
        <v>265236</v>
      </c>
      <c r="C5" s="30">
        <v>253100</v>
      </c>
      <c r="D5" s="30">
        <v>12136</v>
      </c>
      <c r="E5" s="17">
        <f t="shared" ref="E5:E19" si="0">C5/B5</f>
        <v>0.95424452185977771</v>
      </c>
      <c r="F5" s="21">
        <v>0.93</v>
      </c>
      <c r="G5" s="21"/>
      <c r="H5" s="9" t="s">
        <v>3</v>
      </c>
      <c r="I5" s="41">
        <v>47535</v>
      </c>
      <c r="J5" s="42">
        <v>44945</v>
      </c>
      <c r="K5" s="42">
        <v>2590</v>
      </c>
      <c r="L5" s="17">
        <f t="shared" ref="L5:L22" si="1">J5/I5</f>
        <v>0.94551383191332705</v>
      </c>
      <c r="M5" s="21">
        <v>0.93</v>
      </c>
      <c r="N5" s="21"/>
      <c r="O5" s="9" t="s">
        <v>3</v>
      </c>
      <c r="P5" s="54">
        <v>59244</v>
      </c>
      <c r="Q5" s="55">
        <v>58186</v>
      </c>
      <c r="R5" s="55">
        <v>1058</v>
      </c>
      <c r="S5" s="17">
        <f t="shared" ref="S5:S22" si="2">Q5/P5</f>
        <v>0.9821416514752549</v>
      </c>
      <c r="T5" s="21">
        <v>0.96</v>
      </c>
      <c r="U5" s="21"/>
      <c r="V5" s="9" t="s">
        <v>3</v>
      </c>
      <c r="W5" s="54">
        <v>18354</v>
      </c>
      <c r="X5" s="55">
        <v>18294</v>
      </c>
      <c r="Y5" s="55">
        <v>60</v>
      </c>
      <c r="Z5" s="17">
        <f>X5/W5</f>
        <v>0.99673095782935595</v>
      </c>
      <c r="AA5" s="20">
        <v>0.98</v>
      </c>
      <c r="AB5" s="21"/>
      <c r="AC5" s="9" t="s">
        <v>3</v>
      </c>
      <c r="AD5" s="54">
        <v>21583</v>
      </c>
      <c r="AE5" s="55">
        <v>21180</v>
      </c>
      <c r="AF5" s="55">
        <v>403</v>
      </c>
      <c r="AG5" s="17">
        <f t="shared" ref="AG5:AG9" si="3">AE5/AD5</f>
        <v>0.98132789695593758</v>
      </c>
      <c r="AH5" s="21">
        <v>0.94</v>
      </c>
      <c r="AI5" s="21"/>
      <c r="AJ5" s="9" t="s">
        <v>3</v>
      </c>
      <c r="AK5" s="54">
        <v>13085</v>
      </c>
      <c r="AL5" s="55">
        <v>12755</v>
      </c>
      <c r="AM5" s="55">
        <v>330</v>
      </c>
      <c r="AN5" s="17">
        <f t="shared" ref="AN5:AN22" si="4">AL5/AK5</f>
        <v>0.97478028276652651</v>
      </c>
      <c r="AO5" s="21">
        <v>0.94</v>
      </c>
      <c r="AP5" s="21"/>
      <c r="AQ5" s="9" t="s">
        <v>3</v>
      </c>
      <c r="AR5" s="54">
        <v>27071</v>
      </c>
      <c r="AS5" s="55">
        <v>23410</v>
      </c>
      <c r="AT5" s="55">
        <v>3661</v>
      </c>
      <c r="AU5" s="17">
        <f t="shared" ref="AU5:AU22" si="5">AS5/AR5</f>
        <v>0.86476303054929626</v>
      </c>
      <c r="AV5" s="20">
        <v>0.85</v>
      </c>
      <c r="AW5" s="21"/>
      <c r="AX5" s="9" t="s">
        <v>3</v>
      </c>
      <c r="AY5" s="54">
        <v>4210</v>
      </c>
      <c r="AZ5" s="55">
        <v>3905</v>
      </c>
      <c r="BA5" s="55">
        <v>305</v>
      </c>
      <c r="BB5" s="17">
        <f t="shared" ref="BB5:BB22" si="6">AZ5/AY5</f>
        <v>0.92755344418052255</v>
      </c>
      <c r="BC5" s="20">
        <v>0.9</v>
      </c>
      <c r="BD5" s="21"/>
      <c r="BE5" s="9" t="s">
        <v>3</v>
      </c>
      <c r="BF5" s="54">
        <v>3827</v>
      </c>
      <c r="BG5" s="55">
        <v>3562</v>
      </c>
      <c r="BH5" s="55">
        <v>265</v>
      </c>
      <c r="BI5" s="17">
        <f t="shared" ref="BI5:BI22" si="7">BG5/BF5</f>
        <v>0.93075516070028741</v>
      </c>
    </row>
    <row r="6" spans="1:61" x14ac:dyDescent="0.25">
      <c r="A6" s="6" t="s">
        <v>4</v>
      </c>
      <c r="B6" s="31">
        <v>271816</v>
      </c>
      <c r="C6" s="32">
        <v>260022</v>
      </c>
      <c r="D6" s="32">
        <v>11794</v>
      </c>
      <c r="E6" s="18">
        <f t="shared" si="0"/>
        <v>0.95661035406304262</v>
      </c>
      <c r="F6" s="21">
        <v>0.93</v>
      </c>
      <c r="G6" s="21"/>
      <c r="H6" s="6" t="s">
        <v>4</v>
      </c>
      <c r="I6" s="43">
        <v>45939</v>
      </c>
      <c r="J6" s="44">
        <v>44092</v>
      </c>
      <c r="K6" s="44">
        <v>1847</v>
      </c>
      <c r="L6" s="18">
        <f t="shared" si="1"/>
        <v>0.95979451011123451</v>
      </c>
      <c r="M6" s="21">
        <v>0.93</v>
      </c>
      <c r="N6" s="21"/>
      <c r="O6" s="6" t="s">
        <v>4</v>
      </c>
      <c r="P6" s="47">
        <v>61363</v>
      </c>
      <c r="Q6" s="48">
        <v>60358</v>
      </c>
      <c r="R6" s="48">
        <v>1004</v>
      </c>
      <c r="S6" s="18">
        <f t="shared" si="2"/>
        <v>0.98362205237683942</v>
      </c>
      <c r="T6" s="21">
        <v>0.96</v>
      </c>
      <c r="U6" s="21"/>
      <c r="V6" s="6" t="s">
        <v>4</v>
      </c>
      <c r="W6" s="47">
        <v>19065</v>
      </c>
      <c r="X6" s="48">
        <v>19024</v>
      </c>
      <c r="Y6" s="48">
        <v>41</v>
      </c>
      <c r="Z6" s="18">
        <f t="shared" ref="Z6:Z22" si="8">X6/W6</f>
        <v>0.99784946236559136</v>
      </c>
      <c r="AA6" s="20">
        <v>0.98</v>
      </c>
      <c r="AB6" s="21"/>
      <c r="AC6" s="6" t="s">
        <v>4</v>
      </c>
      <c r="AD6" s="47">
        <v>22810</v>
      </c>
      <c r="AE6" s="48">
        <v>22379</v>
      </c>
      <c r="AF6" s="48">
        <v>430</v>
      </c>
      <c r="AG6" s="18">
        <f t="shared" si="3"/>
        <v>0.98110477860587464</v>
      </c>
      <c r="AH6" s="21">
        <v>0.94</v>
      </c>
      <c r="AI6" s="21"/>
      <c r="AJ6" s="6" t="s">
        <v>4</v>
      </c>
      <c r="AK6" s="47">
        <v>13882</v>
      </c>
      <c r="AL6" s="48">
        <v>13554</v>
      </c>
      <c r="AM6" s="48">
        <v>328</v>
      </c>
      <c r="AN6" s="18">
        <f t="shared" si="4"/>
        <v>0.97637228065120296</v>
      </c>
      <c r="AO6" s="21">
        <v>0.94</v>
      </c>
      <c r="AP6" s="21"/>
      <c r="AQ6" s="6" t="s">
        <v>4</v>
      </c>
      <c r="AR6" s="47">
        <v>28373</v>
      </c>
      <c r="AS6" s="48">
        <v>24737</v>
      </c>
      <c r="AT6" s="48">
        <v>3618</v>
      </c>
      <c r="AU6" s="18">
        <f t="shared" si="5"/>
        <v>0.87184999823776121</v>
      </c>
      <c r="AV6" s="20">
        <v>0.85</v>
      </c>
      <c r="AW6" s="21"/>
      <c r="AX6" s="6" t="s">
        <v>4</v>
      </c>
      <c r="AY6" s="47">
        <v>4499</v>
      </c>
      <c r="AZ6" s="48">
        <v>4194</v>
      </c>
      <c r="BA6" s="48">
        <v>305</v>
      </c>
      <c r="BB6" s="18">
        <f t="shared" si="6"/>
        <v>0.93220715714603242</v>
      </c>
      <c r="BC6" s="20">
        <v>0.9</v>
      </c>
      <c r="BD6" s="21"/>
      <c r="BE6" s="6" t="s">
        <v>4</v>
      </c>
      <c r="BF6" s="47">
        <v>3961</v>
      </c>
      <c r="BG6" s="48">
        <v>3678</v>
      </c>
      <c r="BH6" s="48">
        <v>283</v>
      </c>
      <c r="BI6" s="18">
        <f t="shared" si="7"/>
        <v>0.92855339560716987</v>
      </c>
    </row>
    <row r="7" spans="1:61" x14ac:dyDescent="0.25">
      <c r="A7" s="6" t="s">
        <v>5</v>
      </c>
      <c r="B7" s="31">
        <v>274450</v>
      </c>
      <c r="C7" s="32">
        <v>264075</v>
      </c>
      <c r="D7" s="32">
        <v>10375</v>
      </c>
      <c r="E7" s="18">
        <f t="shared" si="0"/>
        <v>0.96219712151575876</v>
      </c>
      <c r="F7" s="21">
        <v>0.93</v>
      </c>
      <c r="G7" s="21"/>
      <c r="H7" s="6" t="s">
        <v>5</v>
      </c>
      <c r="I7" s="43">
        <v>47737</v>
      </c>
      <c r="J7" s="44">
        <v>45987</v>
      </c>
      <c r="K7" s="44">
        <v>1750</v>
      </c>
      <c r="L7" s="18">
        <f t="shared" si="1"/>
        <v>0.96334080482644491</v>
      </c>
      <c r="M7" s="21">
        <v>0.93</v>
      </c>
      <c r="N7" s="21"/>
      <c r="O7" s="6" t="s">
        <v>5</v>
      </c>
      <c r="P7" s="47">
        <v>61044</v>
      </c>
      <c r="Q7" s="48">
        <v>60114</v>
      </c>
      <c r="R7" s="48">
        <v>930</v>
      </c>
      <c r="S7" s="18">
        <f t="shared" si="2"/>
        <v>0.98476508747788483</v>
      </c>
      <c r="T7" s="21">
        <v>0.96</v>
      </c>
      <c r="U7" s="21"/>
      <c r="V7" s="6" t="s">
        <v>5</v>
      </c>
      <c r="W7" s="47">
        <v>18917</v>
      </c>
      <c r="X7" s="48">
        <v>18873</v>
      </c>
      <c r="Y7" s="48">
        <v>44</v>
      </c>
      <c r="Z7" s="18">
        <f t="shared" si="8"/>
        <v>0.99767404979647933</v>
      </c>
      <c r="AA7" s="20">
        <v>0.98</v>
      </c>
      <c r="AB7" s="21"/>
      <c r="AC7" s="6" t="s">
        <v>5</v>
      </c>
      <c r="AD7" s="47">
        <v>22229</v>
      </c>
      <c r="AE7" s="48">
        <v>21899</v>
      </c>
      <c r="AF7" s="48">
        <v>330</v>
      </c>
      <c r="AG7" s="18">
        <f t="shared" si="3"/>
        <v>0.98515452786899993</v>
      </c>
      <c r="AH7" s="21">
        <v>0.94</v>
      </c>
      <c r="AI7" s="21"/>
      <c r="AJ7" s="6" t="s">
        <v>5</v>
      </c>
      <c r="AK7" s="47">
        <v>13619</v>
      </c>
      <c r="AL7" s="48">
        <v>13289</v>
      </c>
      <c r="AM7" s="48">
        <v>330</v>
      </c>
      <c r="AN7" s="18">
        <f t="shared" si="4"/>
        <v>0.97576914604596521</v>
      </c>
      <c r="AO7" s="21">
        <v>0.94</v>
      </c>
      <c r="AP7" s="21"/>
      <c r="AQ7" s="6" t="s">
        <v>5</v>
      </c>
      <c r="AR7" s="47">
        <v>27928</v>
      </c>
      <c r="AS7" s="48">
        <v>24509</v>
      </c>
      <c r="AT7" s="48">
        <v>3418</v>
      </c>
      <c r="AU7" s="18">
        <f t="shared" si="5"/>
        <v>0.87757805786307652</v>
      </c>
      <c r="AV7" s="20">
        <v>0.85</v>
      </c>
      <c r="AW7" s="21"/>
      <c r="AX7" s="6" t="s">
        <v>5</v>
      </c>
      <c r="AY7" s="47">
        <v>4488</v>
      </c>
      <c r="AZ7" s="48">
        <v>4242</v>
      </c>
      <c r="BA7" s="48">
        <v>246</v>
      </c>
      <c r="BB7" s="18">
        <f t="shared" si="6"/>
        <v>0.94518716577540107</v>
      </c>
      <c r="BC7" s="20">
        <v>0.9</v>
      </c>
      <c r="BD7" s="21"/>
      <c r="BE7" s="6" t="s">
        <v>5</v>
      </c>
      <c r="BF7" s="47">
        <v>3942</v>
      </c>
      <c r="BG7" s="48">
        <v>3687</v>
      </c>
      <c r="BH7" s="48">
        <v>255</v>
      </c>
      <c r="BI7" s="18">
        <f t="shared" si="7"/>
        <v>0.93531202435312022</v>
      </c>
    </row>
    <row r="8" spans="1:61" ht="15.75" thickBot="1" x14ac:dyDescent="0.3">
      <c r="A8" s="7" t="s">
        <v>6</v>
      </c>
      <c r="B8" s="33">
        <v>284414</v>
      </c>
      <c r="C8" s="34">
        <v>273789</v>
      </c>
      <c r="D8" s="34">
        <v>10625</v>
      </c>
      <c r="E8" s="19">
        <f t="shared" si="0"/>
        <v>0.96264248595357471</v>
      </c>
      <c r="F8" s="21">
        <v>0.93</v>
      </c>
      <c r="G8" s="21"/>
      <c r="H8" s="7" t="s">
        <v>6</v>
      </c>
      <c r="I8" s="45">
        <v>51912</v>
      </c>
      <c r="J8" s="46">
        <v>49899</v>
      </c>
      <c r="K8" s="46">
        <v>2013</v>
      </c>
      <c r="L8" s="19">
        <f t="shared" si="1"/>
        <v>0.96122283865002311</v>
      </c>
      <c r="M8" s="21">
        <v>0.93</v>
      </c>
      <c r="N8" s="21"/>
      <c r="O8" s="7" t="s">
        <v>6</v>
      </c>
      <c r="P8" s="49">
        <v>60583</v>
      </c>
      <c r="Q8" s="50">
        <v>59610</v>
      </c>
      <c r="R8" s="50">
        <v>973</v>
      </c>
      <c r="S8" s="19">
        <f t="shared" si="2"/>
        <v>0.98393938893749067</v>
      </c>
      <c r="T8" s="21">
        <v>0.96</v>
      </c>
      <c r="U8" s="21"/>
      <c r="V8" s="7" t="s">
        <v>6</v>
      </c>
      <c r="W8" s="49">
        <v>20535</v>
      </c>
      <c r="X8" s="50">
        <v>20466</v>
      </c>
      <c r="Y8" s="50">
        <v>69</v>
      </c>
      <c r="Z8" s="19">
        <f t="shared" si="8"/>
        <v>0.99663988312636964</v>
      </c>
      <c r="AA8" s="20">
        <v>0.98</v>
      </c>
      <c r="AB8" s="21"/>
      <c r="AC8" s="7" t="s">
        <v>6</v>
      </c>
      <c r="AD8" s="49">
        <v>23540</v>
      </c>
      <c r="AE8" s="50">
        <v>23052</v>
      </c>
      <c r="AF8" s="50">
        <v>488</v>
      </c>
      <c r="AG8" s="19">
        <f t="shared" si="3"/>
        <v>0.9792693288020391</v>
      </c>
      <c r="AH8" s="21">
        <v>0.94</v>
      </c>
      <c r="AI8" s="21"/>
      <c r="AJ8" s="7" t="s">
        <v>6</v>
      </c>
      <c r="AK8" s="49">
        <v>13446</v>
      </c>
      <c r="AL8" s="50">
        <v>13082</v>
      </c>
      <c r="AM8" s="50">
        <v>364</v>
      </c>
      <c r="AN8" s="19">
        <f t="shared" si="4"/>
        <v>0.97292875204521789</v>
      </c>
      <c r="AO8" s="21">
        <v>0.94</v>
      </c>
      <c r="AP8" s="21"/>
      <c r="AQ8" s="7" t="s">
        <v>6</v>
      </c>
      <c r="AR8" s="49">
        <v>27681</v>
      </c>
      <c r="AS8" s="50">
        <v>24107</v>
      </c>
      <c r="AT8" s="50">
        <v>3574</v>
      </c>
      <c r="AU8" s="19">
        <f t="shared" si="5"/>
        <v>0.87088616740724689</v>
      </c>
      <c r="AV8" s="20">
        <v>0.85</v>
      </c>
      <c r="AW8" s="21"/>
      <c r="AX8" s="7" t="s">
        <v>6</v>
      </c>
      <c r="AY8" s="49">
        <v>4224</v>
      </c>
      <c r="AZ8" s="50">
        <v>4042</v>
      </c>
      <c r="BA8" s="50">
        <v>182</v>
      </c>
      <c r="BB8" s="19">
        <f t="shared" si="6"/>
        <v>0.95691287878787878</v>
      </c>
      <c r="BC8" s="20">
        <v>0.9</v>
      </c>
      <c r="BD8" s="21"/>
      <c r="BE8" s="7" t="s">
        <v>6</v>
      </c>
      <c r="BF8" s="49">
        <v>4015</v>
      </c>
      <c r="BG8" s="50">
        <v>3740</v>
      </c>
      <c r="BH8" s="50">
        <v>275</v>
      </c>
      <c r="BI8" s="19">
        <f t="shared" si="7"/>
        <v>0.93150684931506844</v>
      </c>
    </row>
    <row r="9" spans="1:61" x14ac:dyDescent="0.25">
      <c r="A9" s="9" t="s">
        <v>7</v>
      </c>
      <c r="B9" s="29">
        <v>297491</v>
      </c>
      <c r="C9" s="30">
        <v>283173</v>
      </c>
      <c r="D9" s="30">
        <v>14316</v>
      </c>
      <c r="E9" s="17">
        <f t="shared" si="0"/>
        <v>0.95187081289854147</v>
      </c>
      <c r="F9" s="21">
        <v>0.93</v>
      </c>
      <c r="G9" s="21"/>
      <c r="H9" s="9" t="s">
        <v>7</v>
      </c>
      <c r="I9" s="41">
        <v>47591</v>
      </c>
      <c r="J9" s="42">
        <v>45281</v>
      </c>
      <c r="K9" s="42">
        <v>2310</v>
      </c>
      <c r="L9" s="17">
        <f t="shared" si="1"/>
        <v>0.95146141077094404</v>
      </c>
      <c r="M9" s="21">
        <v>0.93</v>
      </c>
      <c r="N9" s="21"/>
      <c r="O9" s="9" t="s">
        <v>7</v>
      </c>
      <c r="P9" s="54">
        <v>60443</v>
      </c>
      <c r="Q9" s="55">
        <v>59426</v>
      </c>
      <c r="R9" s="55">
        <v>1017</v>
      </c>
      <c r="S9" s="17">
        <f t="shared" si="2"/>
        <v>0.98317423026653206</v>
      </c>
      <c r="T9" s="21">
        <v>0.96</v>
      </c>
      <c r="U9" s="21"/>
      <c r="V9" s="9" t="s">
        <v>7</v>
      </c>
      <c r="W9" s="54">
        <v>19142</v>
      </c>
      <c r="X9" s="55">
        <v>19071</v>
      </c>
      <c r="Y9" s="55">
        <v>71</v>
      </c>
      <c r="Z9" s="17">
        <f t="shared" si="8"/>
        <v>0.99629087869606103</v>
      </c>
      <c r="AA9" s="20">
        <v>0.98</v>
      </c>
      <c r="AB9" s="21"/>
      <c r="AC9" s="9" t="s">
        <v>7</v>
      </c>
      <c r="AD9" s="54">
        <v>22435</v>
      </c>
      <c r="AE9" s="55">
        <v>21859</v>
      </c>
      <c r="AF9" s="55">
        <v>576</v>
      </c>
      <c r="AG9" s="17">
        <f t="shared" si="3"/>
        <v>0.97432583017606422</v>
      </c>
      <c r="AH9" s="21">
        <v>0.94</v>
      </c>
      <c r="AI9" s="21"/>
      <c r="AJ9" s="9" t="s">
        <v>7</v>
      </c>
      <c r="AK9" s="54">
        <v>13121</v>
      </c>
      <c r="AL9" s="55">
        <v>12776</v>
      </c>
      <c r="AM9" s="55">
        <v>345</v>
      </c>
      <c r="AN9" s="17">
        <f t="shared" si="4"/>
        <v>0.9737062723877753</v>
      </c>
      <c r="AO9" s="21">
        <v>0.94</v>
      </c>
      <c r="AP9" s="21"/>
      <c r="AQ9" s="9" t="s">
        <v>7</v>
      </c>
      <c r="AR9" s="54">
        <v>28235</v>
      </c>
      <c r="AS9" s="55">
        <v>24651</v>
      </c>
      <c r="AT9" s="55">
        <v>3584</v>
      </c>
      <c r="AU9" s="17">
        <f t="shared" si="5"/>
        <v>0.87306534443067119</v>
      </c>
      <c r="AV9" s="20">
        <v>0.85</v>
      </c>
      <c r="AW9" s="21"/>
      <c r="AX9" s="9" t="s">
        <v>7</v>
      </c>
      <c r="AY9" s="54">
        <v>4529</v>
      </c>
      <c r="AZ9" s="55">
        <v>4286</v>
      </c>
      <c r="BA9" s="55">
        <v>243</v>
      </c>
      <c r="BB9" s="17">
        <f t="shared" si="6"/>
        <v>0.94634577169353062</v>
      </c>
      <c r="BC9" s="20">
        <v>0.9</v>
      </c>
      <c r="BD9" s="21"/>
      <c r="BE9" s="9" t="s">
        <v>7</v>
      </c>
      <c r="BF9" s="54">
        <v>3824</v>
      </c>
      <c r="BG9" s="55">
        <v>3576</v>
      </c>
      <c r="BH9" s="55">
        <v>248</v>
      </c>
      <c r="BI9" s="17">
        <f t="shared" si="7"/>
        <v>0.93514644351464438</v>
      </c>
    </row>
    <row r="10" spans="1:61" x14ac:dyDescent="0.25">
      <c r="A10" s="6" t="s">
        <v>8</v>
      </c>
      <c r="B10" s="31">
        <v>302850</v>
      </c>
      <c r="C10" s="32">
        <v>288940</v>
      </c>
      <c r="D10" s="32">
        <v>13909</v>
      </c>
      <c r="E10" s="18">
        <f t="shared" si="0"/>
        <v>0.95406967145451549</v>
      </c>
      <c r="F10" s="21">
        <v>0.93</v>
      </c>
      <c r="G10" s="21"/>
      <c r="H10" s="6" t="s">
        <v>8</v>
      </c>
      <c r="I10" s="43">
        <v>45179</v>
      </c>
      <c r="J10" s="44">
        <v>43246</v>
      </c>
      <c r="K10" s="44">
        <v>1933</v>
      </c>
      <c r="L10" s="18">
        <f t="shared" si="1"/>
        <v>0.9572146351180858</v>
      </c>
      <c r="M10" s="21">
        <v>0.93</v>
      </c>
      <c r="N10" s="21"/>
      <c r="O10" s="6" t="s">
        <v>8</v>
      </c>
      <c r="P10" s="47">
        <v>62813</v>
      </c>
      <c r="Q10" s="48">
        <v>61783</v>
      </c>
      <c r="R10" s="48">
        <v>1030</v>
      </c>
      <c r="S10" s="18">
        <f t="shared" si="2"/>
        <v>0.98360212058013463</v>
      </c>
      <c r="T10" s="21">
        <v>0.96</v>
      </c>
      <c r="U10" s="21"/>
      <c r="V10" s="6" t="s">
        <v>8</v>
      </c>
      <c r="W10" s="47">
        <v>19682</v>
      </c>
      <c r="X10" s="48">
        <v>19638</v>
      </c>
      <c r="Y10" s="48">
        <v>44</v>
      </c>
      <c r="Z10" s="18">
        <f t="shared" si="8"/>
        <v>0.99776445483182608</v>
      </c>
      <c r="AA10" s="20">
        <v>0.98</v>
      </c>
      <c r="AB10" s="21"/>
      <c r="AC10" s="6" t="s">
        <v>8</v>
      </c>
      <c r="AD10" s="47">
        <v>22842</v>
      </c>
      <c r="AE10" s="48">
        <v>22355</v>
      </c>
      <c r="AF10" s="48">
        <v>487</v>
      </c>
      <c r="AG10" s="18">
        <f t="shared" ref="AG10:AG22" si="9">AE10/AD10</f>
        <v>0.97867962525172925</v>
      </c>
      <c r="AH10" s="21">
        <v>0.94</v>
      </c>
      <c r="AI10" s="21"/>
      <c r="AJ10" s="6" t="s">
        <v>8</v>
      </c>
      <c r="AK10" s="47">
        <v>13752</v>
      </c>
      <c r="AL10" s="48">
        <v>13403</v>
      </c>
      <c r="AM10" s="48">
        <v>349</v>
      </c>
      <c r="AN10" s="18">
        <f t="shared" si="4"/>
        <v>0.9746218731820826</v>
      </c>
      <c r="AO10" s="21">
        <v>0.94</v>
      </c>
      <c r="AP10" s="21"/>
      <c r="AQ10" s="6" t="s">
        <v>8</v>
      </c>
      <c r="AR10" s="47">
        <v>29776</v>
      </c>
      <c r="AS10" s="48">
        <v>25942</v>
      </c>
      <c r="AT10" s="48">
        <v>3834</v>
      </c>
      <c r="AU10" s="18">
        <f t="shared" si="5"/>
        <v>0.87123858140784527</v>
      </c>
      <c r="AV10" s="20">
        <v>0.85</v>
      </c>
      <c r="AW10" s="21"/>
      <c r="AX10" s="6" t="s">
        <v>8</v>
      </c>
      <c r="AY10" s="47">
        <v>4423</v>
      </c>
      <c r="AZ10" s="48">
        <v>4197</v>
      </c>
      <c r="BA10" s="48">
        <v>226</v>
      </c>
      <c r="BB10" s="18">
        <f t="shared" si="6"/>
        <v>0.9489034591905946</v>
      </c>
      <c r="BC10" s="20">
        <v>0.9</v>
      </c>
      <c r="BD10" s="21"/>
      <c r="BE10" s="6" t="s">
        <v>8</v>
      </c>
      <c r="BF10" s="47">
        <v>4078</v>
      </c>
      <c r="BG10" s="48">
        <v>3782</v>
      </c>
      <c r="BH10" s="48">
        <v>296</v>
      </c>
      <c r="BI10" s="18">
        <f t="shared" si="7"/>
        <v>0.92741539970573805</v>
      </c>
    </row>
    <row r="11" spans="1:61" x14ac:dyDescent="0.25">
      <c r="A11" s="6" t="s">
        <v>9</v>
      </c>
      <c r="B11" s="31">
        <v>311886</v>
      </c>
      <c r="C11" s="32">
        <v>298899</v>
      </c>
      <c r="D11" s="32">
        <v>12987</v>
      </c>
      <c r="E11" s="18">
        <f t="shared" si="0"/>
        <v>0.95835978530616961</v>
      </c>
      <c r="F11" s="21">
        <v>0.93</v>
      </c>
      <c r="G11" s="21"/>
      <c r="H11" s="6" t="s">
        <v>9</v>
      </c>
      <c r="I11" s="43">
        <v>52087</v>
      </c>
      <c r="J11" s="44">
        <v>49699</v>
      </c>
      <c r="K11" s="44">
        <v>2388</v>
      </c>
      <c r="L11" s="18">
        <f t="shared" si="1"/>
        <v>0.95415362758461808</v>
      </c>
      <c r="M11" s="21">
        <v>0.93</v>
      </c>
      <c r="N11" s="21"/>
      <c r="O11" s="6" t="s">
        <v>9</v>
      </c>
      <c r="P11" s="47">
        <v>62750</v>
      </c>
      <c r="Q11" s="48">
        <v>61768</v>
      </c>
      <c r="R11" s="48">
        <v>982</v>
      </c>
      <c r="S11" s="18">
        <f t="shared" si="2"/>
        <v>0.98435059760956178</v>
      </c>
      <c r="T11" s="21">
        <v>0.96</v>
      </c>
      <c r="U11" s="21"/>
      <c r="V11" s="6" t="s">
        <v>9</v>
      </c>
      <c r="W11" s="47">
        <v>19588</v>
      </c>
      <c r="X11" s="48">
        <v>19526</v>
      </c>
      <c r="Y11" s="48">
        <v>62</v>
      </c>
      <c r="Z11" s="18">
        <f t="shared" si="8"/>
        <v>0.99683479681437615</v>
      </c>
      <c r="AA11" s="20">
        <v>0.98</v>
      </c>
      <c r="AB11" s="21"/>
      <c r="AC11" s="6" t="s">
        <v>9</v>
      </c>
      <c r="AD11" s="47">
        <v>22544</v>
      </c>
      <c r="AE11" s="48">
        <v>22148</v>
      </c>
      <c r="AF11" s="48">
        <v>396</v>
      </c>
      <c r="AG11" s="18">
        <f t="shared" si="9"/>
        <v>0.98243435060326467</v>
      </c>
      <c r="AH11" s="21">
        <v>0.94</v>
      </c>
      <c r="AI11" s="21"/>
      <c r="AJ11" s="6" t="s">
        <v>9</v>
      </c>
      <c r="AK11" s="47">
        <v>14032</v>
      </c>
      <c r="AL11" s="48">
        <v>13674</v>
      </c>
      <c r="AM11" s="48">
        <v>358</v>
      </c>
      <c r="AN11" s="18">
        <f t="shared" si="4"/>
        <v>0.97448688711516529</v>
      </c>
      <c r="AO11" s="21">
        <v>0.94</v>
      </c>
      <c r="AP11" s="21"/>
      <c r="AQ11" s="6" t="s">
        <v>9</v>
      </c>
      <c r="AR11" s="47">
        <v>29838</v>
      </c>
      <c r="AS11" s="48">
        <v>26185</v>
      </c>
      <c r="AT11" s="48">
        <v>3653</v>
      </c>
      <c r="AU11" s="18">
        <f t="shared" si="5"/>
        <v>0.87757222333936591</v>
      </c>
      <c r="AV11" s="20">
        <v>0.85</v>
      </c>
      <c r="AW11" s="21"/>
      <c r="AX11" s="6" t="s">
        <v>9</v>
      </c>
      <c r="AY11" s="47">
        <v>4707</v>
      </c>
      <c r="AZ11" s="48">
        <v>4511</v>
      </c>
      <c r="BA11" s="48">
        <v>196</v>
      </c>
      <c r="BB11" s="18">
        <f t="shared" si="6"/>
        <v>0.95835988952623752</v>
      </c>
      <c r="BC11" s="20">
        <v>0.9</v>
      </c>
      <c r="BD11" s="21"/>
      <c r="BE11" s="6" t="s">
        <v>9</v>
      </c>
      <c r="BF11" s="47">
        <v>3995</v>
      </c>
      <c r="BG11" s="48">
        <v>3707</v>
      </c>
      <c r="BH11" s="48">
        <v>288</v>
      </c>
      <c r="BI11" s="18">
        <f t="shared" si="7"/>
        <v>0.92790988735919899</v>
      </c>
    </row>
    <row r="12" spans="1:61" ht="15.75" thickBot="1" x14ac:dyDescent="0.3">
      <c r="A12" s="7" t="s">
        <v>10</v>
      </c>
      <c r="B12" s="33">
        <v>294361</v>
      </c>
      <c r="C12" s="34">
        <v>281835</v>
      </c>
      <c r="D12" s="34">
        <v>12526</v>
      </c>
      <c r="E12" s="19">
        <f t="shared" si="0"/>
        <v>0.95744680851063835</v>
      </c>
      <c r="F12" s="21">
        <v>0.93</v>
      </c>
      <c r="G12" s="21"/>
      <c r="H12" s="7" t="s">
        <v>10</v>
      </c>
      <c r="I12" s="45">
        <v>49858</v>
      </c>
      <c r="J12" s="46">
        <v>47722</v>
      </c>
      <c r="K12" s="46">
        <v>2130</v>
      </c>
      <c r="L12" s="19">
        <f t="shared" si="1"/>
        <v>0.95715832965622372</v>
      </c>
      <c r="M12" s="21">
        <v>0.93</v>
      </c>
      <c r="N12" s="21"/>
      <c r="O12" s="7" t="s">
        <v>10</v>
      </c>
      <c r="P12" s="49">
        <v>59590</v>
      </c>
      <c r="Q12" s="50">
        <v>58550</v>
      </c>
      <c r="R12" s="50">
        <v>1040</v>
      </c>
      <c r="S12" s="19">
        <f t="shared" si="2"/>
        <v>0.98254740728310119</v>
      </c>
      <c r="T12" s="21">
        <v>0.96</v>
      </c>
      <c r="U12" s="21"/>
      <c r="V12" s="7" t="s">
        <v>10</v>
      </c>
      <c r="W12" s="49">
        <v>21786</v>
      </c>
      <c r="X12" s="50">
        <v>21702</v>
      </c>
      <c r="Y12" s="50">
        <v>84</v>
      </c>
      <c r="Z12" s="19">
        <f t="shared" si="8"/>
        <v>0.99614431286147065</v>
      </c>
      <c r="AA12" s="20">
        <v>0.98</v>
      </c>
      <c r="AB12" s="21"/>
      <c r="AC12" s="7" t="s">
        <v>10</v>
      </c>
      <c r="AD12" s="49">
        <v>23116</v>
      </c>
      <c r="AE12" s="50">
        <v>22656</v>
      </c>
      <c r="AF12" s="50">
        <v>460</v>
      </c>
      <c r="AG12" s="19">
        <f t="shared" si="9"/>
        <v>0.98010036338466866</v>
      </c>
      <c r="AH12" s="21">
        <v>0.94</v>
      </c>
      <c r="AI12" s="21"/>
      <c r="AJ12" s="7" t="s">
        <v>10</v>
      </c>
      <c r="AK12" s="49">
        <v>13332</v>
      </c>
      <c r="AL12" s="50">
        <v>12942</v>
      </c>
      <c r="AM12" s="50">
        <v>390</v>
      </c>
      <c r="AN12" s="19">
        <f t="shared" si="4"/>
        <v>0.97074707470747079</v>
      </c>
      <c r="AO12" s="21">
        <v>0.94</v>
      </c>
      <c r="AP12" s="21"/>
      <c r="AQ12" s="7" t="s">
        <v>10</v>
      </c>
      <c r="AR12" s="49">
        <v>27968</v>
      </c>
      <c r="AS12" s="50">
        <v>24101</v>
      </c>
      <c r="AT12" s="50">
        <v>3865</v>
      </c>
      <c r="AU12" s="19">
        <f t="shared" si="5"/>
        <v>0.86173483981693366</v>
      </c>
      <c r="AV12" s="20">
        <v>0.85</v>
      </c>
      <c r="AW12" s="21"/>
      <c r="AX12" s="7" t="s">
        <v>10</v>
      </c>
      <c r="AY12" s="49">
        <v>4224</v>
      </c>
      <c r="AZ12" s="50">
        <v>4009</v>
      </c>
      <c r="BA12" s="50">
        <v>214</v>
      </c>
      <c r="BB12" s="19">
        <f t="shared" si="6"/>
        <v>0.94910037878787878</v>
      </c>
      <c r="BC12" s="20">
        <v>0.9</v>
      </c>
      <c r="BD12" s="21"/>
      <c r="BE12" s="7" t="s">
        <v>10</v>
      </c>
      <c r="BF12" s="49">
        <v>3912</v>
      </c>
      <c r="BG12" s="50">
        <v>3601</v>
      </c>
      <c r="BH12" s="50">
        <v>309</v>
      </c>
      <c r="BI12" s="19">
        <f t="shared" si="7"/>
        <v>0.92050102249488752</v>
      </c>
    </row>
    <row r="13" spans="1:61" x14ac:dyDescent="0.25">
      <c r="A13" s="9" t="s">
        <v>11</v>
      </c>
      <c r="B13" s="29">
        <v>315205</v>
      </c>
      <c r="C13" s="30">
        <v>301027</v>
      </c>
      <c r="D13" s="30">
        <v>14178</v>
      </c>
      <c r="E13" s="17">
        <f t="shared" si="0"/>
        <v>0.9550197490522041</v>
      </c>
      <c r="F13" s="21">
        <v>0.93</v>
      </c>
      <c r="G13" s="21"/>
      <c r="H13" s="9" t="s">
        <v>11</v>
      </c>
      <c r="I13" s="41">
        <v>51279</v>
      </c>
      <c r="J13" s="42">
        <v>48912</v>
      </c>
      <c r="K13" s="42">
        <v>2367</v>
      </c>
      <c r="L13" s="17">
        <f t="shared" si="1"/>
        <v>0.95384075352483477</v>
      </c>
      <c r="M13" s="21">
        <v>0.93</v>
      </c>
      <c r="N13" s="21"/>
      <c r="O13" s="9" t="s">
        <v>11</v>
      </c>
      <c r="P13" s="54">
        <v>61670</v>
      </c>
      <c r="Q13" s="55">
        <v>60614</v>
      </c>
      <c r="R13" s="55">
        <v>1056</v>
      </c>
      <c r="S13" s="17">
        <f t="shared" si="2"/>
        <v>0.98287660126479648</v>
      </c>
      <c r="T13" s="21">
        <v>0.96</v>
      </c>
      <c r="U13" s="21"/>
      <c r="V13" s="9" t="s">
        <v>11</v>
      </c>
      <c r="W13" s="54">
        <v>20500</v>
      </c>
      <c r="X13" s="55">
        <v>20445</v>
      </c>
      <c r="Y13" s="55">
        <v>55</v>
      </c>
      <c r="Z13" s="17">
        <f t="shared" si="8"/>
        <v>0.9973170731707317</v>
      </c>
      <c r="AA13" s="20">
        <v>0.98</v>
      </c>
      <c r="AB13" s="21"/>
      <c r="AC13" s="9" t="s">
        <v>11</v>
      </c>
      <c r="AD13" s="54">
        <v>22107</v>
      </c>
      <c r="AE13" s="55">
        <v>21644</v>
      </c>
      <c r="AF13" s="55">
        <v>463</v>
      </c>
      <c r="AG13" s="17">
        <f t="shared" si="9"/>
        <v>0.97905640747274614</v>
      </c>
      <c r="AH13" s="21">
        <v>0.94</v>
      </c>
      <c r="AI13" s="21"/>
      <c r="AJ13" s="9" t="s">
        <v>11</v>
      </c>
      <c r="AK13" s="54">
        <v>13282</v>
      </c>
      <c r="AL13" s="55">
        <v>12975</v>
      </c>
      <c r="AM13" s="55">
        <v>307</v>
      </c>
      <c r="AN13" s="17">
        <f t="shared" si="4"/>
        <v>0.97688601114290019</v>
      </c>
      <c r="AO13" s="21">
        <v>0.94</v>
      </c>
      <c r="AP13" s="21"/>
      <c r="AQ13" s="9" t="s">
        <v>11</v>
      </c>
      <c r="AR13" s="54">
        <v>29517</v>
      </c>
      <c r="AS13" s="55">
        <v>25618</v>
      </c>
      <c r="AT13" s="55">
        <v>3899</v>
      </c>
      <c r="AU13" s="17">
        <f t="shared" si="5"/>
        <v>0.8679066300775824</v>
      </c>
      <c r="AV13" s="20">
        <v>0.85</v>
      </c>
      <c r="AW13" s="21"/>
      <c r="AX13" s="9" t="s">
        <v>11</v>
      </c>
      <c r="AY13" s="54">
        <v>4609</v>
      </c>
      <c r="AZ13" s="55">
        <v>4388</v>
      </c>
      <c r="BA13" s="55">
        <v>221</v>
      </c>
      <c r="BB13" s="17">
        <f t="shared" si="6"/>
        <v>0.9520503362985463</v>
      </c>
      <c r="BC13" s="20">
        <v>0.9</v>
      </c>
      <c r="BD13" s="21"/>
      <c r="BE13" s="9" t="s">
        <v>11</v>
      </c>
      <c r="BF13" s="54">
        <v>3934</v>
      </c>
      <c r="BG13" s="55">
        <v>3618</v>
      </c>
      <c r="BH13" s="55">
        <v>316</v>
      </c>
      <c r="BI13" s="17">
        <f t="shared" si="7"/>
        <v>0.91967463141840367</v>
      </c>
    </row>
    <row r="14" spans="1:61" x14ac:dyDescent="0.25">
      <c r="A14" s="6" t="s">
        <v>12</v>
      </c>
      <c r="B14" s="31">
        <v>342429</v>
      </c>
      <c r="C14" s="32">
        <v>326113</v>
      </c>
      <c r="D14" s="32">
        <v>16316</v>
      </c>
      <c r="E14" s="18">
        <f t="shared" si="0"/>
        <v>0.95235216643450171</v>
      </c>
      <c r="F14" s="21">
        <v>0.93</v>
      </c>
      <c r="G14" s="21"/>
      <c r="H14" s="6" t="s">
        <v>12</v>
      </c>
      <c r="I14" s="43">
        <v>51464</v>
      </c>
      <c r="J14" s="44">
        <v>48609</v>
      </c>
      <c r="K14" s="44">
        <v>2855</v>
      </c>
      <c r="L14" s="18">
        <f t="shared" si="1"/>
        <v>0.94452432768537231</v>
      </c>
      <c r="M14" s="21">
        <v>0.93</v>
      </c>
      <c r="N14" s="21"/>
      <c r="O14" s="6" t="s">
        <v>12</v>
      </c>
      <c r="P14" s="47">
        <v>64909</v>
      </c>
      <c r="Q14" s="48">
        <v>63870</v>
      </c>
      <c r="R14" s="48">
        <v>1039</v>
      </c>
      <c r="S14" s="18">
        <f t="shared" si="2"/>
        <v>0.98399297478007675</v>
      </c>
      <c r="T14" s="21">
        <v>0.96</v>
      </c>
      <c r="U14" s="21"/>
      <c r="V14" s="6" t="s">
        <v>12</v>
      </c>
      <c r="W14" s="47">
        <v>21277</v>
      </c>
      <c r="X14" s="48">
        <v>21224</v>
      </c>
      <c r="Y14" s="48">
        <v>53</v>
      </c>
      <c r="Z14" s="18">
        <f t="shared" si="8"/>
        <v>0.99750904732810075</v>
      </c>
      <c r="AA14" s="20">
        <v>0.98</v>
      </c>
      <c r="AB14" s="21"/>
      <c r="AC14" s="6" t="s">
        <v>12</v>
      </c>
      <c r="AD14" s="47">
        <v>22767</v>
      </c>
      <c r="AE14" s="48">
        <v>22322</v>
      </c>
      <c r="AF14" s="48">
        <v>445</v>
      </c>
      <c r="AG14" s="18">
        <f t="shared" si="9"/>
        <v>0.98045416611762637</v>
      </c>
      <c r="AH14" s="21">
        <v>0.94</v>
      </c>
      <c r="AI14" s="21"/>
      <c r="AJ14" s="6" t="s">
        <v>12</v>
      </c>
      <c r="AK14" s="47">
        <v>13789</v>
      </c>
      <c r="AL14" s="48">
        <v>13452</v>
      </c>
      <c r="AM14" s="48">
        <v>337</v>
      </c>
      <c r="AN14" s="18">
        <f t="shared" si="4"/>
        <v>0.97556022916817753</v>
      </c>
      <c r="AO14" s="21">
        <v>0.94</v>
      </c>
      <c r="AP14" s="21"/>
      <c r="AQ14" s="6" t="s">
        <v>12</v>
      </c>
      <c r="AR14" s="47">
        <v>31559</v>
      </c>
      <c r="AS14" s="48">
        <v>27354</v>
      </c>
      <c r="AT14" s="48">
        <v>4205</v>
      </c>
      <c r="AU14" s="18">
        <f t="shared" si="5"/>
        <v>0.86675750182198419</v>
      </c>
      <c r="AV14" s="20">
        <v>0.85</v>
      </c>
      <c r="AW14" s="21"/>
      <c r="AX14" s="6" t="s">
        <v>12</v>
      </c>
      <c r="AY14" s="47">
        <v>4829</v>
      </c>
      <c r="AZ14" s="48">
        <v>4585</v>
      </c>
      <c r="BA14" s="48">
        <v>244</v>
      </c>
      <c r="BB14" s="18">
        <f t="shared" si="6"/>
        <v>0.94947194036032301</v>
      </c>
      <c r="BC14" s="20">
        <v>0.9</v>
      </c>
      <c r="BD14" s="21"/>
      <c r="BE14" s="6" t="s">
        <v>12</v>
      </c>
      <c r="BF14" s="47">
        <v>4261</v>
      </c>
      <c r="BG14" s="48">
        <v>3931</v>
      </c>
      <c r="BH14" s="48">
        <v>330</v>
      </c>
      <c r="BI14" s="18">
        <f t="shared" si="7"/>
        <v>0.92255339122271762</v>
      </c>
    </row>
    <row r="15" spans="1:61" x14ac:dyDescent="0.25">
      <c r="A15" s="6" t="s">
        <v>13</v>
      </c>
      <c r="B15" s="31">
        <v>346646</v>
      </c>
      <c r="C15" s="32">
        <v>331380</v>
      </c>
      <c r="D15" s="32">
        <v>15266</v>
      </c>
      <c r="E15" s="18">
        <f t="shared" si="0"/>
        <v>0.95596083612676908</v>
      </c>
      <c r="F15" s="21">
        <v>0.93</v>
      </c>
      <c r="G15" s="21"/>
      <c r="H15" s="6" t="s">
        <v>13</v>
      </c>
      <c r="I15" s="43">
        <v>53403</v>
      </c>
      <c r="J15" s="44">
        <v>51036</v>
      </c>
      <c r="K15" s="44">
        <v>2367</v>
      </c>
      <c r="L15" s="18">
        <f t="shared" si="1"/>
        <v>0.95567664737936076</v>
      </c>
      <c r="M15" s="21">
        <v>0.93</v>
      </c>
      <c r="N15" s="21"/>
      <c r="O15" s="6" t="s">
        <v>13</v>
      </c>
      <c r="P15" s="47">
        <v>65375</v>
      </c>
      <c r="Q15" s="48">
        <v>64189</v>
      </c>
      <c r="R15" s="48">
        <v>1186</v>
      </c>
      <c r="S15" s="18">
        <f t="shared" si="2"/>
        <v>0.98185850860420654</v>
      </c>
      <c r="T15" s="21">
        <v>0.96</v>
      </c>
      <c r="U15" s="21"/>
      <c r="V15" s="6" t="s">
        <v>13</v>
      </c>
      <c r="W15" s="47">
        <v>20747</v>
      </c>
      <c r="X15" s="48">
        <v>20703</v>
      </c>
      <c r="Y15" s="48">
        <v>44</v>
      </c>
      <c r="Z15" s="18">
        <f t="shared" si="8"/>
        <v>0.99787921145225811</v>
      </c>
      <c r="AA15" s="20">
        <v>0.98</v>
      </c>
      <c r="AB15" s="21"/>
      <c r="AC15" s="6" t="s">
        <v>13</v>
      </c>
      <c r="AD15" s="47">
        <v>22260</v>
      </c>
      <c r="AE15" s="48">
        <v>21606</v>
      </c>
      <c r="AF15" s="48">
        <v>654</v>
      </c>
      <c r="AG15" s="18">
        <f t="shared" si="9"/>
        <v>0.97061994609164426</v>
      </c>
      <c r="AH15" s="21">
        <v>0.94</v>
      </c>
      <c r="AI15" s="21"/>
      <c r="AJ15" s="6" t="s">
        <v>13</v>
      </c>
      <c r="AK15" s="47">
        <v>13878</v>
      </c>
      <c r="AL15" s="48">
        <v>13464</v>
      </c>
      <c r="AM15" s="48">
        <v>414</v>
      </c>
      <c r="AN15" s="18">
        <f t="shared" si="4"/>
        <v>0.97016861219195849</v>
      </c>
      <c r="AO15" s="21">
        <v>0.94</v>
      </c>
      <c r="AP15" s="21"/>
      <c r="AQ15" s="6" t="s">
        <v>13</v>
      </c>
      <c r="AR15" s="47">
        <v>31606</v>
      </c>
      <c r="AS15" s="48">
        <v>27057</v>
      </c>
      <c r="AT15" s="48">
        <v>4549</v>
      </c>
      <c r="AU15" s="18">
        <f t="shared" si="5"/>
        <v>0.85607163196861358</v>
      </c>
      <c r="AV15" s="20">
        <v>0.85</v>
      </c>
      <c r="AW15" s="21"/>
      <c r="AX15" s="6" t="s">
        <v>13</v>
      </c>
      <c r="AY15" s="47">
        <v>5091</v>
      </c>
      <c r="AZ15" s="48">
        <v>4812</v>
      </c>
      <c r="BA15" s="48">
        <v>279</v>
      </c>
      <c r="BB15" s="18">
        <f t="shared" si="6"/>
        <v>0.94519740718915735</v>
      </c>
      <c r="BC15" s="20">
        <v>0.9</v>
      </c>
      <c r="BD15" s="21"/>
      <c r="BE15" s="6" t="s">
        <v>13</v>
      </c>
      <c r="BF15" s="47">
        <v>4277</v>
      </c>
      <c r="BG15" s="48">
        <v>3916</v>
      </c>
      <c r="BH15" s="48">
        <v>361</v>
      </c>
      <c r="BI15" s="18">
        <f t="shared" si="7"/>
        <v>0.91559504325461771</v>
      </c>
    </row>
    <row r="16" spans="1:61" ht="15.75" thickBot="1" x14ac:dyDescent="0.3">
      <c r="A16" s="7" t="s">
        <v>14</v>
      </c>
      <c r="B16" s="33">
        <v>344667</v>
      </c>
      <c r="C16" s="34">
        <v>327576</v>
      </c>
      <c r="D16" s="34">
        <v>17091</v>
      </c>
      <c r="E16" s="19">
        <f t="shared" si="0"/>
        <v>0.9504130073375171</v>
      </c>
      <c r="F16" s="21">
        <v>0.93</v>
      </c>
      <c r="G16" s="21"/>
      <c r="H16" s="7" t="s">
        <v>14</v>
      </c>
      <c r="I16" s="45">
        <v>60025</v>
      </c>
      <c r="J16" s="46">
        <v>56414</v>
      </c>
      <c r="K16" s="46">
        <v>3611</v>
      </c>
      <c r="L16" s="19">
        <f t="shared" si="1"/>
        <v>0.93984173261141191</v>
      </c>
      <c r="M16" s="21">
        <v>0.93</v>
      </c>
      <c r="N16" s="21"/>
      <c r="O16" s="7" t="s">
        <v>14</v>
      </c>
      <c r="P16" s="49">
        <v>62709</v>
      </c>
      <c r="Q16" s="50">
        <v>61383</v>
      </c>
      <c r="R16" s="50">
        <v>1326</v>
      </c>
      <c r="S16" s="19">
        <f t="shared" si="2"/>
        <v>0.97885470985026068</v>
      </c>
      <c r="T16" s="21">
        <v>0.96</v>
      </c>
      <c r="U16" s="21"/>
      <c r="V16" s="7" t="s">
        <v>14</v>
      </c>
      <c r="W16" s="49">
        <v>22234</v>
      </c>
      <c r="X16" s="50">
        <v>22152</v>
      </c>
      <c r="Y16" s="50">
        <v>82</v>
      </c>
      <c r="Z16" s="19">
        <f t="shared" si="8"/>
        <v>0.99631195466402811</v>
      </c>
      <c r="AA16" s="20">
        <v>0.98</v>
      </c>
      <c r="AB16" s="21"/>
      <c r="AC16" s="7" t="s">
        <v>14</v>
      </c>
      <c r="AD16" s="49">
        <v>23536</v>
      </c>
      <c r="AE16" s="50">
        <v>22833</v>
      </c>
      <c r="AF16" s="50">
        <v>703</v>
      </c>
      <c r="AG16" s="19">
        <f t="shared" si="9"/>
        <v>0.97013086335825971</v>
      </c>
      <c r="AH16" s="21">
        <v>0.94</v>
      </c>
      <c r="AI16" s="21"/>
      <c r="AJ16" s="7" t="s">
        <v>14</v>
      </c>
      <c r="AK16" s="49">
        <v>13786</v>
      </c>
      <c r="AL16" s="50">
        <v>13337</v>
      </c>
      <c r="AM16" s="50">
        <v>449</v>
      </c>
      <c r="AN16" s="19">
        <f t="shared" si="4"/>
        <v>0.96743072682431452</v>
      </c>
      <c r="AO16" s="21">
        <v>0.94</v>
      </c>
      <c r="AP16" s="21"/>
      <c r="AQ16" s="7" t="s">
        <v>14</v>
      </c>
      <c r="AR16" s="49">
        <v>30405</v>
      </c>
      <c r="AS16" s="50">
        <v>25599</v>
      </c>
      <c r="AT16" s="50">
        <v>4806</v>
      </c>
      <c r="AU16" s="19">
        <f t="shared" si="5"/>
        <v>0.84193389245189931</v>
      </c>
      <c r="AV16" s="20">
        <v>0.85</v>
      </c>
      <c r="AW16" s="21"/>
      <c r="AX16" s="7" t="s">
        <v>14</v>
      </c>
      <c r="AY16" s="49">
        <v>4461</v>
      </c>
      <c r="AZ16" s="50">
        <v>4200</v>
      </c>
      <c r="BA16" s="50">
        <v>261</v>
      </c>
      <c r="BB16" s="19">
        <f t="shared" si="6"/>
        <v>0.94149293880295892</v>
      </c>
      <c r="BC16" s="20">
        <v>0.9</v>
      </c>
      <c r="BD16" s="21"/>
      <c r="BE16" s="7" t="s">
        <v>14</v>
      </c>
      <c r="BF16" s="49">
        <v>4267</v>
      </c>
      <c r="BG16" s="50">
        <v>3904</v>
      </c>
      <c r="BH16" s="50">
        <v>363</v>
      </c>
      <c r="BI16" s="19">
        <f t="shared" si="7"/>
        <v>0.91492852120928048</v>
      </c>
    </row>
    <row r="17" spans="1:61" x14ac:dyDescent="0.25">
      <c r="A17" s="71" t="s">
        <v>15</v>
      </c>
      <c r="B17" s="74">
        <v>373094</v>
      </c>
      <c r="C17" s="70">
        <v>348960</v>
      </c>
      <c r="D17" s="75">
        <v>24134</v>
      </c>
      <c r="E17" s="17">
        <f t="shared" si="0"/>
        <v>0.93531388872509336</v>
      </c>
      <c r="F17" s="21">
        <v>0.93</v>
      </c>
      <c r="G17" s="21"/>
      <c r="H17" s="6" t="s">
        <v>15</v>
      </c>
      <c r="I17" s="47">
        <v>60407</v>
      </c>
      <c r="J17" s="48">
        <v>54526</v>
      </c>
      <c r="K17" s="48">
        <v>5881</v>
      </c>
      <c r="L17" s="18">
        <f t="shared" si="1"/>
        <v>0.9026437333421623</v>
      </c>
      <c r="M17" s="21">
        <v>0.93</v>
      </c>
      <c r="N17" s="21"/>
      <c r="O17" s="6" t="s">
        <v>15</v>
      </c>
      <c r="P17" s="47">
        <v>63766</v>
      </c>
      <c r="Q17" s="48">
        <v>62306</v>
      </c>
      <c r="R17" s="48">
        <v>1460</v>
      </c>
      <c r="S17" s="18">
        <f t="shared" si="2"/>
        <v>0.97710378571652601</v>
      </c>
      <c r="T17" s="21">
        <v>0.96</v>
      </c>
      <c r="U17" s="21"/>
      <c r="V17" s="6" t="s">
        <v>15</v>
      </c>
      <c r="W17" s="47">
        <v>20770</v>
      </c>
      <c r="X17" s="48">
        <v>20711</v>
      </c>
      <c r="Y17" s="48">
        <v>59</v>
      </c>
      <c r="Z17" s="18">
        <f t="shared" si="8"/>
        <v>0.9971593644679827</v>
      </c>
      <c r="AA17" s="20">
        <v>0.98</v>
      </c>
      <c r="AB17" s="21"/>
      <c r="AC17" s="6" t="s">
        <v>15</v>
      </c>
      <c r="AD17" s="47">
        <v>22752</v>
      </c>
      <c r="AE17" s="48">
        <v>22070</v>
      </c>
      <c r="AF17" s="48">
        <v>682</v>
      </c>
      <c r="AG17" s="18">
        <f t="shared" si="9"/>
        <v>0.97002461322081579</v>
      </c>
      <c r="AH17" s="21">
        <v>0.94</v>
      </c>
      <c r="AI17" s="21"/>
      <c r="AJ17" s="6" t="s">
        <v>15</v>
      </c>
      <c r="AK17" s="47">
        <v>13136</v>
      </c>
      <c r="AL17" s="48">
        <v>12644</v>
      </c>
      <c r="AM17" s="48">
        <v>492</v>
      </c>
      <c r="AN17" s="18">
        <f t="shared" si="4"/>
        <v>0.96254567600487206</v>
      </c>
      <c r="AO17" s="21">
        <v>0.94</v>
      </c>
      <c r="AP17" s="21"/>
      <c r="AQ17" s="6" t="s">
        <v>15</v>
      </c>
      <c r="AR17" s="47">
        <v>31360</v>
      </c>
      <c r="AS17" s="48">
        <v>26315</v>
      </c>
      <c r="AT17" s="48">
        <v>5045</v>
      </c>
      <c r="AU17" s="18">
        <f t="shared" si="5"/>
        <v>0.83912627551020413</v>
      </c>
      <c r="AV17" s="20">
        <v>0.85</v>
      </c>
      <c r="AW17" s="21"/>
      <c r="AX17" s="6" t="s">
        <v>15</v>
      </c>
      <c r="AY17" s="47">
        <v>5048</v>
      </c>
      <c r="AZ17" s="48">
        <v>4737</v>
      </c>
      <c r="BA17" s="48">
        <v>311</v>
      </c>
      <c r="BB17" s="18">
        <f t="shared" si="6"/>
        <v>0.93839144215530901</v>
      </c>
      <c r="BC17" s="20">
        <v>0.9</v>
      </c>
      <c r="BD17" s="21"/>
      <c r="BE17" s="6" t="s">
        <v>15</v>
      </c>
      <c r="BF17" s="47">
        <v>4319</v>
      </c>
      <c r="BG17" s="48">
        <v>3887</v>
      </c>
      <c r="BH17" s="48">
        <v>432</v>
      </c>
      <c r="BI17" s="18">
        <f t="shared" si="7"/>
        <v>0.89997684649224352</v>
      </c>
    </row>
    <row r="18" spans="1:61" x14ac:dyDescent="0.25">
      <c r="A18" s="72" t="s">
        <v>29</v>
      </c>
      <c r="B18" s="35">
        <v>382344</v>
      </c>
      <c r="C18" s="36">
        <v>358018</v>
      </c>
      <c r="D18" s="76">
        <v>24326</v>
      </c>
      <c r="E18" s="18">
        <f t="shared" si="0"/>
        <v>0.93637666603895964</v>
      </c>
      <c r="F18" s="21">
        <v>0.93</v>
      </c>
      <c r="G18" s="21"/>
      <c r="H18" s="6" t="s">
        <v>29</v>
      </c>
      <c r="I18" s="47">
        <v>55848</v>
      </c>
      <c r="J18" s="48">
        <v>52239</v>
      </c>
      <c r="K18" s="48">
        <v>3609</v>
      </c>
      <c r="L18" s="18">
        <f t="shared" si="1"/>
        <v>0.9353781693167168</v>
      </c>
      <c r="M18" s="21">
        <v>0.93</v>
      </c>
      <c r="N18" s="21"/>
      <c r="O18" s="6" t="s">
        <v>29</v>
      </c>
      <c r="P18" s="47">
        <v>66246</v>
      </c>
      <c r="Q18" s="48">
        <v>64702</v>
      </c>
      <c r="R18" s="48">
        <v>1544</v>
      </c>
      <c r="S18" s="18">
        <f t="shared" si="2"/>
        <v>0.97669293240346589</v>
      </c>
      <c r="T18" s="21">
        <v>0.96</v>
      </c>
      <c r="U18" s="21"/>
      <c r="V18" s="6" t="s">
        <v>29</v>
      </c>
      <c r="W18" s="47">
        <v>21056</v>
      </c>
      <c r="X18" s="48">
        <v>20982</v>
      </c>
      <c r="Y18" s="48">
        <v>74</v>
      </c>
      <c r="Z18" s="18">
        <f t="shared" si="8"/>
        <v>0.99648556231003038</v>
      </c>
      <c r="AA18" s="20">
        <v>0.98</v>
      </c>
      <c r="AB18" s="21"/>
      <c r="AC18" s="6" t="s">
        <v>29</v>
      </c>
      <c r="AD18" s="47">
        <v>23144</v>
      </c>
      <c r="AE18" s="48">
        <v>22480</v>
      </c>
      <c r="AF18" s="48">
        <v>664</v>
      </c>
      <c r="AG18" s="18">
        <f t="shared" si="9"/>
        <v>0.97131005876253029</v>
      </c>
      <c r="AH18" s="21">
        <v>0.94</v>
      </c>
      <c r="AI18" s="21"/>
      <c r="AJ18" s="6" t="s">
        <v>29</v>
      </c>
      <c r="AK18" s="47">
        <v>13554</v>
      </c>
      <c r="AL18" s="48">
        <v>13004</v>
      </c>
      <c r="AM18" s="48">
        <v>550</v>
      </c>
      <c r="AN18" s="18">
        <f t="shared" si="4"/>
        <v>0.95942157296738972</v>
      </c>
      <c r="AO18" s="21">
        <v>0.94</v>
      </c>
      <c r="AP18" s="21"/>
      <c r="AQ18" s="6" t="s">
        <v>29</v>
      </c>
      <c r="AR18" s="47">
        <v>32859</v>
      </c>
      <c r="AS18" s="48">
        <v>27363</v>
      </c>
      <c r="AT18" s="48">
        <v>5496</v>
      </c>
      <c r="AU18" s="18">
        <f t="shared" si="5"/>
        <v>0.83273988861499137</v>
      </c>
      <c r="AV18" s="20">
        <v>0.85</v>
      </c>
      <c r="AW18" s="21"/>
      <c r="AX18" s="6" t="s">
        <v>29</v>
      </c>
      <c r="AY18" s="47">
        <v>4995</v>
      </c>
      <c r="AZ18" s="48">
        <v>4699</v>
      </c>
      <c r="BA18" s="48">
        <v>296</v>
      </c>
      <c r="BB18" s="18">
        <f t="shared" si="6"/>
        <v>0.94074074074074077</v>
      </c>
      <c r="BC18" s="20">
        <v>0.9</v>
      </c>
      <c r="BD18" s="21"/>
      <c r="BE18" s="6" t="s">
        <v>29</v>
      </c>
      <c r="BF18" s="47">
        <v>4615</v>
      </c>
      <c r="BG18" s="48">
        <v>4104</v>
      </c>
      <c r="BH18" s="48">
        <v>511</v>
      </c>
      <c r="BI18" s="18">
        <f t="shared" si="7"/>
        <v>0.88927410617551461</v>
      </c>
    </row>
    <row r="19" spans="1:61" s="69" customFormat="1" x14ac:dyDescent="0.25">
      <c r="A19" s="72" t="s">
        <v>42</v>
      </c>
      <c r="B19" s="35">
        <v>390807</v>
      </c>
      <c r="C19" s="36">
        <v>370252</v>
      </c>
      <c r="D19" s="76">
        <f>B19-C19</f>
        <v>20555</v>
      </c>
      <c r="E19" s="18">
        <f t="shared" si="0"/>
        <v>0.9474037056654564</v>
      </c>
      <c r="F19" s="21">
        <v>0.93</v>
      </c>
      <c r="G19" s="21"/>
      <c r="H19" s="72" t="s">
        <v>42</v>
      </c>
      <c r="I19" s="36">
        <v>57125</v>
      </c>
      <c r="J19" s="36">
        <v>54233</v>
      </c>
      <c r="K19" s="36">
        <f>I19-J19</f>
        <v>2892</v>
      </c>
      <c r="L19" s="18">
        <f t="shared" si="1"/>
        <v>0.94937417943107216</v>
      </c>
      <c r="M19" s="21">
        <v>0.93</v>
      </c>
      <c r="N19" s="21"/>
      <c r="O19" s="72" t="s">
        <v>42</v>
      </c>
      <c r="P19" s="36">
        <v>65835</v>
      </c>
      <c r="Q19" s="36">
        <v>64324</v>
      </c>
      <c r="R19" s="36">
        <f>P19-Q19</f>
        <v>1511</v>
      </c>
      <c r="S19" s="18">
        <f t="shared" si="2"/>
        <v>0.97704868231184017</v>
      </c>
      <c r="T19" s="21">
        <v>0.96</v>
      </c>
      <c r="U19" s="68"/>
      <c r="V19" s="72" t="s">
        <v>42</v>
      </c>
      <c r="W19" s="36">
        <v>20176</v>
      </c>
      <c r="X19" s="36">
        <v>20101</v>
      </c>
      <c r="Y19" s="36">
        <f>W19-X19</f>
        <v>75</v>
      </c>
      <c r="Z19" s="18">
        <f t="shared" si="8"/>
        <v>0.99628271213322761</v>
      </c>
      <c r="AA19" s="20">
        <v>0.98</v>
      </c>
      <c r="AB19" s="68"/>
      <c r="AC19" s="72" t="s">
        <v>42</v>
      </c>
      <c r="AD19" s="36">
        <v>22257</v>
      </c>
      <c r="AE19" s="36">
        <v>21757</v>
      </c>
      <c r="AF19" s="36">
        <f>AD19-AE19</f>
        <v>500</v>
      </c>
      <c r="AG19" s="18">
        <f t="shared" si="9"/>
        <v>0.97753515747854602</v>
      </c>
      <c r="AH19" s="21">
        <v>0.94</v>
      </c>
      <c r="AI19" s="68"/>
      <c r="AJ19" s="72" t="s">
        <v>42</v>
      </c>
      <c r="AK19" s="36">
        <v>13669</v>
      </c>
      <c r="AL19" s="36">
        <v>13089</v>
      </c>
      <c r="AM19" s="36">
        <f>AK19-AL19</f>
        <v>580</v>
      </c>
      <c r="AN19" s="18">
        <f t="shared" si="4"/>
        <v>0.95756822005998976</v>
      </c>
      <c r="AO19" s="21">
        <v>0.94</v>
      </c>
      <c r="AP19" s="68"/>
      <c r="AQ19" s="72" t="s">
        <v>42</v>
      </c>
      <c r="AR19" s="36">
        <v>32349</v>
      </c>
      <c r="AS19" s="36">
        <v>27052</v>
      </c>
      <c r="AT19" s="36">
        <f>AR19-AS19</f>
        <v>5297</v>
      </c>
      <c r="AU19" s="18">
        <f t="shared" si="5"/>
        <v>0.83625459828742776</v>
      </c>
      <c r="AV19" s="20">
        <v>0.85</v>
      </c>
      <c r="AW19" s="68"/>
      <c r="AX19" s="72" t="s">
        <v>42</v>
      </c>
      <c r="AY19" s="36">
        <v>5387</v>
      </c>
      <c r="AZ19" s="36">
        <v>5040</v>
      </c>
      <c r="BA19" s="36">
        <f>AY19-AZ19</f>
        <v>347</v>
      </c>
      <c r="BB19" s="18">
        <f t="shared" si="6"/>
        <v>0.93558566920363839</v>
      </c>
      <c r="BC19" s="20">
        <v>0.9</v>
      </c>
      <c r="BD19" s="68"/>
      <c r="BE19" s="72" t="s">
        <v>42</v>
      </c>
      <c r="BF19" s="36">
        <v>4547</v>
      </c>
      <c r="BG19" s="36">
        <v>4062</v>
      </c>
      <c r="BH19" s="36">
        <f>BF19-BG19</f>
        <v>485</v>
      </c>
      <c r="BI19" s="18">
        <f t="shared" si="7"/>
        <v>0.89333626566967228</v>
      </c>
    </row>
    <row r="20" spans="1:61" s="69" customFormat="1" ht="15.75" thickBot="1" x14ac:dyDescent="0.3">
      <c r="A20" s="72" t="s">
        <v>43</v>
      </c>
      <c r="B20" s="35">
        <v>389008</v>
      </c>
      <c r="C20" s="36">
        <v>368270</v>
      </c>
      <c r="D20" s="76">
        <f>B20-C20</f>
        <v>20738</v>
      </c>
      <c r="E20" s="18">
        <f t="shared" ref="E20" si="10">C20/B20</f>
        <v>0.94669004236416732</v>
      </c>
      <c r="F20" s="21">
        <v>0.93</v>
      </c>
      <c r="G20" s="21"/>
      <c r="H20" s="73" t="s">
        <v>43</v>
      </c>
      <c r="I20" s="77">
        <v>54470</v>
      </c>
      <c r="J20" s="37">
        <v>51589</v>
      </c>
      <c r="K20" s="78">
        <f>I20-J20</f>
        <v>2881</v>
      </c>
      <c r="L20" s="19">
        <f t="shared" si="1"/>
        <v>0.94710850009179359</v>
      </c>
      <c r="M20" s="21">
        <v>0.93</v>
      </c>
      <c r="N20" s="21"/>
      <c r="O20" s="73" t="s">
        <v>43</v>
      </c>
      <c r="P20" s="77">
        <v>63837</v>
      </c>
      <c r="Q20" s="37">
        <v>62167</v>
      </c>
      <c r="R20" s="78">
        <f>P20-Q20</f>
        <v>1670</v>
      </c>
      <c r="S20" s="19">
        <f t="shared" si="2"/>
        <v>0.97383962278929148</v>
      </c>
      <c r="T20" s="21">
        <v>0.96</v>
      </c>
      <c r="U20" s="68"/>
      <c r="V20" s="73" t="s">
        <v>43</v>
      </c>
      <c r="W20" s="77">
        <v>21517</v>
      </c>
      <c r="X20" s="37">
        <v>21404</v>
      </c>
      <c r="Y20" s="78">
        <f>W20-X20</f>
        <v>113</v>
      </c>
      <c r="Z20" s="19">
        <f t="shared" si="8"/>
        <v>0.99474833852302835</v>
      </c>
      <c r="AA20" s="20">
        <v>0.98</v>
      </c>
      <c r="AB20" s="68"/>
      <c r="AC20" s="73" t="s">
        <v>43</v>
      </c>
      <c r="AD20" s="77">
        <v>22771</v>
      </c>
      <c r="AE20" s="37">
        <v>22248</v>
      </c>
      <c r="AF20" s="78">
        <f>AD20-AE20</f>
        <v>523</v>
      </c>
      <c r="AG20" s="19">
        <f t="shared" si="9"/>
        <v>0.97703219006631237</v>
      </c>
      <c r="AH20" s="21">
        <v>0.94</v>
      </c>
      <c r="AI20" s="68"/>
      <c r="AJ20" s="73" t="s">
        <v>43</v>
      </c>
      <c r="AK20" s="77">
        <v>13691</v>
      </c>
      <c r="AL20" s="37">
        <v>12995</v>
      </c>
      <c r="AM20" s="78">
        <f>AK20-AL20</f>
        <v>696</v>
      </c>
      <c r="AN20" s="19">
        <f t="shared" si="4"/>
        <v>0.94916368417208385</v>
      </c>
      <c r="AO20" s="21">
        <v>0.94</v>
      </c>
      <c r="AP20" s="68"/>
      <c r="AQ20" s="73" t="s">
        <v>43</v>
      </c>
      <c r="AR20" s="77">
        <v>31566</v>
      </c>
      <c r="AS20" s="37">
        <v>25898</v>
      </c>
      <c r="AT20" s="78">
        <f>AR20-AS20</f>
        <v>5668</v>
      </c>
      <c r="AU20" s="19">
        <f t="shared" si="5"/>
        <v>0.82043971361591583</v>
      </c>
      <c r="AV20" s="20">
        <v>0.85</v>
      </c>
      <c r="AW20" s="68"/>
      <c r="AX20" s="73" t="s">
        <v>43</v>
      </c>
      <c r="AY20" s="77">
        <v>4772</v>
      </c>
      <c r="AZ20" s="37">
        <v>4360</v>
      </c>
      <c r="BA20" s="78">
        <f>AY20-AZ20</f>
        <v>412</v>
      </c>
      <c r="BB20" s="19">
        <f t="shared" si="6"/>
        <v>0.91366303436714169</v>
      </c>
      <c r="BC20" s="20">
        <v>0.9</v>
      </c>
      <c r="BD20" s="68"/>
      <c r="BE20" s="73" t="s">
        <v>43</v>
      </c>
      <c r="BF20" s="77">
        <v>4640</v>
      </c>
      <c r="BG20" s="37">
        <v>4107</v>
      </c>
      <c r="BH20" s="78">
        <f>BF20-BG20</f>
        <v>533</v>
      </c>
      <c r="BI20" s="19">
        <f t="shared" si="7"/>
        <v>0.88512931034482756</v>
      </c>
    </row>
    <row r="21" spans="1:61" s="69" customFormat="1" x14ac:dyDescent="0.25">
      <c r="A21" s="9" t="s">
        <v>46</v>
      </c>
      <c r="B21" s="74">
        <v>416109</v>
      </c>
      <c r="C21" s="70">
        <v>389608</v>
      </c>
      <c r="D21" s="70">
        <f>B21-C21</f>
        <v>26501</v>
      </c>
      <c r="E21" s="17">
        <f t="shared" ref="E21:E22" si="11">C21/B21</f>
        <v>0.93631236046324395</v>
      </c>
      <c r="F21" s="21">
        <v>0.93</v>
      </c>
      <c r="G21" s="21"/>
      <c r="H21" s="9" t="s">
        <v>46</v>
      </c>
      <c r="I21" s="74">
        <v>56112</v>
      </c>
      <c r="J21" s="70">
        <v>52393</v>
      </c>
      <c r="K21" s="70">
        <f>I21-J21</f>
        <v>3719</v>
      </c>
      <c r="L21" s="17">
        <f t="shared" si="1"/>
        <v>0.93372184203022524</v>
      </c>
      <c r="M21" s="21">
        <v>0.93</v>
      </c>
      <c r="N21" s="21"/>
      <c r="O21" s="9" t="s">
        <v>46</v>
      </c>
      <c r="P21" s="74">
        <v>65321</v>
      </c>
      <c r="Q21" s="70">
        <v>63606</v>
      </c>
      <c r="R21" s="70">
        <f>P21-Q21</f>
        <v>1715</v>
      </c>
      <c r="S21" s="17">
        <f t="shared" si="2"/>
        <v>0.97374504370723047</v>
      </c>
      <c r="T21" s="21">
        <v>0.96</v>
      </c>
      <c r="U21" s="68"/>
      <c r="V21" s="9" t="s">
        <v>46</v>
      </c>
      <c r="W21" s="74">
        <v>20880</v>
      </c>
      <c r="X21" s="70">
        <v>20803</v>
      </c>
      <c r="Y21" s="70">
        <f>W21-X21</f>
        <v>77</v>
      </c>
      <c r="Z21" s="17">
        <f t="shared" si="8"/>
        <v>0.99631226053639843</v>
      </c>
      <c r="AA21" s="20">
        <v>0.98</v>
      </c>
      <c r="AB21" s="68"/>
      <c r="AC21" s="9" t="s">
        <v>46</v>
      </c>
      <c r="AD21" s="74">
        <v>21895</v>
      </c>
      <c r="AE21" s="70">
        <v>21351</v>
      </c>
      <c r="AF21" s="70">
        <f>AD21-AE21</f>
        <v>544</v>
      </c>
      <c r="AG21" s="17">
        <f t="shared" si="9"/>
        <v>0.97515414478191365</v>
      </c>
      <c r="AH21" s="21">
        <v>0.94</v>
      </c>
      <c r="AI21" s="68"/>
      <c r="AJ21" s="9" t="s">
        <v>46</v>
      </c>
      <c r="AK21" s="74">
        <v>12945</v>
      </c>
      <c r="AL21" s="70">
        <v>12299</v>
      </c>
      <c r="AM21" s="70">
        <f>AK21-AL21</f>
        <v>646</v>
      </c>
      <c r="AN21" s="17">
        <f t="shared" si="4"/>
        <v>0.95009656237929707</v>
      </c>
      <c r="AO21" s="21">
        <v>0.94</v>
      </c>
      <c r="AP21" s="68"/>
      <c r="AQ21" s="9" t="s">
        <v>46</v>
      </c>
      <c r="AR21" s="74">
        <v>33193</v>
      </c>
      <c r="AS21" s="70">
        <v>27134</v>
      </c>
      <c r="AT21" s="70">
        <f>AR21-AS21</f>
        <v>6059</v>
      </c>
      <c r="AU21" s="17">
        <f t="shared" si="5"/>
        <v>0.81746151296960201</v>
      </c>
      <c r="AV21" s="20">
        <v>0.85</v>
      </c>
      <c r="AW21" s="68"/>
      <c r="AX21" s="9" t="s">
        <v>46</v>
      </c>
      <c r="AY21" s="74">
        <v>4895</v>
      </c>
      <c r="AZ21" s="70">
        <v>4556</v>
      </c>
      <c r="BA21" s="70">
        <f>AY21-AZ21</f>
        <v>339</v>
      </c>
      <c r="BB21" s="17">
        <f t="shared" si="6"/>
        <v>0.9307456588355465</v>
      </c>
      <c r="BC21" s="20">
        <v>0.9</v>
      </c>
      <c r="BD21" s="68"/>
      <c r="BE21" s="9" t="s">
        <v>46</v>
      </c>
      <c r="BF21" s="74">
        <v>4635</v>
      </c>
      <c r="BG21" s="70">
        <v>4115</v>
      </c>
      <c r="BH21" s="70">
        <f>BF21-BG21</f>
        <v>520</v>
      </c>
      <c r="BI21" s="17">
        <f t="shared" si="7"/>
        <v>0.88781014023732474</v>
      </c>
    </row>
    <row r="22" spans="1:61" s="69" customFormat="1" x14ac:dyDescent="0.25">
      <c r="A22" s="6" t="s">
        <v>53</v>
      </c>
      <c r="B22" s="35">
        <v>435212</v>
      </c>
      <c r="C22" s="36">
        <v>406857</v>
      </c>
      <c r="D22" s="36">
        <f>B22-C22</f>
        <v>28355</v>
      </c>
      <c r="E22" s="18">
        <f t="shared" si="11"/>
        <v>0.93484784426899992</v>
      </c>
      <c r="F22" s="21">
        <v>0.93</v>
      </c>
      <c r="G22" s="21"/>
      <c r="H22" s="6" t="s">
        <v>53</v>
      </c>
      <c r="I22" s="35">
        <v>56930</v>
      </c>
      <c r="J22" s="36">
        <v>52591</v>
      </c>
      <c r="K22" s="36">
        <f>I22-J22</f>
        <v>4339</v>
      </c>
      <c r="L22" s="18">
        <f t="shared" si="1"/>
        <v>0.92378359388722997</v>
      </c>
      <c r="M22" s="21">
        <v>0.93</v>
      </c>
      <c r="N22" s="21"/>
      <c r="O22" s="6" t="s">
        <v>53</v>
      </c>
      <c r="P22" s="35">
        <v>69238</v>
      </c>
      <c r="Q22" s="36">
        <v>67541</v>
      </c>
      <c r="R22" s="36">
        <f>P22-Q22</f>
        <v>1697</v>
      </c>
      <c r="S22" s="18">
        <f t="shared" si="2"/>
        <v>0.9754903376758427</v>
      </c>
      <c r="T22" s="21">
        <v>0.96</v>
      </c>
      <c r="U22" s="68"/>
      <c r="V22" s="6" t="s">
        <v>53</v>
      </c>
      <c r="W22" s="35">
        <v>22202</v>
      </c>
      <c r="X22" s="36">
        <v>22105</v>
      </c>
      <c r="Y22" s="36">
        <f>W22-X22</f>
        <v>97</v>
      </c>
      <c r="Z22" s="18">
        <f t="shared" si="8"/>
        <v>0.99563102423205119</v>
      </c>
      <c r="AA22" s="20">
        <v>0.98</v>
      </c>
      <c r="AB22" s="68"/>
      <c r="AC22" s="6" t="s">
        <v>53</v>
      </c>
      <c r="AD22" s="35">
        <v>23072</v>
      </c>
      <c r="AE22" s="36">
        <v>22488</v>
      </c>
      <c r="AF22" s="36">
        <f>AD22-AE22</f>
        <v>584</v>
      </c>
      <c r="AG22" s="18">
        <f t="shared" si="9"/>
        <v>0.97468793342579751</v>
      </c>
      <c r="AH22" s="21">
        <v>0.94</v>
      </c>
      <c r="AI22" s="68"/>
      <c r="AJ22" s="6" t="s">
        <v>53</v>
      </c>
      <c r="AK22" s="35">
        <v>13795</v>
      </c>
      <c r="AL22" s="36">
        <v>13210</v>
      </c>
      <c r="AM22" s="36">
        <f>AK22-AL22</f>
        <v>585</v>
      </c>
      <c r="AN22" s="18">
        <f t="shared" si="4"/>
        <v>0.95759333091699894</v>
      </c>
      <c r="AO22" s="21">
        <v>0.94</v>
      </c>
      <c r="AP22" s="68"/>
      <c r="AQ22" s="6" t="s">
        <v>53</v>
      </c>
      <c r="AR22" s="35">
        <v>35082</v>
      </c>
      <c r="AS22" s="36">
        <v>28721</v>
      </c>
      <c r="AT22" s="36">
        <f>AR22-AS22</f>
        <v>6361</v>
      </c>
      <c r="AU22" s="18">
        <f t="shared" si="5"/>
        <v>0.81868194515706061</v>
      </c>
      <c r="AV22" s="20">
        <v>0.85</v>
      </c>
      <c r="AW22" s="68"/>
      <c r="AX22" s="6" t="s">
        <v>53</v>
      </c>
      <c r="AY22" s="35">
        <v>5305</v>
      </c>
      <c r="AZ22" s="36">
        <v>4979</v>
      </c>
      <c r="BA22" s="36">
        <f>AY22-AZ22</f>
        <v>326</v>
      </c>
      <c r="BB22" s="18">
        <f t="shared" si="6"/>
        <v>0.93854853911404335</v>
      </c>
      <c r="BC22" s="20">
        <v>0.9</v>
      </c>
      <c r="BD22" s="68"/>
      <c r="BE22" s="6" t="s">
        <v>53</v>
      </c>
      <c r="BF22" s="35">
        <v>5138</v>
      </c>
      <c r="BG22" s="36">
        <v>4509</v>
      </c>
      <c r="BH22" s="36">
        <f>BF22-BG22</f>
        <v>629</v>
      </c>
      <c r="BI22" s="18">
        <f t="shared" si="7"/>
        <v>0.87757882444530944</v>
      </c>
    </row>
    <row r="23" spans="1:61" s="69" customFormat="1" x14ac:dyDescent="0.25">
      <c r="A23" s="79" t="s">
        <v>54</v>
      </c>
      <c r="B23" s="36">
        <v>435149</v>
      </c>
      <c r="C23" s="36">
        <v>412379</v>
      </c>
      <c r="D23" s="36">
        <f>$B$23-$C$23</f>
        <v>22770</v>
      </c>
      <c r="E23" s="18">
        <f>$C$23/$B$23</f>
        <v>0.94767309588210014</v>
      </c>
      <c r="F23" s="21">
        <v>0.93</v>
      </c>
      <c r="G23" s="21"/>
      <c r="H23" s="79" t="s">
        <v>54</v>
      </c>
      <c r="I23" s="36">
        <v>58295</v>
      </c>
      <c r="J23" s="36">
        <v>54458</v>
      </c>
      <c r="K23" s="36">
        <f>$I$23-$J$23</f>
        <v>3837</v>
      </c>
      <c r="L23" s="18">
        <f>$J$23/$I$23</f>
        <v>0.93417960373960029</v>
      </c>
      <c r="M23" s="21">
        <v>0.93</v>
      </c>
      <c r="N23" s="21"/>
      <c r="O23" s="79" t="s">
        <v>54</v>
      </c>
      <c r="P23" s="36">
        <v>68184</v>
      </c>
      <c r="Q23" s="36">
        <v>66660</v>
      </c>
      <c r="R23" s="36">
        <f>$P$23-$Q$23</f>
        <v>1524</v>
      </c>
      <c r="S23" s="18">
        <f>$Q$23/$P$23</f>
        <v>0.9776487152411123</v>
      </c>
      <c r="T23" s="21">
        <v>0.96</v>
      </c>
      <c r="U23" s="68"/>
      <c r="V23" s="79" t="s">
        <v>54</v>
      </c>
      <c r="W23" s="36">
        <v>22084</v>
      </c>
      <c r="X23" s="36">
        <v>21999</v>
      </c>
      <c r="Y23" s="36">
        <f>$W$23-$X$23</f>
        <v>85</v>
      </c>
      <c r="Z23" s="18">
        <f>$X$23/$W$23</f>
        <v>0.99615105959065386</v>
      </c>
      <c r="AA23" s="20">
        <v>0.98</v>
      </c>
      <c r="AB23" s="68"/>
      <c r="AC23" s="79" t="s">
        <v>54</v>
      </c>
      <c r="AD23" s="36">
        <v>22857</v>
      </c>
      <c r="AE23" s="36">
        <v>22363</v>
      </c>
      <c r="AF23" s="36">
        <f>$AD$23-$AE$23</f>
        <v>494</v>
      </c>
      <c r="AG23" s="18">
        <f>$AE$23/$AD$23</f>
        <v>0.97838736492103073</v>
      </c>
      <c r="AH23" s="21">
        <v>0.94</v>
      </c>
      <c r="AI23" s="68"/>
      <c r="AJ23" s="79" t="s">
        <v>54</v>
      </c>
      <c r="AK23" s="36">
        <v>13735</v>
      </c>
      <c r="AL23" s="36">
        <v>13208</v>
      </c>
      <c r="AM23" s="36">
        <f>$AK$23-$AL$23</f>
        <v>527</v>
      </c>
      <c r="AN23" s="18">
        <f>$AL$23/$AK$23</f>
        <v>0.96163087004004366</v>
      </c>
      <c r="AO23" s="21">
        <v>0.94</v>
      </c>
      <c r="AP23" s="68"/>
      <c r="AQ23" s="79" t="s">
        <v>54</v>
      </c>
      <c r="AR23" s="36">
        <v>34538</v>
      </c>
      <c r="AS23" s="36">
        <v>28793</v>
      </c>
      <c r="AT23" s="36">
        <f>$AR$23-$AS$23</f>
        <v>5745</v>
      </c>
      <c r="AU23" s="18">
        <f>$AS$23/$AR$23</f>
        <v>0.8336614743181423</v>
      </c>
      <c r="AV23" s="20">
        <v>0.85</v>
      </c>
      <c r="AW23" s="68"/>
      <c r="AX23" s="79" t="s">
        <v>54</v>
      </c>
      <c r="AY23" s="36">
        <v>5301</v>
      </c>
      <c r="AZ23" s="36">
        <v>4955</v>
      </c>
      <c r="BA23" s="36">
        <f>$AY$23-$AZ$23</f>
        <v>346</v>
      </c>
      <c r="BB23" s="18">
        <f>$AZ$23/$AY$23</f>
        <v>0.93472929635917756</v>
      </c>
      <c r="BC23" s="20">
        <v>0.9</v>
      </c>
      <c r="BD23" s="68"/>
      <c r="BE23" s="79" t="s">
        <v>54</v>
      </c>
      <c r="BF23" s="36">
        <v>5144</v>
      </c>
      <c r="BG23" s="36">
        <v>4638</v>
      </c>
      <c r="BH23" s="36">
        <f>$BF$23-$BG$23</f>
        <v>506</v>
      </c>
      <c r="BI23" s="18">
        <f>$BG$23/$BF$23</f>
        <v>0.90163297045101087</v>
      </c>
    </row>
    <row r="24" spans="1:61" s="69" customFormat="1" ht="15.75" thickBot="1" x14ac:dyDescent="0.3">
      <c r="A24" s="79" t="s">
        <v>55</v>
      </c>
      <c r="B24" s="36">
        <v>424542</v>
      </c>
      <c r="C24" s="36">
        <v>402031</v>
      </c>
      <c r="D24" s="36">
        <f>$B$24-$C$24</f>
        <v>22511</v>
      </c>
      <c r="E24" s="18">
        <f>$C$24/$B$24</f>
        <v>0.94697579980308189</v>
      </c>
      <c r="F24" s="21">
        <v>0.93</v>
      </c>
      <c r="G24" s="21"/>
      <c r="H24" s="79" t="s">
        <v>55</v>
      </c>
      <c r="I24" s="36">
        <v>55525</v>
      </c>
      <c r="J24" s="36">
        <v>51978</v>
      </c>
      <c r="K24" s="36">
        <f>$I$24-$J$24</f>
        <v>3547</v>
      </c>
      <c r="L24" s="18">
        <f>$J$24/$I$24</f>
        <v>0.93611886537595679</v>
      </c>
      <c r="M24" s="21">
        <v>0.93</v>
      </c>
      <c r="N24" s="21"/>
      <c r="O24" s="79" t="s">
        <v>55</v>
      </c>
      <c r="P24" s="36">
        <v>65748</v>
      </c>
      <c r="Q24" s="36">
        <v>64053</v>
      </c>
      <c r="R24" s="36">
        <f>$P$24-$Q$24</f>
        <v>1695</v>
      </c>
      <c r="S24" s="18">
        <f>$Q$24/$P$24</f>
        <v>0.97421974812922063</v>
      </c>
      <c r="T24" s="21">
        <v>0.96</v>
      </c>
      <c r="U24" s="68"/>
      <c r="V24" s="79" t="s">
        <v>55</v>
      </c>
      <c r="W24" s="36">
        <v>22948</v>
      </c>
      <c r="X24" s="36">
        <v>22775</v>
      </c>
      <c r="Y24" s="36">
        <f>$W$24-$X$24</f>
        <v>173</v>
      </c>
      <c r="Z24" s="18">
        <f>$X$24/$W$24</f>
        <v>0.99246121666376153</v>
      </c>
      <c r="AA24" s="20">
        <v>0.98</v>
      </c>
      <c r="AB24" s="68"/>
      <c r="AC24" s="79" t="s">
        <v>55</v>
      </c>
      <c r="AD24" s="36">
        <v>23631</v>
      </c>
      <c r="AE24" s="36">
        <v>22985</v>
      </c>
      <c r="AF24" s="36">
        <f>$AD$24-$AE$24</f>
        <v>646</v>
      </c>
      <c r="AG24" s="18">
        <f>$AE$24/$AD$24</f>
        <v>0.97266302737928989</v>
      </c>
      <c r="AH24" s="21">
        <v>0.94</v>
      </c>
      <c r="AI24" s="68"/>
      <c r="AJ24" s="79" t="s">
        <v>55</v>
      </c>
      <c r="AK24" s="36">
        <v>13532</v>
      </c>
      <c r="AL24" s="36">
        <v>12890</v>
      </c>
      <c r="AM24" s="36">
        <f>$AK$24-$AL$24</f>
        <v>642</v>
      </c>
      <c r="AN24" s="18">
        <f>$AL$24/$AK$24</f>
        <v>0.95255690215784805</v>
      </c>
      <c r="AO24" s="21">
        <v>0.94</v>
      </c>
      <c r="AP24" s="68"/>
      <c r="AQ24" s="79" t="s">
        <v>55</v>
      </c>
      <c r="AR24" s="36">
        <v>33024</v>
      </c>
      <c r="AS24" s="36">
        <v>27051</v>
      </c>
      <c r="AT24" s="36">
        <f>$AR$24-$AS$24</f>
        <v>5973</v>
      </c>
      <c r="AU24" s="18">
        <f>$AS$24/$AR$24</f>
        <v>0.81913154069767447</v>
      </c>
      <c r="AV24" s="20">
        <v>0.85</v>
      </c>
      <c r="AW24" s="68"/>
      <c r="AX24" s="79" t="s">
        <v>55</v>
      </c>
      <c r="AY24" s="36">
        <v>4879</v>
      </c>
      <c r="AZ24" s="36">
        <v>4482</v>
      </c>
      <c r="BA24" s="36">
        <f>$AY$24-$AZ$24</f>
        <v>397</v>
      </c>
      <c r="BB24" s="18">
        <f>$AZ$24/$AY$24</f>
        <v>0.91863086698093877</v>
      </c>
      <c r="BC24" s="20">
        <v>0.9</v>
      </c>
      <c r="BD24" s="68"/>
      <c r="BE24" s="79" t="s">
        <v>55</v>
      </c>
      <c r="BF24" s="36">
        <v>5426</v>
      </c>
      <c r="BG24" s="36">
        <v>4783</v>
      </c>
      <c r="BH24" s="36">
        <f>$BF$24-$BG$24</f>
        <v>643</v>
      </c>
      <c r="BI24" s="18">
        <f>$BG$24/$BF$24</f>
        <v>0.8814964983413196</v>
      </c>
    </row>
    <row r="25" spans="1:61" s="69" customFormat="1" ht="15.75" thickBot="1" x14ac:dyDescent="0.3">
      <c r="A25" s="81" t="s">
        <v>57</v>
      </c>
      <c r="B25" s="80">
        <v>468560</v>
      </c>
      <c r="C25" s="80">
        <v>438942</v>
      </c>
      <c r="D25" s="80">
        <f>$B$25-$C$25</f>
        <v>29618</v>
      </c>
      <c r="E25" s="16">
        <f>$C$25/$B$25</f>
        <v>0.93678931193443737</v>
      </c>
      <c r="F25" s="21">
        <v>0.93</v>
      </c>
      <c r="G25" s="21"/>
      <c r="H25" s="81" t="s">
        <v>57</v>
      </c>
      <c r="I25" s="80">
        <v>55627</v>
      </c>
      <c r="J25" s="80">
        <v>51115</v>
      </c>
      <c r="K25" s="80">
        <f>$I$25-$J$25</f>
        <v>4512</v>
      </c>
      <c r="L25" s="16">
        <f>$J$25/$I$25</f>
        <v>0.91888830963381096</v>
      </c>
      <c r="M25" s="21">
        <v>0.93</v>
      </c>
      <c r="N25" s="21"/>
      <c r="O25" s="81" t="s">
        <v>57</v>
      </c>
      <c r="P25" s="80">
        <v>68229</v>
      </c>
      <c r="Q25" s="80">
        <v>66537</v>
      </c>
      <c r="R25" s="80">
        <f>$P$25-$Q$25</f>
        <v>1692</v>
      </c>
      <c r="S25" s="16">
        <f>$Q$25/$P$25</f>
        <v>0.97520116079672869</v>
      </c>
      <c r="T25" s="21">
        <v>0.96</v>
      </c>
      <c r="U25" s="68"/>
      <c r="V25" s="81" t="s">
        <v>57</v>
      </c>
      <c r="W25" s="80">
        <v>22391</v>
      </c>
      <c r="X25" s="80">
        <v>22257</v>
      </c>
      <c r="Y25" s="80">
        <f>$W$25-$X$25</f>
        <v>134</v>
      </c>
      <c r="Z25" s="16">
        <f>$X$25/$W$25</f>
        <v>0.99401545263722035</v>
      </c>
      <c r="AA25" s="20">
        <v>0.98</v>
      </c>
      <c r="AB25" s="68"/>
      <c r="AC25" s="81" t="s">
        <v>57</v>
      </c>
      <c r="AD25" s="80">
        <v>22010</v>
      </c>
      <c r="AE25" s="80">
        <v>21369</v>
      </c>
      <c r="AF25" s="80">
        <f>$AD$25-$AE$25</f>
        <v>641</v>
      </c>
      <c r="AG25" s="16">
        <f>$AE$25/$AD$25</f>
        <v>0.97087687414811452</v>
      </c>
      <c r="AH25" s="21">
        <v>0.94</v>
      </c>
      <c r="AI25" s="68"/>
      <c r="AJ25" s="81" t="s">
        <v>57</v>
      </c>
      <c r="AK25" s="80">
        <v>13267</v>
      </c>
      <c r="AL25" s="80">
        <v>12635</v>
      </c>
      <c r="AM25" s="80">
        <f>$AK$25-$AL$25</f>
        <v>632</v>
      </c>
      <c r="AN25" s="16">
        <f>$AL$25/$AK$25</f>
        <v>0.95236300595462431</v>
      </c>
      <c r="AO25" s="21">
        <v>0.94</v>
      </c>
      <c r="AP25" s="68"/>
      <c r="AQ25" s="81" t="s">
        <v>57</v>
      </c>
      <c r="AR25" s="80">
        <v>35558</v>
      </c>
      <c r="AS25" s="80">
        <v>29225</v>
      </c>
      <c r="AT25" s="80">
        <f>$AR$25-$AS$25</f>
        <v>6333</v>
      </c>
      <c r="AU25" s="16">
        <f>$AS$25/$AR$25</f>
        <v>0.82189661960740201</v>
      </c>
      <c r="AV25" s="20">
        <v>0.85</v>
      </c>
      <c r="AW25" s="68"/>
      <c r="AX25" s="81" t="s">
        <v>57</v>
      </c>
      <c r="AY25" s="80">
        <v>5098</v>
      </c>
      <c r="AZ25" s="80">
        <v>4654</v>
      </c>
      <c r="BA25" s="80">
        <f>$AY$25-$AZ$25</f>
        <v>444</v>
      </c>
      <c r="BB25" s="16">
        <f>$AZ$25/$AY$25</f>
        <v>0.91290702236171051</v>
      </c>
      <c r="BC25" s="20">
        <v>0.9</v>
      </c>
      <c r="BD25" s="68"/>
      <c r="BE25" s="81" t="s">
        <v>57</v>
      </c>
      <c r="BF25" s="80">
        <v>5545</v>
      </c>
      <c r="BG25" s="80">
        <v>4922</v>
      </c>
      <c r="BH25" s="80">
        <f>$BF$25-$BG$25</f>
        <v>623</v>
      </c>
      <c r="BI25" s="16">
        <f>$BG$25/$BF$25</f>
        <v>0.88764652840396752</v>
      </c>
    </row>
    <row r="26" spans="1:61" ht="15.75" thickBot="1" x14ac:dyDescent="0.3">
      <c r="H26" s="25"/>
      <c r="O26" s="25"/>
      <c r="V26" s="25"/>
      <c r="AC26" s="25"/>
      <c r="AJ26" s="25"/>
      <c r="AQ26" s="25"/>
      <c r="AX26" s="25"/>
      <c r="BE26" s="25"/>
    </row>
    <row r="27" spans="1:61" ht="15.75" thickBot="1" x14ac:dyDescent="0.3">
      <c r="A27" s="1" t="s">
        <v>16</v>
      </c>
      <c r="B27" s="14" t="s">
        <v>1</v>
      </c>
      <c r="C27" s="15" t="s">
        <v>28</v>
      </c>
      <c r="D27" s="15" t="s">
        <v>27</v>
      </c>
      <c r="E27" s="13" t="s">
        <v>2</v>
      </c>
      <c r="H27" s="25" t="s">
        <v>16</v>
      </c>
      <c r="I27" s="14" t="s">
        <v>1</v>
      </c>
      <c r="J27" s="15" t="s">
        <v>28</v>
      </c>
      <c r="K27" s="15" t="s">
        <v>27</v>
      </c>
      <c r="L27" s="13" t="s">
        <v>2</v>
      </c>
      <c r="O27" s="25" t="s">
        <v>16</v>
      </c>
      <c r="P27" s="14" t="s">
        <v>1</v>
      </c>
      <c r="Q27" s="15" t="s">
        <v>28</v>
      </c>
      <c r="R27" s="15" t="s">
        <v>27</v>
      </c>
      <c r="S27" s="13" t="s">
        <v>2</v>
      </c>
      <c r="V27" s="25" t="s">
        <v>16</v>
      </c>
      <c r="W27" s="14" t="s">
        <v>1</v>
      </c>
      <c r="X27" s="15" t="s">
        <v>28</v>
      </c>
      <c r="Y27" s="15" t="s">
        <v>27</v>
      </c>
      <c r="Z27" s="13" t="s">
        <v>2</v>
      </c>
      <c r="AC27" s="25" t="s">
        <v>16</v>
      </c>
      <c r="AD27" s="14" t="s">
        <v>1</v>
      </c>
      <c r="AE27" s="15" t="s">
        <v>28</v>
      </c>
      <c r="AF27" s="15" t="s">
        <v>27</v>
      </c>
      <c r="AG27" s="13" t="s">
        <v>2</v>
      </c>
      <c r="AJ27" s="25" t="s">
        <v>16</v>
      </c>
      <c r="AK27" s="14" t="s">
        <v>1</v>
      </c>
      <c r="AL27" s="15" t="s">
        <v>28</v>
      </c>
      <c r="AM27" s="15" t="s">
        <v>27</v>
      </c>
      <c r="AN27" s="13" t="s">
        <v>2</v>
      </c>
      <c r="AQ27" s="25" t="s">
        <v>16</v>
      </c>
      <c r="AR27" s="14" t="s">
        <v>1</v>
      </c>
      <c r="AS27" s="15" t="s">
        <v>28</v>
      </c>
      <c r="AT27" s="15" t="s">
        <v>27</v>
      </c>
      <c r="AU27" s="13" t="s">
        <v>2</v>
      </c>
      <c r="AX27" s="25" t="s">
        <v>16</v>
      </c>
      <c r="AY27" s="14" t="s">
        <v>1</v>
      </c>
      <c r="AZ27" s="15" t="s">
        <v>28</v>
      </c>
      <c r="BA27" s="15" t="s">
        <v>27</v>
      </c>
      <c r="BB27" s="13" t="s">
        <v>2</v>
      </c>
      <c r="BE27" s="25" t="s">
        <v>16</v>
      </c>
      <c r="BF27" s="14" t="s">
        <v>1</v>
      </c>
      <c r="BG27" s="15" t="s">
        <v>28</v>
      </c>
      <c r="BH27" s="15" t="s">
        <v>27</v>
      </c>
      <c r="BI27" s="13" t="s">
        <v>2</v>
      </c>
    </row>
    <row r="28" spans="1:61" ht="15.75" thickBot="1" x14ac:dyDescent="0.3">
      <c r="A28" s="10" t="s">
        <v>17</v>
      </c>
      <c r="B28" s="38">
        <f>SUM(B5:B8)</f>
        <v>1095916</v>
      </c>
      <c r="C28" s="39">
        <f>SUM(C5:C8)</f>
        <v>1050986</v>
      </c>
      <c r="D28" s="38">
        <f>SUM(D5:D8)</f>
        <v>44930</v>
      </c>
      <c r="E28" s="16">
        <f>C28/B28</f>
        <v>0.95900233229554088</v>
      </c>
      <c r="H28" s="26" t="s">
        <v>17</v>
      </c>
      <c r="I28" s="51">
        <f>SUM(I5:I8)</f>
        <v>193123</v>
      </c>
      <c r="J28" s="52">
        <f>SUM(J5:J8)</f>
        <v>184923</v>
      </c>
      <c r="K28" s="51">
        <f>SUM(K5:K8)</f>
        <v>8200</v>
      </c>
      <c r="L28" s="16">
        <f>J28/I28</f>
        <v>0.95754001335936167</v>
      </c>
      <c r="O28" s="26" t="s">
        <v>17</v>
      </c>
      <c r="P28" s="51">
        <f>SUM(P5:P8)</f>
        <v>242234</v>
      </c>
      <c r="Q28" s="52">
        <f>SUM(Q5:Q8)</f>
        <v>238268</v>
      </c>
      <c r="R28" s="51">
        <f>SUM(R5:R8)</f>
        <v>3965</v>
      </c>
      <c r="S28" s="16">
        <f>Q28/P28</f>
        <v>0.98362740160340822</v>
      </c>
      <c r="V28" s="26" t="s">
        <v>17</v>
      </c>
      <c r="W28" s="51">
        <f>SUM(W5:W8)</f>
        <v>76871</v>
      </c>
      <c r="X28" s="52">
        <f>SUM(X5:X8)</f>
        <v>76657</v>
      </c>
      <c r="Y28" s="51">
        <f>SUM(Y5:Y8)</f>
        <v>214</v>
      </c>
      <c r="Z28" s="16">
        <f>X28/W28</f>
        <v>0.99721611531006493</v>
      </c>
      <c r="AC28" s="26" t="s">
        <v>17</v>
      </c>
      <c r="AD28" s="51">
        <f>SUM(AD5:AD8)</f>
        <v>90162</v>
      </c>
      <c r="AE28" s="52">
        <f>SUM(AE5:AE8)</f>
        <v>88510</v>
      </c>
      <c r="AF28" s="51">
        <f>SUM(AF5:AF8)</f>
        <v>1651</v>
      </c>
      <c r="AG28" s="16">
        <f>AE28/AD28</f>
        <v>0.98167742507930167</v>
      </c>
      <c r="AJ28" s="26" t="s">
        <v>17</v>
      </c>
      <c r="AK28" s="51">
        <f>SUM(AK5:AK8)</f>
        <v>54032</v>
      </c>
      <c r="AL28" s="52">
        <f>SUM(AL5:AL8)</f>
        <v>52680</v>
      </c>
      <c r="AM28" s="51">
        <f>SUM(AM5:AM8)</f>
        <v>1352</v>
      </c>
      <c r="AN28" s="16">
        <f>AL28/AK28</f>
        <v>0.97497779093870296</v>
      </c>
      <c r="AQ28" s="26" t="s">
        <v>17</v>
      </c>
      <c r="AR28" s="51">
        <f>SUM(AR5:AR8)</f>
        <v>111053</v>
      </c>
      <c r="AS28" s="52">
        <f>SUM(AS5:AS8)</f>
        <v>96763</v>
      </c>
      <c r="AT28" s="51">
        <f>SUM(AT5:AT8)</f>
        <v>14271</v>
      </c>
      <c r="AU28" s="16">
        <f>AS28/AR28</f>
        <v>0.87132270177302729</v>
      </c>
      <c r="AX28" s="26" t="s">
        <v>17</v>
      </c>
      <c r="AY28" s="51">
        <f>SUM(AY5:AY8)</f>
        <v>17421</v>
      </c>
      <c r="AZ28" s="52">
        <f>SUM(AZ5:AZ8)</f>
        <v>16383</v>
      </c>
      <c r="BA28" s="51">
        <f>SUM(BA5:BA8)</f>
        <v>1038</v>
      </c>
      <c r="BB28" s="16">
        <f>AZ28/AY28</f>
        <v>0.9404167384191493</v>
      </c>
      <c r="BE28" s="26" t="s">
        <v>17</v>
      </c>
      <c r="BF28" s="56">
        <f>SUM(BF5:BF8)</f>
        <v>15745</v>
      </c>
      <c r="BG28" s="57">
        <f>SUM(BG5:BG8)</f>
        <v>14667</v>
      </c>
      <c r="BH28" s="56">
        <f>SUM(BH5:BH8)</f>
        <v>1078</v>
      </c>
      <c r="BI28" s="16">
        <f>BG28/BF28</f>
        <v>0.9315338202604001</v>
      </c>
    </row>
    <row r="29" spans="1:61" ht="15.75" thickBot="1" x14ac:dyDescent="0.3">
      <c r="A29" s="8" t="s">
        <v>18</v>
      </c>
      <c r="B29" s="35">
        <f>SUM(B9:B12)</f>
        <v>1206588</v>
      </c>
      <c r="C29" s="40">
        <f>SUM(C9:C12)</f>
        <v>1152847</v>
      </c>
      <c r="D29" s="35">
        <f>SUM(D9:D12)</f>
        <v>53738</v>
      </c>
      <c r="E29" s="18">
        <f>C29/B29</f>
        <v>0.95546035597900858</v>
      </c>
      <c r="H29" s="6" t="s">
        <v>18</v>
      </c>
      <c r="I29" s="47">
        <f>SUM(I9:I12)</f>
        <v>194715</v>
      </c>
      <c r="J29" s="53">
        <f>SUM(J9:J12)</f>
        <v>185948</v>
      </c>
      <c r="K29" s="47">
        <f>SUM(K9:K12)</f>
        <v>8761</v>
      </c>
      <c r="L29" s="18">
        <f>J29/I29</f>
        <v>0.95497522019361636</v>
      </c>
      <c r="O29" s="6" t="s">
        <v>18</v>
      </c>
      <c r="P29" s="47">
        <f>SUM(P9:P12)</f>
        <v>245596</v>
      </c>
      <c r="Q29" s="53">
        <f>SUM(Q9:Q12)</f>
        <v>241527</v>
      </c>
      <c r="R29" s="47">
        <f>SUM(R9:R12)</f>
        <v>4069</v>
      </c>
      <c r="S29" s="18">
        <f>Q29/P29</f>
        <v>0.98343214058860895</v>
      </c>
      <c r="V29" s="6" t="s">
        <v>18</v>
      </c>
      <c r="W29" s="47">
        <f>SUM(W9:W12)</f>
        <v>80198</v>
      </c>
      <c r="X29" s="53">
        <f>SUM(X9:X12)</f>
        <v>79937</v>
      </c>
      <c r="Y29" s="47">
        <f>SUM(Y9:Y12)</f>
        <v>261</v>
      </c>
      <c r="Z29" s="18">
        <f>X29/W29</f>
        <v>0.99674555475198878</v>
      </c>
      <c r="AC29" s="6" t="s">
        <v>18</v>
      </c>
      <c r="AD29" s="47">
        <f>SUM(AD9:AD12)</f>
        <v>90937</v>
      </c>
      <c r="AE29" s="53">
        <f>SUM(AE9:AE12)</f>
        <v>89018</v>
      </c>
      <c r="AF29" s="47">
        <f>SUM(AF9:AF12)</f>
        <v>1919</v>
      </c>
      <c r="AG29" s="18">
        <f>AE29/AD29</f>
        <v>0.97889747847410846</v>
      </c>
      <c r="AJ29" s="6" t="s">
        <v>18</v>
      </c>
      <c r="AK29" s="47">
        <f>SUM(AK9:AK12)</f>
        <v>54237</v>
      </c>
      <c r="AL29" s="53">
        <f>SUM(AL9:AL12)</f>
        <v>52795</v>
      </c>
      <c r="AM29" s="47">
        <f>SUM(AM9:AM12)</f>
        <v>1442</v>
      </c>
      <c r="AN29" s="18">
        <f>AL29/AK29</f>
        <v>0.97341298375647622</v>
      </c>
      <c r="AQ29" s="6" t="s">
        <v>18</v>
      </c>
      <c r="AR29" s="47">
        <f>SUM(AR9:AR12)</f>
        <v>115817</v>
      </c>
      <c r="AS29" s="53">
        <f>SUM(AS9:AS12)</f>
        <v>100879</v>
      </c>
      <c r="AT29" s="47">
        <f>SUM(AT9:AT12)</f>
        <v>14936</v>
      </c>
      <c r="AU29" s="18">
        <f>AS29/AR29</f>
        <v>0.87102066190628313</v>
      </c>
      <c r="AX29" s="6" t="s">
        <v>18</v>
      </c>
      <c r="AY29" s="47">
        <f>SUM(AY9:AY12)</f>
        <v>17883</v>
      </c>
      <c r="AZ29" s="53">
        <f>SUM(AZ9:AZ12)</f>
        <v>17003</v>
      </c>
      <c r="BA29" s="47">
        <f>SUM(BA9:BA12)</f>
        <v>879</v>
      </c>
      <c r="BB29" s="18">
        <f>AZ29/AY29</f>
        <v>0.95079125426382594</v>
      </c>
      <c r="BE29" s="6" t="s">
        <v>18</v>
      </c>
      <c r="BF29" s="58">
        <f>SUM(BF9:BF12)</f>
        <v>15809</v>
      </c>
      <c r="BG29" s="59">
        <f>SUM(BG9:BG12)</f>
        <v>14666</v>
      </c>
      <c r="BH29" s="58">
        <f>SUM(BH9:BH12)</f>
        <v>1141</v>
      </c>
      <c r="BI29" s="18">
        <f>BG29/BF29</f>
        <v>0.92769941172749704</v>
      </c>
    </row>
    <row r="30" spans="1:61" ht="15.75" thickBot="1" x14ac:dyDescent="0.3">
      <c r="A30" s="10" t="s">
        <v>19</v>
      </c>
      <c r="B30" s="38">
        <f>SUM(B13:B16)</f>
        <v>1348947</v>
      </c>
      <c r="C30" s="39">
        <f>SUM(C13:C16)</f>
        <v>1286096</v>
      </c>
      <c r="D30" s="38">
        <f>SUM(D13:D16)</f>
        <v>62851</v>
      </c>
      <c r="E30" s="16">
        <f>C30/B30</f>
        <v>0.95340736144563132</v>
      </c>
      <c r="H30" s="26" t="s">
        <v>19</v>
      </c>
      <c r="I30" s="51">
        <f>SUM(I13:I16)</f>
        <v>216171</v>
      </c>
      <c r="J30" s="52">
        <f>SUM(J13:J16)</f>
        <v>204971</v>
      </c>
      <c r="K30" s="51">
        <f>SUM(K13:K16)</f>
        <v>11200</v>
      </c>
      <c r="L30" s="16">
        <f>J30/I30</f>
        <v>0.94818916505914297</v>
      </c>
      <c r="O30" s="26" t="s">
        <v>19</v>
      </c>
      <c r="P30" s="51">
        <f>SUM(P13:P16)</f>
        <v>254663</v>
      </c>
      <c r="Q30" s="52">
        <f>SUM(Q13:Q16)</f>
        <v>250056</v>
      </c>
      <c r="R30" s="51">
        <f>SUM(R13:R16)</f>
        <v>4607</v>
      </c>
      <c r="S30" s="16">
        <f>Q30/P30</f>
        <v>0.98190942539748605</v>
      </c>
      <c r="V30" s="26" t="s">
        <v>19</v>
      </c>
      <c r="W30" s="51">
        <f>SUM(W13:W16)</f>
        <v>84758</v>
      </c>
      <c r="X30" s="52">
        <f>SUM(X13:X16)</f>
        <v>84524</v>
      </c>
      <c r="Y30" s="51">
        <f>SUM(Y13:Y16)</f>
        <v>234</v>
      </c>
      <c r="Z30" s="16">
        <f>X30/W30</f>
        <v>0.99723919865971355</v>
      </c>
      <c r="AC30" s="26" t="s">
        <v>19</v>
      </c>
      <c r="AD30" s="51">
        <f>SUM(AD13:AD16)</f>
        <v>90670</v>
      </c>
      <c r="AE30" s="52">
        <f>SUM(AE13:AE16)</f>
        <v>88405</v>
      </c>
      <c r="AF30" s="51">
        <f>SUM(AF13:AF16)</f>
        <v>2265</v>
      </c>
      <c r="AG30" s="16">
        <f>AE30/AD30</f>
        <v>0.97501930076100141</v>
      </c>
      <c r="AJ30" s="26" t="s">
        <v>19</v>
      </c>
      <c r="AK30" s="51">
        <f>SUM(AK13:AK16)</f>
        <v>54735</v>
      </c>
      <c r="AL30" s="52">
        <f>SUM(AL13:AL16)</f>
        <v>53228</v>
      </c>
      <c r="AM30" s="51">
        <f>SUM(AM13:AM16)</f>
        <v>1507</v>
      </c>
      <c r="AN30" s="16">
        <f>AL30/AK30</f>
        <v>0.97246734265095458</v>
      </c>
      <c r="AQ30" s="26" t="s">
        <v>19</v>
      </c>
      <c r="AR30" s="51">
        <f>SUM(AR13:AR16)</f>
        <v>123087</v>
      </c>
      <c r="AS30" s="52">
        <f>SUM(AS13:AS16)</f>
        <v>105628</v>
      </c>
      <c r="AT30" s="51">
        <f>SUM(AT13:AT16)</f>
        <v>17459</v>
      </c>
      <c r="AU30" s="16">
        <f>AS30/AR30</f>
        <v>0.85815723837610791</v>
      </c>
      <c r="AX30" s="26" t="s">
        <v>19</v>
      </c>
      <c r="AY30" s="51">
        <f>SUM(AY13:AY16)</f>
        <v>18990</v>
      </c>
      <c r="AZ30" s="52">
        <f>SUM(AZ13:AZ16)</f>
        <v>17985</v>
      </c>
      <c r="BA30" s="51">
        <f>SUM(BA13:BA16)</f>
        <v>1005</v>
      </c>
      <c r="BB30" s="16">
        <f>AZ30/AY30</f>
        <v>0.94707740916271721</v>
      </c>
      <c r="BE30" s="26" t="s">
        <v>19</v>
      </c>
      <c r="BF30" s="56">
        <f>SUM(BF13:BF16)</f>
        <v>16739</v>
      </c>
      <c r="BG30" s="57">
        <f>SUM(BG13:BG16)</f>
        <v>15369</v>
      </c>
      <c r="BH30" s="56">
        <f>SUM(BH13:BH16)</f>
        <v>1370</v>
      </c>
      <c r="BI30" s="16">
        <f>BG30/BF30</f>
        <v>0.91815520640420578</v>
      </c>
    </row>
    <row r="31" spans="1:61" ht="15.75" thickBot="1" x14ac:dyDescent="0.3">
      <c r="A31" s="82" t="s">
        <v>44</v>
      </c>
      <c r="B31" s="56">
        <f>SUM(B17:B20)</f>
        <v>1535253</v>
      </c>
      <c r="C31" s="57">
        <f>SUM(C17:C20)</f>
        <v>1445500</v>
      </c>
      <c r="D31" s="56">
        <f>SUM(D17:D20)</f>
        <v>89753</v>
      </c>
      <c r="E31" s="16">
        <f>C31/B31</f>
        <v>0.94153862588120651</v>
      </c>
      <c r="H31" s="26" t="s">
        <v>44</v>
      </c>
      <c r="I31" s="56">
        <f>SUM(I17:I20)</f>
        <v>227850</v>
      </c>
      <c r="J31" s="57">
        <f>SUM(J17:J20)</f>
        <v>212587</v>
      </c>
      <c r="K31" s="56">
        <f>SUM(K17:K20)</f>
        <v>15263</v>
      </c>
      <c r="L31" s="16">
        <f>J31/I31</f>
        <v>0.93301294711432958</v>
      </c>
      <c r="O31" s="26" t="s">
        <v>44</v>
      </c>
      <c r="P31" s="56">
        <f>SUM(P17:P20)</f>
        <v>259684</v>
      </c>
      <c r="Q31" s="57">
        <f>SUM(Q17:Q20)</f>
        <v>253499</v>
      </c>
      <c r="R31" s="56">
        <f>SUM(R17:R20)</f>
        <v>6185</v>
      </c>
      <c r="S31" s="16">
        <f>Q31/P31</f>
        <v>0.97618259114924288</v>
      </c>
      <c r="V31" s="26" t="s">
        <v>44</v>
      </c>
      <c r="W31" s="56">
        <f>SUM(W17:W20)</f>
        <v>83519</v>
      </c>
      <c r="X31" s="57">
        <f>SUM(X17:X20)</f>
        <v>83198</v>
      </c>
      <c r="Y31" s="56">
        <f>SUM(Y17:Y20)</f>
        <v>321</v>
      </c>
      <c r="Z31" s="16">
        <f>X31/W31</f>
        <v>0.99615656317724111</v>
      </c>
      <c r="AC31" s="26" t="s">
        <v>44</v>
      </c>
      <c r="AD31" s="56">
        <f>SUM(AD17:AD20)</f>
        <v>90924</v>
      </c>
      <c r="AE31" s="57">
        <f>SUM(AE17:AE20)</f>
        <v>88555</v>
      </c>
      <c r="AF31" s="56">
        <f>SUM(AF17:AF20)</f>
        <v>2369</v>
      </c>
      <c r="AG31" s="16">
        <f>AE31/AD31</f>
        <v>0.97394527297523203</v>
      </c>
      <c r="AJ31" s="26" t="s">
        <v>44</v>
      </c>
      <c r="AK31" s="56">
        <f>SUM(AK17:AK20)</f>
        <v>54050</v>
      </c>
      <c r="AL31" s="57">
        <f>SUM(AL17:AL20)</f>
        <v>51732</v>
      </c>
      <c r="AM31" s="56">
        <f>SUM(AM17:AM20)</f>
        <v>2318</v>
      </c>
      <c r="AN31" s="16">
        <f>AL31/AK31</f>
        <v>0.95711378353376508</v>
      </c>
      <c r="AQ31" s="26" t="s">
        <v>44</v>
      </c>
      <c r="AR31" s="56">
        <f>SUM(AR17:AR20)</f>
        <v>128134</v>
      </c>
      <c r="AS31" s="57">
        <f>SUM(AS17:AS20)</f>
        <v>106628</v>
      </c>
      <c r="AT31" s="56">
        <f>SUM(AT17:AT20)</f>
        <v>21506</v>
      </c>
      <c r="AU31" s="16">
        <f>AS31/AR31</f>
        <v>0.83216008241372308</v>
      </c>
      <c r="AX31" s="26" t="s">
        <v>44</v>
      </c>
      <c r="AY31" s="56">
        <f>SUM(AY17:AY20)</f>
        <v>20202</v>
      </c>
      <c r="AZ31" s="57">
        <f>SUM(AZ17:AZ20)</f>
        <v>18836</v>
      </c>
      <c r="BA31" s="56">
        <f>SUM(BA17:BA20)</f>
        <v>1366</v>
      </c>
      <c r="BB31" s="16">
        <f>AZ31/AY31</f>
        <v>0.93238293238293235</v>
      </c>
      <c r="BE31" s="26" t="s">
        <v>44</v>
      </c>
      <c r="BF31" s="56">
        <f>SUM(BF17:BF20)</f>
        <v>18121</v>
      </c>
      <c r="BG31" s="57">
        <f>SUM(BG17:BG20)</f>
        <v>16160</v>
      </c>
      <c r="BH31" s="56">
        <f>SUM(BH17:BH20)</f>
        <v>1961</v>
      </c>
      <c r="BI31" s="16">
        <f>BG31/BF31</f>
        <v>0.89178301418244021</v>
      </c>
    </row>
    <row r="32" spans="1:61" x14ac:dyDescent="0.25">
      <c r="C32" s="3"/>
      <c r="D32" s="4"/>
      <c r="J32" s="3"/>
      <c r="K32" s="4"/>
      <c r="P32" s="3"/>
      <c r="Q32" s="4"/>
      <c r="W32" s="3"/>
      <c r="X32" s="4"/>
      <c r="AD32" s="3"/>
      <c r="AE32" s="4"/>
      <c r="AK32" s="3"/>
      <c r="AL32" s="4"/>
      <c r="AR32" s="3"/>
      <c r="AS32" s="4"/>
      <c r="AY32" s="3"/>
      <c r="AZ32" s="4"/>
      <c r="BF32" s="3"/>
      <c r="BG32" s="4"/>
    </row>
    <row r="33" spans="1:60" x14ac:dyDescent="0.25">
      <c r="C33" s="3"/>
      <c r="D33" s="4"/>
      <c r="J33" s="3"/>
      <c r="K33" s="4"/>
      <c r="P33" s="3"/>
      <c r="Q33" s="4"/>
      <c r="W33" s="3"/>
      <c r="X33" s="4"/>
      <c r="AD33" s="3"/>
      <c r="AE33" s="4"/>
      <c r="AK33" s="3"/>
      <c r="AL33" s="4"/>
      <c r="AR33" s="3"/>
      <c r="AS33" s="4"/>
      <c r="AY33" s="3"/>
      <c r="AZ33" s="4"/>
      <c r="BF33" s="3"/>
      <c r="BG33" s="4"/>
    </row>
    <row r="34" spans="1:60" x14ac:dyDescent="0.25">
      <c r="A34" s="66" t="s">
        <v>40</v>
      </c>
      <c r="B34" s="67" t="s">
        <v>41</v>
      </c>
      <c r="C34" s="3"/>
      <c r="D34" s="4"/>
      <c r="J34" s="3"/>
      <c r="K34" s="4"/>
      <c r="P34" s="3"/>
      <c r="Q34" s="4"/>
      <c r="W34" s="3"/>
      <c r="X34" s="4"/>
      <c r="AD34" s="3"/>
      <c r="AE34" s="4"/>
      <c r="AK34" s="3"/>
      <c r="AL34" s="4"/>
      <c r="AR34" s="3"/>
      <c r="AS34" s="4"/>
      <c r="AY34" s="3"/>
      <c r="AZ34" s="4"/>
      <c r="BF34" s="3"/>
      <c r="BG34" s="4"/>
    </row>
    <row r="35" spans="1:60" x14ac:dyDescent="0.25">
      <c r="C35" s="3"/>
      <c r="D35" s="4"/>
      <c r="E35" s="5"/>
      <c r="J35" s="3"/>
      <c r="K35" s="4"/>
      <c r="L35" s="5"/>
      <c r="P35" s="3"/>
      <c r="Q35" s="4"/>
      <c r="R35" s="5"/>
      <c r="S35" s="5"/>
      <c r="W35" s="3"/>
      <c r="X35" s="4"/>
      <c r="Y35" s="5"/>
      <c r="Z35" s="5"/>
      <c r="AD35" s="3"/>
      <c r="AE35" s="4"/>
      <c r="AF35" s="5"/>
      <c r="AG35" s="5"/>
      <c r="AK35" s="3"/>
      <c r="AL35" s="4"/>
      <c r="AM35" s="5"/>
      <c r="AN35" s="5"/>
      <c r="AR35" s="3"/>
      <c r="AS35" s="4"/>
      <c r="AT35" s="5"/>
      <c r="AY35" s="3"/>
      <c r="AZ35" s="4"/>
      <c r="BA35" s="5"/>
      <c r="BF35" s="3"/>
      <c r="BG35" s="4"/>
      <c r="BH35" s="5"/>
    </row>
    <row r="36" spans="1:60" x14ac:dyDescent="0.25">
      <c r="C36" s="3"/>
      <c r="D36" s="4"/>
      <c r="J36" s="3"/>
      <c r="K36" s="4"/>
      <c r="P36" s="3"/>
      <c r="Q36" s="3"/>
      <c r="W36" s="3"/>
      <c r="X36" s="4"/>
      <c r="AD36" s="3"/>
      <c r="AE36" s="4"/>
      <c r="AK36" s="3"/>
      <c r="AL36" s="4"/>
      <c r="AR36" s="3"/>
      <c r="AS36" s="4"/>
      <c r="AY36" s="3"/>
      <c r="AZ36" s="4"/>
      <c r="BF36" s="3"/>
      <c r="BG36" s="4"/>
    </row>
    <row r="37" spans="1:60" x14ac:dyDescent="0.25">
      <c r="C37" s="3"/>
      <c r="D37" s="4"/>
      <c r="P37" s="3"/>
      <c r="Q37" s="4"/>
      <c r="W37" s="3"/>
      <c r="X37" s="3"/>
      <c r="AD37" s="3"/>
      <c r="AE37" s="4"/>
      <c r="AK37" s="3"/>
      <c r="AL37" s="4"/>
      <c r="AR37" s="3"/>
      <c r="AS37" s="4"/>
      <c r="AY37" s="3"/>
      <c r="AZ37" s="4"/>
      <c r="BF37" s="3"/>
      <c r="BG37" s="4"/>
    </row>
    <row r="38" spans="1:60" x14ac:dyDescent="0.25">
      <c r="C38" s="3"/>
      <c r="D38" s="4"/>
      <c r="J38" s="3"/>
      <c r="P38" s="3"/>
      <c r="Q38" s="3"/>
      <c r="W38" s="3"/>
      <c r="X38" s="4"/>
      <c r="AD38" s="3"/>
      <c r="AE38" s="4"/>
      <c r="AK38" s="3"/>
      <c r="AL38" s="4"/>
      <c r="AR38" s="3"/>
      <c r="AS38" s="4"/>
      <c r="AY38" s="3"/>
      <c r="AZ38" s="4"/>
      <c r="BF38" s="3"/>
      <c r="BG38" s="4"/>
    </row>
    <row r="39" spans="1:60" x14ac:dyDescent="0.25">
      <c r="C39" s="3"/>
      <c r="D39" s="4"/>
      <c r="E39" s="5"/>
      <c r="L39" s="5"/>
      <c r="P39" s="3"/>
      <c r="Q39" s="4"/>
      <c r="R39" s="5"/>
      <c r="S39" s="5"/>
      <c r="Z39" s="5"/>
      <c r="AD39" s="3"/>
      <c r="AE39" s="4"/>
      <c r="AF39" s="5"/>
      <c r="AG39" s="5"/>
      <c r="AK39" s="3"/>
      <c r="AL39" s="3"/>
      <c r="AM39" s="5"/>
      <c r="AN39" s="5"/>
      <c r="AS39" s="4"/>
      <c r="AT39" s="5"/>
      <c r="AY39" s="3"/>
      <c r="AZ39" s="4"/>
      <c r="BA39" s="5"/>
      <c r="BF39" s="3"/>
      <c r="BG39" s="4"/>
      <c r="BH39" s="5"/>
    </row>
    <row r="40" spans="1:60" x14ac:dyDescent="0.25">
      <c r="C40" s="3"/>
      <c r="D40" s="4"/>
      <c r="J40" s="3"/>
      <c r="K40" s="4"/>
      <c r="P40" s="3"/>
      <c r="Q40" s="4"/>
      <c r="AD40" s="3"/>
      <c r="AE40" s="3"/>
      <c r="AK40" s="3"/>
      <c r="AL40" s="4"/>
      <c r="AS40" s="4"/>
      <c r="AY40" s="3"/>
      <c r="AZ40" s="4"/>
      <c r="BF40" s="3"/>
      <c r="BG40" s="4"/>
    </row>
    <row r="41" spans="1:60" x14ac:dyDescent="0.25">
      <c r="D41" s="4"/>
      <c r="J41" s="3"/>
      <c r="K41" s="4"/>
      <c r="P41" s="3"/>
      <c r="Q41" s="4"/>
      <c r="AD41" s="3"/>
      <c r="AE41" s="4"/>
      <c r="AK41" s="3"/>
      <c r="AL41" s="4"/>
      <c r="AS41" s="4"/>
      <c r="AY41" s="3"/>
      <c r="AZ41" s="4"/>
      <c r="BF41" s="3"/>
      <c r="BG41" s="4"/>
    </row>
    <row r="42" spans="1:60" x14ac:dyDescent="0.25">
      <c r="D42" s="4"/>
      <c r="J42" s="3"/>
      <c r="K42" s="4"/>
      <c r="P42" s="3"/>
      <c r="Q42" s="4"/>
      <c r="AD42" s="3"/>
      <c r="AE42" s="4"/>
      <c r="AK42" s="3"/>
      <c r="AL42" s="4"/>
      <c r="AS42" s="4"/>
      <c r="AY42" s="3"/>
      <c r="AZ42" s="4"/>
      <c r="BF42" s="3"/>
      <c r="BG42" s="4"/>
    </row>
    <row r="43" spans="1:60" x14ac:dyDescent="0.25">
      <c r="D43" s="4"/>
      <c r="E43" s="5"/>
      <c r="J43" s="3"/>
      <c r="K43" s="4"/>
      <c r="L43" s="5"/>
      <c r="Q43" s="4"/>
      <c r="R43" s="5"/>
      <c r="S43" s="5"/>
      <c r="Z43" s="5"/>
      <c r="AD43" s="3"/>
      <c r="AE43" s="4"/>
      <c r="AF43" s="5"/>
      <c r="AG43" s="5"/>
      <c r="AK43" s="3"/>
      <c r="AL43" s="4"/>
      <c r="AM43" s="5"/>
      <c r="AN43" s="5"/>
      <c r="AS43" s="4"/>
      <c r="AT43" s="5"/>
      <c r="AY43" s="3"/>
      <c r="AZ43" s="3"/>
      <c r="BA43" s="5"/>
      <c r="BF43" s="3"/>
      <c r="BG43" s="4"/>
      <c r="BH43" s="5"/>
    </row>
    <row r="44" spans="1:60" x14ac:dyDescent="0.25">
      <c r="D44" s="4"/>
      <c r="J44" s="3"/>
      <c r="K44" s="4"/>
      <c r="Q44" s="4"/>
      <c r="AD44" s="3"/>
      <c r="AE44" s="4"/>
      <c r="AK44" s="3"/>
      <c r="AL44" s="4"/>
      <c r="AS44" s="4"/>
      <c r="AY44" s="3"/>
      <c r="AZ44" s="4"/>
      <c r="BB44" s="4"/>
      <c r="BF44" s="3"/>
      <c r="BG44" s="4"/>
    </row>
    <row r="45" spans="1:60" x14ac:dyDescent="0.25">
      <c r="D45" s="4"/>
      <c r="J45" s="3"/>
      <c r="K45" s="4"/>
      <c r="Q45" s="4"/>
      <c r="AD45" s="3"/>
      <c r="AE45" s="4"/>
      <c r="AS45" s="4"/>
      <c r="AY45" s="3"/>
      <c r="AZ45" s="4"/>
      <c r="BB45" s="4"/>
      <c r="BF45" s="3"/>
      <c r="BG45" s="4"/>
    </row>
    <row r="46" spans="1:60" x14ac:dyDescent="0.25">
      <c r="D46" s="4"/>
      <c r="J46" s="3"/>
      <c r="K46" s="4"/>
      <c r="Q46" s="4"/>
      <c r="AD46" s="3"/>
      <c r="AE46" s="4"/>
      <c r="AS46" s="4"/>
      <c r="AT46" s="5"/>
      <c r="AU46" s="5"/>
      <c r="AY46" s="3"/>
      <c r="AZ46" s="4"/>
      <c r="BB46" s="4"/>
      <c r="BF46" s="3"/>
      <c r="BG46" s="4"/>
    </row>
    <row r="47" spans="1:60" x14ac:dyDescent="0.25">
      <c r="D47" s="4"/>
      <c r="E47" s="5"/>
      <c r="J47" s="3"/>
      <c r="K47" s="4"/>
      <c r="L47" s="5"/>
      <c r="Q47" s="4"/>
      <c r="R47" s="5"/>
      <c r="S47" s="5"/>
      <c r="W47" s="3"/>
      <c r="X47" s="4"/>
      <c r="Y47" s="5"/>
      <c r="Z47" s="5"/>
      <c r="AD47" s="3"/>
      <c r="AE47" s="4"/>
      <c r="AF47" s="5"/>
      <c r="AS47" s="4"/>
      <c r="AY47" s="3"/>
      <c r="AZ47" s="4"/>
      <c r="BA47" s="5"/>
      <c r="BB47" s="4"/>
      <c r="BF47" s="3"/>
      <c r="BG47" s="4"/>
      <c r="BH47" s="5"/>
    </row>
    <row r="48" spans="1:60" x14ac:dyDescent="0.25">
      <c r="D48" s="4"/>
      <c r="J48" s="3"/>
      <c r="K48" s="4"/>
      <c r="Q48" s="4"/>
      <c r="W48" s="3"/>
      <c r="X48" s="4"/>
      <c r="AD48" s="3"/>
      <c r="AE48" s="4"/>
      <c r="AS48" s="4"/>
      <c r="AY48" s="3"/>
      <c r="AZ48" s="4"/>
      <c r="BB48" s="4"/>
      <c r="BF48" s="3"/>
      <c r="BG48" s="4"/>
    </row>
    <row r="49" spans="17:54" x14ac:dyDescent="0.25">
      <c r="Q49" s="4"/>
      <c r="AS49" s="4"/>
      <c r="BB49" s="4"/>
    </row>
    <row r="50" spans="17:54" x14ac:dyDescent="0.25">
      <c r="Q50" s="4"/>
      <c r="AS50" s="4"/>
      <c r="BB50" s="4"/>
    </row>
    <row r="51" spans="17:54" x14ac:dyDescent="0.25">
      <c r="Q51" s="4"/>
      <c r="BB51" s="4"/>
    </row>
    <row r="52" spans="17:54" x14ac:dyDescent="0.25">
      <c r="Q52" s="4"/>
      <c r="BB52" s="4"/>
    </row>
    <row r="53" spans="17:54" x14ac:dyDescent="0.25">
      <c r="Q53" s="4"/>
      <c r="BB53" s="4"/>
    </row>
    <row r="54" spans="17:54" x14ac:dyDescent="0.25">
      <c r="Q54" s="4"/>
      <c r="BB54" s="4"/>
    </row>
    <row r="55" spans="17:54" x14ac:dyDescent="0.25">
      <c r="Q55" s="4"/>
      <c r="BB55" s="4"/>
    </row>
    <row r="56" spans="17:54" x14ac:dyDescent="0.25">
      <c r="Q56" s="4"/>
      <c r="BB56" s="4"/>
    </row>
    <row r="57" spans="17:54" x14ac:dyDescent="0.25">
      <c r="BB57" s="4"/>
    </row>
    <row r="58" spans="17:54" x14ac:dyDescent="0.25">
      <c r="BB58" s="4"/>
    </row>
    <row r="59" spans="17:54" x14ac:dyDescent="0.25">
      <c r="BB59" s="4"/>
    </row>
    <row r="60" spans="17:54" x14ac:dyDescent="0.25">
      <c r="BB60" s="4"/>
    </row>
    <row r="61" spans="17:54" x14ac:dyDescent="0.25">
      <c r="BB61" s="4"/>
    </row>
    <row r="62" spans="17:54" x14ac:dyDescent="0.25">
      <c r="BB62" s="4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</sheetData>
  <mergeCells count="9">
    <mergeCell ref="AR2:AU2"/>
    <mergeCell ref="AY2:BB2"/>
    <mergeCell ref="BF2:BI2"/>
    <mergeCell ref="AK2:AN2"/>
    <mergeCell ref="B2:E2"/>
    <mergeCell ref="I2:L2"/>
    <mergeCell ref="P2:S2"/>
    <mergeCell ref="W2:Z2"/>
    <mergeCell ref="AD2:A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Samuels, Michael</cp:lastModifiedBy>
  <cp:lastPrinted>2015-01-27T15:24:14Z</cp:lastPrinted>
  <dcterms:created xsi:type="dcterms:W3CDTF">2014-09-10T11:09:16Z</dcterms:created>
  <dcterms:modified xsi:type="dcterms:W3CDTF">2016-08-09T07:56:39Z</dcterms:modified>
</cp:coreProperties>
</file>