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45" windowWidth="8475" windowHeight="655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calcPr calcId="145621"/>
</workbook>
</file>

<file path=xl/calcChain.xml><?xml version="1.0" encoding="utf-8"?>
<calcChain xmlns="http://schemas.openxmlformats.org/spreadsheetml/2006/main">
  <c r="BF22" i="1" l="1"/>
  <c r="BG22" i="1"/>
  <c r="AY22" i="1"/>
  <c r="AZ22" i="1"/>
  <c r="AR22" i="1"/>
  <c r="AS22" i="1"/>
  <c r="AK22" i="1"/>
  <c r="AL22" i="1"/>
  <c r="AD22" i="1"/>
  <c r="AE22" i="1"/>
  <c r="W22" i="1"/>
  <c r="X22" i="1"/>
  <c r="P22" i="1"/>
  <c r="Q22" i="1"/>
  <c r="J22" i="1"/>
  <c r="K22" i="1"/>
  <c r="D22" i="1"/>
  <c r="E22" i="1"/>
  <c r="P21" i="1" l="1"/>
  <c r="Q21" i="1"/>
  <c r="J21" i="1"/>
  <c r="K21" i="1"/>
  <c r="H25" i="1"/>
  <c r="BG21" i="1" l="1"/>
  <c r="BF21" i="1"/>
  <c r="AZ21" i="1"/>
  <c r="AY21" i="1"/>
  <c r="AS21" i="1"/>
  <c r="AR21" i="1"/>
  <c r="AL21" i="1"/>
  <c r="AK21" i="1"/>
  <c r="X21" i="1"/>
  <c r="W21" i="1"/>
  <c r="AE21" i="1"/>
  <c r="AD21" i="1"/>
  <c r="D21" i="1"/>
  <c r="E21" i="1"/>
  <c r="C28" i="1" l="1"/>
  <c r="E28" i="1" s="1"/>
  <c r="B28" i="1"/>
  <c r="J28" i="1"/>
  <c r="I28" i="1"/>
  <c r="H28" i="1"/>
  <c r="O28" i="1"/>
  <c r="N28" i="1"/>
  <c r="Q28" i="1" s="1"/>
  <c r="X28" i="1"/>
  <c r="V28" i="1"/>
  <c r="U28" i="1"/>
  <c r="AC28" i="1"/>
  <c r="AB28" i="1"/>
  <c r="AE28" i="1" s="1"/>
  <c r="AJ28" i="1"/>
  <c r="AI28" i="1"/>
  <c r="AQ28" i="1"/>
  <c r="AP28" i="1"/>
  <c r="AX28" i="1"/>
  <c r="AW28" i="1"/>
  <c r="AZ28" i="1" s="1"/>
  <c r="BE28" i="1"/>
  <c r="BD28" i="1"/>
  <c r="BG20" i="1"/>
  <c r="BF20" i="1"/>
  <c r="BF28" i="1" s="1"/>
  <c r="AZ20" i="1"/>
  <c r="AY20" i="1"/>
  <c r="AY28" i="1" s="1"/>
  <c r="AS20" i="1"/>
  <c r="AR20" i="1"/>
  <c r="AR28" i="1" s="1"/>
  <c r="AL20" i="1"/>
  <c r="AK20" i="1"/>
  <c r="AK28" i="1" s="1"/>
  <c r="AE20" i="1"/>
  <c r="AD20" i="1"/>
  <c r="AD28" i="1" s="1"/>
  <c r="X20" i="1"/>
  <c r="W20" i="1"/>
  <c r="W28" i="1" s="1"/>
  <c r="Q20" i="1"/>
  <c r="P20" i="1"/>
  <c r="P28" i="1" s="1"/>
  <c r="K20" i="1"/>
  <c r="J20" i="1"/>
  <c r="D20" i="1"/>
  <c r="D28" i="1" s="1"/>
  <c r="E20" i="1"/>
  <c r="AS28" i="1" l="1"/>
  <c r="AL28" i="1"/>
  <c r="K28" i="1"/>
  <c r="BG28" i="1"/>
  <c r="BG19" i="1"/>
  <c r="BF19" i="1"/>
  <c r="AZ19" i="1"/>
  <c r="AY19" i="1"/>
  <c r="AS19" i="1"/>
  <c r="AR19" i="1"/>
  <c r="AL19" i="1"/>
  <c r="AK19" i="1"/>
  <c r="AE19" i="1"/>
  <c r="AD19" i="1"/>
  <c r="X19" i="1"/>
  <c r="W19" i="1"/>
  <c r="Q19" i="1"/>
  <c r="P19" i="1"/>
  <c r="K19" i="1"/>
  <c r="J19" i="1"/>
  <c r="E19" i="1"/>
  <c r="D19" i="1"/>
  <c r="X17" i="1" l="1"/>
  <c r="X18" i="1"/>
  <c r="U25" i="1"/>
  <c r="BG18" i="1"/>
  <c r="AZ18" i="1"/>
  <c r="AS18" i="1"/>
  <c r="AL18" i="1"/>
  <c r="AE18" i="1"/>
  <c r="Q18" i="1"/>
  <c r="K18" i="1"/>
  <c r="E18" i="1"/>
  <c r="BF27" i="1" l="1"/>
  <c r="BE27" i="1"/>
  <c r="BD27" i="1"/>
  <c r="AY27" i="1"/>
  <c r="AX27" i="1"/>
  <c r="AW27" i="1"/>
  <c r="AR27" i="1"/>
  <c r="AQ27" i="1"/>
  <c r="AP27" i="1"/>
  <c r="AK27" i="1"/>
  <c r="AJ27" i="1"/>
  <c r="AI27" i="1"/>
  <c r="AD27" i="1"/>
  <c r="AC27" i="1"/>
  <c r="AB27" i="1"/>
  <c r="W27" i="1"/>
  <c r="V27" i="1"/>
  <c r="U27" i="1"/>
  <c r="P27" i="1"/>
  <c r="O27" i="1"/>
  <c r="N27" i="1"/>
  <c r="J27" i="1"/>
  <c r="I27" i="1"/>
  <c r="H27" i="1"/>
  <c r="D27" i="1"/>
  <c r="C27" i="1"/>
  <c r="B27" i="1"/>
  <c r="BF26" i="1"/>
  <c r="BE26" i="1"/>
  <c r="BD26" i="1"/>
  <c r="AY26" i="1"/>
  <c r="AX26" i="1"/>
  <c r="AW26" i="1"/>
  <c r="AR26" i="1"/>
  <c r="AQ26" i="1"/>
  <c r="AP26" i="1"/>
  <c r="AK26" i="1"/>
  <c r="AJ26" i="1"/>
  <c r="AI26" i="1"/>
  <c r="AD26" i="1"/>
  <c r="AC26" i="1"/>
  <c r="AB26" i="1"/>
  <c r="W26" i="1"/>
  <c r="V26" i="1"/>
  <c r="U26" i="1"/>
  <c r="P26" i="1"/>
  <c r="O26" i="1"/>
  <c r="N26" i="1"/>
  <c r="J26" i="1"/>
  <c r="I26" i="1"/>
  <c r="H26" i="1"/>
  <c r="D26" i="1"/>
  <c r="C26" i="1"/>
  <c r="B26" i="1"/>
  <c r="BF25" i="1"/>
  <c r="BE25" i="1"/>
  <c r="BD25" i="1"/>
  <c r="AY25" i="1"/>
  <c r="AX25" i="1"/>
  <c r="AW25" i="1"/>
  <c r="AR25" i="1"/>
  <c r="AQ25" i="1"/>
  <c r="AP25" i="1"/>
  <c r="AK25" i="1"/>
  <c r="AJ25" i="1"/>
  <c r="AI25" i="1"/>
  <c r="AD25" i="1"/>
  <c r="AC25" i="1"/>
  <c r="AB25" i="1"/>
  <c r="W25" i="1"/>
  <c r="V25" i="1"/>
  <c r="P25" i="1"/>
  <c r="O25" i="1"/>
  <c r="N25" i="1"/>
  <c r="J25" i="1"/>
  <c r="I25" i="1"/>
  <c r="D25" i="1"/>
  <c r="C25" i="1"/>
  <c r="B25" i="1"/>
  <c r="BG17" i="1"/>
  <c r="AZ17" i="1"/>
  <c r="AS17" i="1"/>
  <c r="AL17" i="1"/>
  <c r="AE17" i="1"/>
  <c r="Q17" i="1"/>
  <c r="K17" i="1"/>
  <c r="E17" i="1"/>
  <c r="BG16" i="1"/>
  <c r="AZ16" i="1"/>
  <c r="AS16" i="1"/>
  <c r="AL16" i="1"/>
  <c r="AE16" i="1"/>
  <c r="X16" i="1"/>
  <c r="Q16" i="1"/>
  <c r="K16" i="1"/>
  <c r="E16" i="1"/>
  <c r="BG15" i="1"/>
  <c r="AZ15" i="1"/>
  <c r="AS15" i="1"/>
  <c r="AL15" i="1"/>
  <c r="AE15" i="1"/>
  <c r="X15" i="1"/>
  <c r="Q15" i="1"/>
  <c r="K15" i="1"/>
  <c r="E15" i="1"/>
  <c r="BG14" i="1"/>
  <c r="AZ14" i="1"/>
  <c r="AS14" i="1"/>
  <c r="AL14" i="1"/>
  <c r="AE14" i="1"/>
  <c r="X14" i="1"/>
  <c r="Q14" i="1"/>
  <c r="K14" i="1"/>
  <c r="E14" i="1"/>
  <c r="BG13" i="1"/>
  <c r="AZ13" i="1"/>
  <c r="AS13" i="1"/>
  <c r="AL13" i="1"/>
  <c r="AE13" i="1"/>
  <c r="X13" i="1"/>
  <c r="Q13" i="1"/>
  <c r="K13" i="1"/>
  <c r="E13" i="1"/>
  <c r="BG12" i="1"/>
  <c r="AZ12" i="1"/>
  <c r="AS12" i="1"/>
  <c r="AL12" i="1"/>
  <c r="AE12" i="1"/>
  <c r="X12" i="1"/>
  <c r="Q12" i="1"/>
  <c r="K12" i="1"/>
  <c r="E12" i="1"/>
  <c r="BG11" i="1"/>
  <c r="AZ11" i="1"/>
  <c r="AS11" i="1"/>
  <c r="AL11" i="1"/>
  <c r="AE11" i="1"/>
  <c r="X11" i="1"/>
  <c r="Q11" i="1"/>
  <c r="K11" i="1"/>
  <c r="E11" i="1"/>
  <c r="BG10" i="1"/>
  <c r="AZ10" i="1"/>
  <c r="AS10" i="1"/>
  <c r="AL10" i="1"/>
  <c r="AE10" i="1"/>
  <c r="X10" i="1"/>
  <c r="Q10" i="1"/>
  <c r="K10" i="1"/>
  <c r="E10" i="1"/>
  <c r="BG9" i="1"/>
  <c r="AZ9" i="1"/>
  <c r="AS9" i="1"/>
  <c r="AL9" i="1"/>
  <c r="AE9" i="1"/>
  <c r="X9" i="1"/>
  <c r="Q9" i="1"/>
  <c r="K9" i="1"/>
  <c r="E9" i="1"/>
  <c r="BG8" i="1"/>
  <c r="AZ8" i="1"/>
  <c r="AS8" i="1"/>
  <c r="AL8" i="1"/>
  <c r="AE8" i="1"/>
  <c r="X8" i="1"/>
  <c r="Q8" i="1"/>
  <c r="K8" i="1"/>
  <c r="E8" i="1"/>
  <c r="BG7" i="1"/>
  <c r="AZ7" i="1"/>
  <c r="AS7" i="1"/>
  <c r="AL7" i="1"/>
  <c r="AE7" i="1"/>
  <c r="X7" i="1"/>
  <c r="Q7" i="1"/>
  <c r="K7" i="1"/>
  <c r="E7" i="1"/>
  <c r="BG6" i="1"/>
  <c r="AZ6" i="1"/>
  <c r="AS6" i="1"/>
  <c r="AL6" i="1"/>
  <c r="AE6" i="1"/>
  <c r="X6" i="1"/>
  <c r="Q6" i="1"/>
  <c r="K6" i="1"/>
  <c r="E6" i="1"/>
  <c r="BG5" i="1"/>
  <c r="AZ5" i="1"/>
  <c r="AS5" i="1"/>
  <c r="AL5" i="1"/>
  <c r="AE5" i="1"/>
  <c r="X5" i="1"/>
  <c r="Q5" i="1"/>
  <c r="K5" i="1"/>
  <c r="E5" i="1"/>
  <c r="AZ25" i="1" l="1"/>
  <c r="K25" i="1"/>
  <c r="AE25" i="1"/>
  <c r="E27" i="1"/>
  <c r="AE27" i="1"/>
  <c r="BG27" i="1"/>
  <c r="Q25" i="1"/>
  <c r="Q26" i="1"/>
  <c r="AS26" i="1"/>
  <c r="K27" i="1"/>
  <c r="AL27" i="1"/>
  <c r="E25" i="1"/>
  <c r="AL25" i="1"/>
  <c r="E26" i="1"/>
  <c r="AE26" i="1"/>
  <c r="X27" i="1"/>
  <c r="AZ27" i="1"/>
  <c r="X25" i="1"/>
  <c r="BG25" i="1"/>
  <c r="X26" i="1"/>
  <c r="AZ26" i="1"/>
  <c r="Q27" i="1"/>
  <c r="AS27" i="1"/>
  <c r="BG26" i="1"/>
  <c r="AS25" i="1"/>
  <c r="K26" i="1"/>
  <c r="AL26" i="1"/>
</calcChain>
</file>

<file path=xl/sharedStrings.xml><?xml version="1.0" encoding="utf-8"?>
<sst xmlns="http://schemas.openxmlformats.org/spreadsheetml/2006/main" count="318" uniqueCount="56">
  <si>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</si>
  <si>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</si>
  <si>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</si>
  <si>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</si>
  <si>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</si>
  <si>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</si>
  <si>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</si>
  <si>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</si>
  <si>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</si>
  <si>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</si>
  <si>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</si>
  <si>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</si>
  <si>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</si>
  <si>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</si>
  <si>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</si>
  <si>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</si>
  <si>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</si>
  <si>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</si>
  <si>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</si>
  <si>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</si>
  <si>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</si>
  <si>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</si>
  <si>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</si>
  <si>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</si>
  <si>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</si>
  <si>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</si>
  <si>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</si>
  <si>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</si>
  <si>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</si>
  <si>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</si>
  <si>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</si>
  <si>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</si>
  <si>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</si>
  <si>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</si>
  <si>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</si>
  <si>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</si>
  <si>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</si>
  <si>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</si>
  <si>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</si>
  <si>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</si>
  <si>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</si>
  <si>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</si>
  <si>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</si>
  <si>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</si>
  <si>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</si>
  <si>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</si>
  <si>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</si>
  <si>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</si>
  <si>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Wait (31 days) from a Decision to Treat to a Subsequent Treatment for Cancer (Anti-Cancer Drug Regiemen)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</si>
  <si>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</si>
  <si>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</si>
  <si>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</si>
  <si>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</si>
  <si>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</si>
  <si>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</si>
  <si>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Q1 2011-12 to Q2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</si>
</sst>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#,###"/>
    <numFmt numFmtId="167" formatCode="###,###"/>
    <numFmt numFmtId="168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3" xfId="1" applyNumberFormat="1" applyFont="1" applyBorder="1"/>
    <xf numFmtId="167" fontId="0" fillId="0" borderId="1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4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6" fontId="0" fillId="0" borderId="15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Data'!$B$5:$B$22</c:f>
              <c:numCache>
                <c:formatCode>#,###,###</c:formatCode>
                <c:ptCount val="18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32640"/>
        <c:axId val="178034560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'AMD 23 2011 Data'!$E$5:$E$22</c:f>
              <c:numCache>
                <c:formatCode>0.0%</c:formatCode>
                <c:ptCount val="18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Data'!$F$5:$F$22</c:f>
              <c:numCache>
                <c:formatCode>General</c:formatCode>
                <c:ptCount val="18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9888"/>
        <c:axId val="148307968"/>
      </c:lineChart>
      <c:catAx>
        <c:axId val="1780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8034560"/>
        <c:crosses val="autoZero"/>
        <c:auto val="1"/>
        <c:lblAlgn val="ctr"/>
        <c:lblOffset val="100"/>
        <c:noMultiLvlLbl val="0"/>
      </c:catAx>
      <c:valAx>
        <c:axId val="17803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178032640"/>
        <c:crosses val="autoZero"/>
        <c:crossBetween val="between"/>
      </c:valAx>
      <c:valAx>
        <c:axId val="148307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8309888"/>
        <c:crosses val="max"/>
        <c:crossBetween val="between"/>
      </c:valAx>
      <c:catAx>
        <c:axId val="148309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483079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Data'!$H$5:$H$22</c:f>
              <c:numCache>
                <c:formatCode>###,###</c:formatCode>
                <c:ptCount val="18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1904"/>
        <c:axId val="148413824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'AMD 23 2011 Data'!$K$5:$K$22</c:f>
              <c:numCache>
                <c:formatCode>0.0%</c:formatCode>
                <c:ptCount val="18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Data'!$L$5:$L$22</c:f>
              <c:numCache>
                <c:formatCode>General</c:formatCode>
                <c:ptCount val="18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17920"/>
        <c:axId val="148416000"/>
      </c:lineChart>
      <c:catAx>
        <c:axId val="1484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413824"/>
        <c:crosses val="autoZero"/>
        <c:auto val="1"/>
        <c:lblAlgn val="ctr"/>
        <c:lblOffset val="100"/>
        <c:noMultiLvlLbl val="0"/>
      </c:catAx>
      <c:valAx>
        <c:axId val="148413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8411904"/>
        <c:crosses val="autoZero"/>
        <c:crossBetween val="between"/>
      </c:valAx>
      <c:valAx>
        <c:axId val="1484160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48417920"/>
        <c:crosses val="max"/>
        <c:crossBetween val="between"/>
      </c:valAx>
      <c:catAx>
        <c:axId val="14841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416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Data'!$N$5:$N$22</c:f>
              <c:numCache>
                <c:formatCode>###,###</c:formatCode>
                <c:ptCount val="18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11744"/>
        <c:axId val="14852620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Data'!$Q$5:$Q$22</c:f>
              <c:numCache>
                <c:formatCode>0.0%</c:formatCode>
                <c:ptCount val="18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Data'!$R$5:$R$22</c:f>
              <c:numCache>
                <c:formatCode>General</c:formatCode>
                <c:ptCount val="18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34400"/>
        <c:axId val="148528128"/>
      </c:lineChart>
      <c:catAx>
        <c:axId val="14851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526208"/>
        <c:crosses val="autoZero"/>
        <c:auto val="1"/>
        <c:lblAlgn val="ctr"/>
        <c:lblOffset val="100"/>
        <c:noMultiLvlLbl val="0"/>
      </c:catAx>
      <c:valAx>
        <c:axId val="14852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8511744"/>
        <c:crosses val="autoZero"/>
        <c:crossBetween val="between"/>
      </c:valAx>
      <c:valAx>
        <c:axId val="148528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8534400"/>
        <c:crosses val="max"/>
        <c:crossBetween val="between"/>
      </c:valAx>
      <c:catAx>
        <c:axId val="14853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52812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Regiemen)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Data'!$U$5:$U$22</c:f>
              <c:numCache>
                <c:formatCode>###,###</c:formatCode>
                <c:ptCount val="18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0368"/>
        <c:axId val="14881664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Data'!$X$5:$X$22</c:f>
              <c:numCache>
                <c:formatCode>0.0%</c:formatCode>
                <c:ptCount val="18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Data'!$Y$5:$Y$22</c:f>
              <c:numCache>
                <c:formatCode>_-* #,##0_-;\-* #,##0_-;_-* "-"??_-;_-@_-</c:formatCode>
                <c:ptCount val="18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28928"/>
        <c:axId val="148818560"/>
      </c:lineChart>
      <c:catAx>
        <c:axId val="1488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816640"/>
        <c:crosses val="autoZero"/>
        <c:auto val="1"/>
        <c:lblAlgn val="ctr"/>
        <c:lblOffset val="100"/>
        <c:noMultiLvlLbl val="0"/>
      </c:catAx>
      <c:valAx>
        <c:axId val="14881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8810368"/>
        <c:crosses val="autoZero"/>
        <c:crossBetween val="between"/>
      </c:valAx>
      <c:valAx>
        <c:axId val="1488185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8828928"/>
        <c:crosses val="max"/>
        <c:crossBetween val="between"/>
      </c:valAx>
      <c:catAx>
        <c:axId val="14882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88185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Data'!$AB$5:$AB$22</c:f>
              <c:numCache>
                <c:formatCode>###,###</c:formatCode>
                <c:ptCount val="18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9840"/>
        <c:axId val="14914176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Data'!$AE$5:$AE$22</c:f>
              <c:numCache>
                <c:formatCode>0.0%</c:formatCode>
                <c:ptCount val="18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Data'!$AF$5:$AF$22</c:f>
              <c:numCache>
                <c:formatCode>General</c:formatCode>
                <c:ptCount val="18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5856"/>
        <c:axId val="149143936"/>
      </c:lineChart>
      <c:catAx>
        <c:axId val="14913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141760"/>
        <c:crosses val="autoZero"/>
        <c:auto val="1"/>
        <c:lblAlgn val="ctr"/>
        <c:lblOffset val="100"/>
        <c:noMultiLvlLbl val="0"/>
      </c:catAx>
      <c:valAx>
        <c:axId val="149141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9139840"/>
        <c:crosses val="autoZero"/>
        <c:crossBetween val="between"/>
      </c:valAx>
      <c:valAx>
        <c:axId val="149143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49145856"/>
        <c:crosses val="max"/>
        <c:crossBetween val="between"/>
      </c:valAx>
      <c:catAx>
        <c:axId val="149145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491439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Data'!$AI$5:$AI$22</c:f>
              <c:numCache>
                <c:formatCode>###,###</c:formatCode>
                <c:ptCount val="18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31168"/>
        <c:axId val="14903744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'AMD 23 2011 Data'!$AL$5:$AL$22</c:f>
              <c:numCache>
                <c:formatCode>0.0%</c:formatCode>
                <c:ptCount val="18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Data'!$AM$5:$AM$22</c:f>
              <c:numCache>
                <c:formatCode>General</c:formatCode>
                <c:ptCount val="18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920"/>
        <c:axId val="149039360"/>
      </c:lineChart>
      <c:catAx>
        <c:axId val="1490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037440"/>
        <c:crosses val="autoZero"/>
        <c:auto val="1"/>
        <c:lblAlgn val="ctr"/>
        <c:lblOffset val="100"/>
        <c:noMultiLvlLbl val="0"/>
      </c:catAx>
      <c:valAx>
        <c:axId val="149037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9031168"/>
        <c:crosses val="autoZero"/>
        <c:crossBetween val="between"/>
      </c:valAx>
      <c:valAx>
        <c:axId val="149039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9057920"/>
        <c:crosses val="max"/>
        <c:crossBetween val="between"/>
      </c:valAx>
      <c:catAx>
        <c:axId val="14905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903936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Data'!$AP$5:$AP$22</c:f>
              <c:numCache>
                <c:formatCode>###,###</c:formatCode>
                <c:ptCount val="18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99264"/>
        <c:axId val="14950553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Data'!$AS$5:$AS$22</c:f>
              <c:numCache>
                <c:formatCode>0.0%</c:formatCode>
                <c:ptCount val="18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Data'!$AT$5:$AT$22</c:f>
              <c:numCache>
                <c:formatCode>_-* #,##0_-;\-* #,##0_-;_-* "-"??_-;_-@_-</c:formatCode>
                <c:ptCount val="18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9632"/>
        <c:axId val="149507456"/>
      </c:lineChart>
      <c:catAx>
        <c:axId val="1494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505536"/>
        <c:crosses val="autoZero"/>
        <c:auto val="1"/>
        <c:lblAlgn val="ctr"/>
        <c:lblOffset val="100"/>
        <c:noMultiLvlLbl val="0"/>
      </c:catAx>
      <c:valAx>
        <c:axId val="14950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9499264"/>
        <c:crosses val="autoZero"/>
        <c:crossBetween val="between"/>
      </c:valAx>
      <c:valAx>
        <c:axId val="149507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9509632"/>
        <c:crosses val="max"/>
        <c:crossBetween val="between"/>
      </c:valAx>
      <c:catAx>
        <c:axId val="149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95074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Data'!$AW$5:$AW$22</c:f>
              <c:numCache>
                <c:formatCode>###,###</c:formatCode>
                <c:ptCount val="18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67584"/>
        <c:axId val="14926950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Data'!$AZ$5:$AZ$22</c:f>
              <c:numCache>
                <c:formatCode>0.0%</c:formatCode>
                <c:ptCount val="18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'AMD 23 2011 Data'!$BA$5:$BA$22</c:f>
              <c:numCache>
                <c:formatCode>_-* #,##0_-;\-* #,##0_-;_-* "-"??_-;_-@_-</c:formatCode>
                <c:ptCount val="18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73600"/>
        <c:axId val="149271680"/>
      </c:lineChart>
      <c:catAx>
        <c:axId val="1492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269504"/>
        <c:crosses val="autoZero"/>
        <c:auto val="1"/>
        <c:lblAlgn val="ctr"/>
        <c:lblOffset val="100"/>
        <c:noMultiLvlLbl val="0"/>
      </c:catAx>
      <c:valAx>
        <c:axId val="14926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9267584"/>
        <c:crosses val="autoZero"/>
        <c:crossBetween val="between"/>
      </c:valAx>
      <c:valAx>
        <c:axId val="149271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9273600"/>
        <c:crosses val="max"/>
        <c:crossBetween val="between"/>
      </c:valAx>
      <c:catAx>
        <c:axId val="14927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92716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'AMD 23 2011 Data'!$A$5:$A$22</c:f>
              <c:strCache>
                <c:ptCount val="18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</c:strCache>
            </c:strRef>
          </c:cat>
          <c:val>
            <c:numRef>
              <c:f>'AMD 23 2011 Data'!$BD$5:$BD$22</c:f>
              <c:numCache>
                <c:formatCode>###,###</c:formatCode>
                <c:ptCount val="18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3408"/>
        <c:axId val="14931968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'AMD 23 2011 Data'!$BG$5:$BG$22</c:f>
              <c:numCache>
                <c:formatCode>0.0%</c:formatCode>
                <c:ptCount val="18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48352"/>
        <c:axId val="149321600"/>
      </c:lineChart>
      <c:catAx>
        <c:axId val="1493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319680"/>
        <c:crosses val="autoZero"/>
        <c:auto val="1"/>
        <c:lblAlgn val="ctr"/>
        <c:lblOffset val="100"/>
        <c:noMultiLvlLbl val="0"/>
      </c:catAx>
      <c:valAx>
        <c:axId val="14931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49313408"/>
        <c:crosses val="autoZero"/>
        <c:crossBetween val="between"/>
      </c:valAx>
      <c:valAx>
        <c:axId val="149321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49348352"/>
        <c:crosses val="max"/>
        <c:crossBetween val="between"/>
      </c:valAx>
      <c:catAx>
        <c:axId val="14934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493216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0" t="s">
        <v>30</v>
      </c>
      <c r="C8" s="80"/>
      <c r="D8" s="80"/>
      <c r="E8" s="80"/>
      <c r="F8" s="80"/>
      <c r="G8" s="80"/>
      <c r="H8" s="80"/>
      <c r="I8" s="80"/>
      <c r="J8" s="60"/>
    </row>
    <row r="10" spans="2:10" customFormat="1" ht="31.5" x14ac:dyDescent="0.5">
      <c r="B10" s="81" t="s">
        <v>38</v>
      </c>
      <c r="C10" s="81"/>
      <c r="D10" s="81"/>
      <c r="E10" s="81"/>
      <c r="F10" s="81"/>
      <c r="G10" s="81"/>
      <c r="H10" s="81"/>
      <c r="I10" s="81"/>
      <c r="J10" s="60"/>
    </row>
    <row r="11" spans="2:10" customFormat="1" ht="31.5" x14ac:dyDescent="0.5">
      <c r="B11" s="81" t="s">
        <v>55</v>
      </c>
      <c r="C11" s="81"/>
      <c r="D11" s="81"/>
      <c r="E11" s="81"/>
      <c r="F11" s="81"/>
      <c r="G11" s="81"/>
      <c r="H11" s="81"/>
      <c r="I11" s="81"/>
      <c r="J11" s="60"/>
    </row>
    <row r="12" spans="2:10" customFormat="1" ht="6.75" customHeight="1" x14ac:dyDescent="0.25">
      <c r="B12" s="82"/>
      <c r="C12" s="82"/>
      <c r="D12" s="82"/>
      <c r="E12" s="82"/>
      <c r="F12" s="82"/>
      <c r="G12" s="82"/>
      <c r="H12" s="82"/>
      <c r="I12" s="82"/>
      <c r="J12" s="60"/>
    </row>
    <row r="13" spans="2:10" customFormat="1" ht="5.25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</row>
    <row r="14" spans="2:10" customFormat="1" hidden="1" x14ac:dyDescent="0.25">
      <c r="B14" s="79"/>
      <c r="C14" s="79"/>
      <c r="D14" s="79"/>
      <c r="E14" s="79"/>
      <c r="F14" s="79"/>
      <c r="G14" s="79"/>
      <c r="H14" s="79"/>
      <c r="I14" s="79"/>
      <c r="J14" s="79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G3041"/>
  <sheetViews>
    <sheetView showGridLines="0" zoomScale="70" zoomScaleNormal="70" workbookViewId="0">
      <pane xSplit="1" topLeftCell="AM1" activePane="topRight" state="frozen"/>
      <selection pane="topRight" activeCell="BB19" sqref="BB19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6" width="9.140625" customWidth="1"/>
    <col min="7" max="7" width="12.140625" style="24" customWidth="1"/>
    <col min="8" max="8" width="13.28515625" bestFit="1" customWidth="1"/>
    <col min="9" max="9" width="12.85546875" bestFit="1" customWidth="1"/>
    <col min="10" max="10" width="13" bestFit="1" customWidth="1"/>
    <col min="11" max="11" width="20.7109375" bestFit="1" customWidth="1"/>
    <col min="13" max="13" width="12.140625" style="24" customWidth="1"/>
    <col min="14" max="15" width="11.42578125" bestFit="1" customWidth="1"/>
    <col min="16" max="16" width="13" bestFit="1" customWidth="1"/>
    <col min="17" max="17" width="20.7109375" bestFit="1" customWidth="1"/>
    <col min="18" max="19" width="9.140625" customWidth="1"/>
    <col min="20" max="20" width="12.140625" customWidth="1"/>
    <col min="21" max="22" width="11.42578125" bestFit="1" customWidth="1"/>
    <col min="23" max="23" width="13" bestFit="1" customWidth="1"/>
    <col min="24" max="24" width="20.7109375" bestFit="1" customWidth="1"/>
    <col min="25" max="26" width="9.140625" customWidth="1"/>
    <col min="27" max="27" width="12.140625" style="24" customWidth="1"/>
    <col min="28" max="29" width="11.42578125" bestFit="1" customWidth="1"/>
    <col min="30" max="30" width="13" bestFit="1" customWidth="1"/>
    <col min="31" max="31" width="20.7109375" bestFit="1" customWidth="1"/>
    <col min="32" max="33" width="9.140625" customWidth="1"/>
    <col min="34" max="34" width="12.140625" style="24" customWidth="1"/>
    <col min="35" max="36" width="11.42578125" bestFit="1" customWidth="1"/>
    <col min="37" max="37" width="13" bestFit="1" customWidth="1"/>
    <col min="38" max="38" width="20.7109375" bestFit="1" customWidth="1"/>
    <col min="40" max="40" width="9.140625" customWidth="1"/>
    <col min="41" max="41" width="12.140625" style="24" customWidth="1"/>
    <col min="42" max="42" width="11" bestFit="1" customWidth="1"/>
    <col min="43" max="43" width="11.5703125" bestFit="1" customWidth="1"/>
    <col min="44" max="44" width="13.42578125" bestFit="1" customWidth="1"/>
    <col min="45" max="45" width="20.7109375" bestFit="1" customWidth="1"/>
    <col min="47" max="47" width="9.140625" customWidth="1"/>
    <col min="48" max="48" width="12.140625" style="24" customWidth="1"/>
    <col min="49" max="49" width="11" bestFit="1" customWidth="1"/>
    <col min="50" max="50" width="11.5703125" bestFit="1" customWidth="1"/>
    <col min="51" max="51" width="13.42578125" bestFit="1" customWidth="1"/>
    <col min="52" max="52" width="20.7109375" bestFit="1" customWidth="1"/>
    <col min="54" max="54" width="9.140625" customWidth="1"/>
    <col min="55" max="55" width="12.140625" style="24" customWidth="1"/>
    <col min="56" max="56" width="11" bestFit="1" customWidth="1"/>
    <col min="57" max="57" width="11.5703125" bestFit="1" customWidth="1"/>
    <col min="58" max="58" width="13.42578125" bestFit="1" customWidth="1"/>
    <col min="59" max="59" width="20.7109375" bestFit="1" customWidth="1"/>
  </cols>
  <sheetData>
    <row r="2" spans="1:59" s="11" customFormat="1" ht="69.75" customHeight="1" x14ac:dyDescent="0.25">
      <c r="A2" s="2"/>
      <c r="B2" s="84" t="s">
        <v>20</v>
      </c>
      <c r="C2" s="84"/>
      <c r="D2" s="84"/>
      <c r="E2" s="84"/>
      <c r="G2" s="23"/>
      <c r="H2" s="84" t="s">
        <v>21</v>
      </c>
      <c r="I2" s="84"/>
      <c r="J2" s="84"/>
      <c r="K2" s="84"/>
      <c r="M2" s="23"/>
      <c r="N2" s="84" t="s">
        <v>47</v>
      </c>
      <c r="O2" s="84"/>
      <c r="P2" s="84"/>
      <c r="Q2" s="84"/>
      <c r="U2" s="84" t="s">
        <v>48</v>
      </c>
      <c r="V2" s="84"/>
      <c r="W2" s="84"/>
      <c r="X2" s="84"/>
      <c r="AA2" s="23"/>
      <c r="AB2" s="84" t="s">
        <v>49</v>
      </c>
      <c r="AC2" s="84"/>
      <c r="AD2" s="84"/>
      <c r="AE2" s="84"/>
      <c r="AH2" s="23"/>
      <c r="AI2" s="84" t="s">
        <v>50</v>
      </c>
      <c r="AJ2" s="84"/>
      <c r="AK2" s="84"/>
      <c r="AL2" s="84"/>
      <c r="AO2" s="23"/>
      <c r="AP2" s="84" t="s">
        <v>51</v>
      </c>
      <c r="AQ2" s="84"/>
      <c r="AR2" s="84"/>
      <c r="AS2" s="84"/>
      <c r="AV2" s="23"/>
      <c r="AW2" s="84" t="s">
        <v>52</v>
      </c>
      <c r="AX2" s="84"/>
      <c r="AY2" s="84"/>
      <c r="AZ2" s="84"/>
      <c r="BC2" s="23"/>
      <c r="BD2" s="84" t="s">
        <v>53</v>
      </c>
      <c r="BE2" s="84"/>
      <c r="BF2" s="84"/>
      <c r="BG2" s="84"/>
    </row>
    <row r="3" spans="1:59" ht="15" customHeight="1" thickBot="1" x14ac:dyDescent="0.3">
      <c r="A3"/>
      <c r="B3" s="12" t="s">
        <v>22</v>
      </c>
      <c r="H3" s="12" t="s">
        <v>22</v>
      </c>
      <c r="N3" s="12" t="s">
        <v>23</v>
      </c>
      <c r="U3" s="12" t="s">
        <v>45</v>
      </c>
      <c r="AB3" s="12" t="s">
        <v>24</v>
      </c>
      <c r="AI3" s="12" t="s">
        <v>24</v>
      </c>
      <c r="AP3" s="12" t="s">
        <v>25</v>
      </c>
      <c r="AW3" s="12" t="s">
        <v>26</v>
      </c>
    </row>
    <row r="4" spans="1:59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G4" s="25" t="s">
        <v>0</v>
      </c>
      <c r="H4" s="27" t="s">
        <v>1</v>
      </c>
      <c r="I4" s="22" t="s">
        <v>28</v>
      </c>
      <c r="J4" s="22" t="s">
        <v>27</v>
      </c>
      <c r="K4" s="28" t="s">
        <v>2</v>
      </c>
      <c r="M4" s="25" t="s">
        <v>0</v>
      </c>
      <c r="N4" s="27" t="s">
        <v>1</v>
      </c>
      <c r="O4" s="22" t="s">
        <v>28</v>
      </c>
      <c r="P4" s="22" t="s">
        <v>27</v>
      </c>
      <c r="Q4" s="28" t="s">
        <v>2</v>
      </c>
      <c r="T4" s="25" t="s">
        <v>0</v>
      </c>
      <c r="U4" s="27" t="s">
        <v>1</v>
      </c>
      <c r="V4" s="22" t="s">
        <v>28</v>
      </c>
      <c r="W4" s="22" t="s">
        <v>27</v>
      </c>
      <c r="X4" s="28" t="s">
        <v>2</v>
      </c>
      <c r="AA4" s="25" t="s">
        <v>0</v>
      </c>
      <c r="AB4" s="27" t="s">
        <v>1</v>
      </c>
      <c r="AC4" s="22" t="s">
        <v>28</v>
      </c>
      <c r="AD4" s="22" t="s">
        <v>27</v>
      </c>
      <c r="AE4" s="28" t="s">
        <v>2</v>
      </c>
      <c r="AH4" s="25" t="s">
        <v>0</v>
      </c>
      <c r="AI4" s="27" t="s">
        <v>1</v>
      </c>
      <c r="AJ4" s="22" t="s">
        <v>28</v>
      </c>
      <c r="AK4" s="22" t="s">
        <v>27</v>
      </c>
      <c r="AL4" s="28" t="s">
        <v>2</v>
      </c>
      <c r="AO4" s="25" t="s">
        <v>0</v>
      </c>
      <c r="AP4" s="27" t="s">
        <v>1</v>
      </c>
      <c r="AQ4" s="22" t="s">
        <v>28</v>
      </c>
      <c r="AR4" s="22" t="s">
        <v>27</v>
      </c>
      <c r="AS4" s="28" t="s">
        <v>2</v>
      </c>
      <c r="AV4" s="25" t="s">
        <v>0</v>
      </c>
      <c r="AW4" s="27" t="s">
        <v>1</v>
      </c>
      <c r="AX4" s="22" t="s">
        <v>28</v>
      </c>
      <c r="AY4" s="22" t="s">
        <v>27</v>
      </c>
      <c r="AZ4" s="28" t="s">
        <v>2</v>
      </c>
      <c r="BC4" s="25" t="s">
        <v>0</v>
      </c>
      <c r="BD4" s="27" t="s">
        <v>1</v>
      </c>
      <c r="BE4" s="22" t="s">
        <v>28</v>
      </c>
      <c r="BF4" s="22" t="s">
        <v>27</v>
      </c>
      <c r="BG4" s="28" t="s">
        <v>2</v>
      </c>
    </row>
    <row r="5" spans="1:59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9" t="s">
        <v>3</v>
      </c>
      <c r="H5" s="41">
        <v>47535</v>
      </c>
      <c r="I5" s="42">
        <v>44945</v>
      </c>
      <c r="J5" s="42">
        <v>2590</v>
      </c>
      <c r="K5" s="17">
        <f t="shared" ref="K5:K22" si="1">I5/H5</f>
        <v>0.94551383191332705</v>
      </c>
      <c r="L5" s="21">
        <v>0.93</v>
      </c>
      <c r="M5" s="9" t="s">
        <v>3</v>
      </c>
      <c r="N5" s="54">
        <v>59244</v>
      </c>
      <c r="O5" s="55">
        <v>58186</v>
      </c>
      <c r="P5" s="55">
        <v>1058</v>
      </c>
      <c r="Q5" s="17">
        <f t="shared" ref="Q5:Q22" si="2">O5/N5</f>
        <v>0.9821416514752549</v>
      </c>
      <c r="R5" s="21">
        <v>0.96</v>
      </c>
      <c r="S5" s="21"/>
      <c r="T5" s="9" t="s">
        <v>3</v>
      </c>
      <c r="U5" s="54">
        <v>18354</v>
      </c>
      <c r="V5" s="55">
        <v>18294</v>
      </c>
      <c r="W5" s="55">
        <v>60</v>
      </c>
      <c r="X5" s="17">
        <f>V5/U5</f>
        <v>0.99673095782935595</v>
      </c>
      <c r="Y5" s="20">
        <v>0.98</v>
      </c>
      <c r="Z5" s="21"/>
      <c r="AA5" s="9" t="s">
        <v>3</v>
      </c>
      <c r="AB5" s="54">
        <v>21583</v>
      </c>
      <c r="AC5" s="55">
        <v>21180</v>
      </c>
      <c r="AD5" s="55">
        <v>403</v>
      </c>
      <c r="AE5" s="17">
        <f t="shared" ref="AE5:AE9" si="3">AC5/AB5</f>
        <v>0.98132789695593758</v>
      </c>
      <c r="AF5" s="21">
        <v>0.94</v>
      </c>
      <c r="AG5" s="21"/>
      <c r="AH5" s="9" t="s">
        <v>3</v>
      </c>
      <c r="AI5" s="54">
        <v>13085</v>
      </c>
      <c r="AJ5" s="55">
        <v>12755</v>
      </c>
      <c r="AK5" s="55">
        <v>330</v>
      </c>
      <c r="AL5" s="17">
        <f t="shared" ref="AL5:AL22" si="4">AJ5/AI5</f>
        <v>0.97478028276652651</v>
      </c>
      <c r="AM5" s="21">
        <v>0.94</v>
      </c>
      <c r="AN5" s="21"/>
      <c r="AO5" s="9" t="s">
        <v>3</v>
      </c>
      <c r="AP5" s="54">
        <v>27071</v>
      </c>
      <c r="AQ5" s="55">
        <v>23410</v>
      </c>
      <c r="AR5" s="55">
        <v>3661</v>
      </c>
      <c r="AS5" s="17">
        <f t="shared" ref="AS5:AS22" si="5">AQ5/AP5</f>
        <v>0.86476303054929626</v>
      </c>
      <c r="AT5" s="20">
        <v>0.85</v>
      </c>
      <c r="AU5" s="21"/>
      <c r="AV5" s="9" t="s">
        <v>3</v>
      </c>
      <c r="AW5" s="54">
        <v>4210</v>
      </c>
      <c r="AX5" s="55">
        <v>3905</v>
      </c>
      <c r="AY5" s="55">
        <v>305</v>
      </c>
      <c r="AZ5" s="17">
        <f t="shared" ref="AZ5:AZ22" si="6">AX5/AW5</f>
        <v>0.92755344418052255</v>
      </c>
      <c r="BA5" s="20">
        <v>0.9</v>
      </c>
      <c r="BB5" s="21"/>
      <c r="BC5" s="9" t="s">
        <v>3</v>
      </c>
      <c r="BD5" s="54">
        <v>3827</v>
      </c>
      <c r="BE5" s="55">
        <v>3562</v>
      </c>
      <c r="BF5" s="55">
        <v>265</v>
      </c>
      <c r="BG5" s="17">
        <f t="shared" ref="BG5:BG22" si="7">BE5/BD5</f>
        <v>0.93075516070028741</v>
      </c>
    </row>
    <row r="6" spans="1:59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6" t="s">
        <v>4</v>
      </c>
      <c r="H6" s="43">
        <v>45939</v>
      </c>
      <c r="I6" s="44">
        <v>44092</v>
      </c>
      <c r="J6" s="44">
        <v>1847</v>
      </c>
      <c r="K6" s="18">
        <f t="shared" si="1"/>
        <v>0.95979451011123451</v>
      </c>
      <c r="L6" s="21">
        <v>0.93</v>
      </c>
      <c r="M6" s="6" t="s">
        <v>4</v>
      </c>
      <c r="N6" s="47">
        <v>61363</v>
      </c>
      <c r="O6" s="48">
        <v>60358</v>
      </c>
      <c r="P6" s="48">
        <v>1004</v>
      </c>
      <c r="Q6" s="18">
        <f t="shared" si="2"/>
        <v>0.98362205237683942</v>
      </c>
      <c r="R6" s="21">
        <v>0.96</v>
      </c>
      <c r="S6" s="21"/>
      <c r="T6" s="6" t="s">
        <v>4</v>
      </c>
      <c r="U6" s="47">
        <v>19065</v>
      </c>
      <c r="V6" s="48">
        <v>19024</v>
      </c>
      <c r="W6" s="48">
        <v>41</v>
      </c>
      <c r="X6" s="18">
        <f t="shared" ref="X6:X22" si="8">V6/U6</f>
        <v>0.99784946236559136</v>
      </c>
      <c r="Y6" s="20">
        <v>0.98</v>
      </c>
      <c r="Z6" s="21"/>
      <c r="AA6" s="6" t="s">
        <v>4</v>
      </c>
      <c r="AB6" s="47">
        <v>22810</v>
      </c>
      <c r="AC6" s="48">
        <v>22379</v>
      </c>
      <c r="AD6" s="48">
        <v>430</v>
      </c>
      <c r="AE6" s="18">
        <f t="shared" si="3"/>
        <v>0.98110477860587464</v>
      </c>
      <c r="AF6" s="21">
        <v>0.94</v>
      </c>
      <c r="AG6" s="21"/>
      <c r="AH6" s="6" t="s">
        <v>4</v>
      </c>
      <c r="AI6" s="47">
        <v>13882</v>
      </c>
      <c r="AJ6" s="48">
        <v>13554</v>
      </c>
      <c r="AK6" s="48">
        <v>328</v>
      </c>
      <c r="AL6" s="18">
        <f t="shared" si="4"/>
        <v>0.97637228065120296</v>
      </c>
      <c r="AM6" s="21">
        <v>0.94</v>
      </c>
      <c r="AN6" s="21"/>
      <c r="AO6" s="6" t="s">
        <v>4</v>
      </c>
      <c r="AP6" s="47">
        <v>28373</v>
      </c>
      <c r="AQ6" s="48">
        <v>24737</v>
      </c>
      <c r="AR6" s="48">
        <v>3618</v>
      </c>
      <c r="AS6" s="18">
        <f t="shared" si="5"/>
        <v>0.87184999823776121</v>
      </c>
      <c r="AT6" s="20">
        <v>0.85</v>
      </c>
      <c r="AU6" s="21"/>
      <c r="AV6" s="6" t="s">
        <v>4</v>
      </c>
      <c r="AW6" s="47">
        <v>4499</v>
      </c>
      <c r="AX6" s="48">
        <v>4194</v>
      </c>
      <c r="AY6" s="48">
        <v>305</v>
      </c>
      <c r="AZ6" s="18">
        <f t="shared" si="6"/>
        <v>0.93220715714603242</v>
      </c>
      <c r="BA6" s="20">
        <v>0.9</v>
      </c>
      <c r="BB6" s="21"/>
      <c r="BC6" s="6" t="s">
        <v>4</v>
      </c>
      <c r="BD6" s="47">
        <v>3961</v>
      </c>
      <c r="BE6" s="48">
        <v>3678</v>
      </c>
      <c r="BF6" s="48">
        <v>283</v>
      </c>
      <c r="BG6" s="18">
        <f t="shared" si="7"/>
        <v>0.92855339560716987</v>
      </c>
    </row>
    <row r="7" spans="1:59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6" t="s">
        <v>5</v>
      </c>
      <c r="H7" s="43">
        <v>47737</v>
      </c>
      <c r="I7" s="44">
        <v>45987</v>
      </c>
      <c r="J7" s="44">
        <v>1750</v>
      </c>
      <c r="K7" s="18">
        <f t="shared" si="1"/>
        <v>0.96334080482644491</v>
      </c>
      <c r="L7" s="21">
        <v>0.93</v>
      </c>
      <c r="M7" s="6" t="s">
        <v>5</v>
      </c>
      <c r="N7" s="47">
        <v>61044</v>
      </c>
      <c r="O7" s="48">
        <v>60114</v>
      </c>
      <c r="P7" s="48">
        <v>930</v>
      </c>
      <c r="Q7" s="18">
        <f t="shared" si="2"/>
        <v>0.98476508747788483</v>
      </c>
      <c r="R7" s="21">
        <v>0.96</v>
      </c>
      <c r="S7" s="21"/>
      <c r="T7" s="6" t="s">
        <v>5</v>
      </c>
      <c r="U7" s="47">
        <v>18917</v>
      </c>
      <c r="V7" s="48">
        <v>18873</v>
      </c>
      <c r="W7" s="48">
        <v>44</v>
      </c>
      <c r="X7" s="18">
        <f t="shared" si="8"/>
        <v>0.99767404979647933</v>
      </c>
      <c r="Y7" s="20">
        <v>0.98</v>
      </c>
      <c r="Z7" s="21"/>
      <c r="AA7" s="6" t="s">
        <v>5</v>
      </c>
      <c r="AB7" s="47">
        <v>22229</v>
      </c>
      <c r="AC7" s="48">
        <v>21899</v>
      </c>
      <c r="AD7" s="48">
        <v>330</v>
      </c>
      <c r="AE7" s="18">
        <f t="shared" si="3"/>
        <v>0.98515452786899993</v>
      </c>
      <c r="AF7" s="21">
        <v>0.94</v>
      </c>
      <c r="AG7" s="21"/>
      <c r="AH7" s="6" t="s">
        <v>5</v>
      </c>
      <c r="AI7" s="47">
        <v>13619</v>
      </c>
      <c r="AJ7" s="48">
        <v>13289</v>
      </c>
      <c r="AK7" s="48">
        <v>330</v>
      </c>
      <c r="AL7" s="18">
        <f t="shared" si="4"/>
        <v>0.97576914604596521</v>
      </c>
      <c r="AM7" s="21">
        <v>0.94</v>
      </c>
      <c r="AN7" s="21"/>
      <c r="AO7" s="6" t="s">
        <v>5</v>
      </c>
      <c r="AP7" s="47">
        <v>27928</v>
      </c>
      <c r="AQ7" s="48">
        <v>24509</v>
      </c>
      <c r="AR7" s="48">
        <v>3418</v>
      </c>
      <c r="AS7" s="18">
        <f t="shared" si="5"/>
        <v>0.87757805786307652</v>
      </c>
      <c r="AT7" s="20">
        <v>0.85</v>
      </c>
      <c r="AU7" s="21"/>
      <c r="AV7" s="6" t="s">
        <v>5</v>
      </c>
      <c r="AW7" s="47">
        <v>4488</v>
      </c>
      <c r="AX7" s="48">
        <v>4242</v>
      </c>
      <c r="AY7" s="48">
        <v>246</v>
      </c>
      <c r="AZ7" s="18">
        <f t="shared" si="6"/>
        <v>0.94518716577540107</v>
      </c>
      <c r="BA7" s="20">
        <v>0.9</v>
      </c>
      <c r="BB7" s="21"/>
      <c r="BC7" s="6" t="s">
        <v>5</v>
      </c>
      <c r="BD7" s="47">
        <v>3942</v>
      </c>
      <c r="BE7" s="48">
        <v>3687</v>
      </c>
      <c r="BF7" s="48">
        <v>255</v>
      </c>
      <c r="BG7" s="18">
        <f t="shared" si="7"/>
        <v>0.93531202435312022</v>
      </c>
    </row>
    <row r="8" spans="1:59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7" t="s">
        <v>6</v>
      </c>
      <c r="H8" s="45">
        <v>51912</v>
      </c>
      <c r="I8" s="46">
        <v>49899</v>
      </c>
      <c r="J8" s="46">
        <v>2013</v>
      </c>
      <c r="K8" s="19">
        <f t="shared" si="1"/>
        <v>0.96122283865002311</v>
      </c>
      <c r="L8" s="21">
        <v>0.93</v>
      </c>
      <c r="M8" s="7" t="s">
        <v>6</v>
      </c>
      <c r="N8" s="49">
        <v>60583</v>
      </c>
      <c r="O8" s="50">
        <v>59610</v>
      </c>
      <c r="P8" s="50">
        <v>973</v>
      </c>
      <c r="Q8" s="19">
        <f t="shared" si="2"/>
        <v>0.98393938893749067</v>
      </c>
      <c r="R8" s="21">
        <v>0.96</v>
      </c>
      <c r="S8" s="21"/>
      <c r="T8" s="7" t="s">
        <v>6</v>
      </c>
      <c r="U8" s="49">
        <v>20535</v>
      </c>
      <c r="V8" s="50">
        <v>20466</v>
      </c>
      <c r="W8" s="50">
        <v>69</v>
      </c>
      <c r="X8" s="19">
        <f t="shared" si="8"/>
        <v>0.99663988312636964</v>
      </c>
      <c r="Y8" s="20">
        <v>0.98</v>
      </c>
      <c r="Z8" s="21"/>
      <c r="AA8" s="7" t="s">
        <v>6</v>
      </c>
      <c r="AB8" s="49">
        <v>23540</v>
      </c>
      <c r="AC8" s="50">
        <v>23052</v>
      </c>
      <c r="AD8" s="50">
        <v>488</v>
      </c>
      <c r="AE8" s="19">
        <f t="shared" si="3"/>
        <v>0.9792693288020391</v>
      </c>
      <c r="AF8" s="21">
        <v>0.94</v>
      </c>
      <c r="AG8" s="21"/>
      <c r="AH8" s="7" t="s">
        <v>6</v>
      </c>
      <c r="AI8" s="49">
        <v>13446</v>
      </c>
      <c r="AJ8" s="50">
        <v>13082</v>
      </c>
      <c r="AK8" s="50">
        <v>364</v>
      </c>
      <c r="AL8" s="19">
        <f t="shared" si="4"/>
        <v>0.97292875204521789</v>
      </c>
      <c r="AM8" s="21">
        <v>0.94</v>
      </c>
      <c r="AN8" s="21"/>
      <c r="AO8" s="7" t="s">
        <v>6</v>
      </c>
      <c r="AP8" s="49">
        <v>27681</v>
      </c>
      <c r="AQ8" s="50">
        <v>24107</v>
      </c>
      <c r="AR8" s="50">
        <v>3574</v>
      </c>
      <c r="AS8" s="19">
        <f t="shared" si="5"/>
        <v>0.87088616740724689</v>
      </c>
      <c r="AT8" s="20">
        <v>0.85</v>
      </c>
      <c r="AU8" s="21"/>
      <c r="AV8" s="7" t="s">
        <v>6</v>
      </c>
      <c r="AW8" s="49">
        <v>4224</v>
      </c>
      <c r="AX8" s="50">
        <v>4042</v>
      </c>
      <c r="AY8" s="50">
        <v>182</v>
      </c>
      <c r="AZ8" s="19">
        <f t="shared" si="6"/>
        <v>0.95691287878787878</v>
      </c>
      <c r="BA8" s="20">
        <v>0.9</v>
      </c>
      <c r="BB8" s="21"/>
      <c r="BC8" s="7" t="s">
        <v>6</v>
      </c>
      <c r="BD8" s="49">
        <v>4015</v>
      </c>
      <c r="BE8" s="50">
        <v>3740</v>
      </c>
      <c r="BF8" s="50">
        <v>275</v>
      </c>
      <c r="BG8" s="19">
        <f t="shared" si="7"/>
        <v>0.93150684931506844</v>
      </c>
    </row>
    <row r="9" spans="1:59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9" t="s">
        <v>7</v>
      </c>
      <c r="H9" s="41">
        <v>47591</v>
      </c>
      <c r="I9" s="42">
        <v>45281</v>
      </c>
      <c r="J9" s="42">
        <v>2310</v>
      </c>
      <c r="K9" s="17">
        <f t="shared" si="1"/>
        <v>0.95146141077094404</v>
      </c>
      <c r="L9" s="21">
        <v>0.93</v>
      </c>
      <c r="M9" s="9" t="s">
        <v>7</v>
      </c>
      <c r="N9" s="54">
        <v>60443</v>
      </c>
      <c r="O9" s="55">
        <v>59426</v>
      </c>
      <c r="P9" s="55">
        <v>1017</v>
      </c>
      <c r="Q9" s="17">
        <f t="shared" si="2"/>
        <v>0.98317423026653206</v>
      </c>
      <c r="R9" s="21">
        <v>0.96</v>
      </c>
      <c r="S9" s="21"/>
      <c r="T9" s="9" t="s">
        <v>7</v>
      </c>
      <c r="U9" s="54">
        <v>19142</v>
      </c>
      <c r="V9" s="55">
        <v>19071</v>
      </c>
      <c r="W9" s="55">
        <v>71</v>
      </c>
      <c r="X9" s="17">
        <f t="shared" si="8"/>
        <v>0.99629087869606103</v>
      </c>
      <c r="Y9" s="20">
        <v>0.98</v>
      </c>
      <c r="Z9" s="21"/>
      <c r="AA9" s="9" t="s">
        <v>7</v>
      </c>
      <c r="AB9" s="54">
        <v>22435</v>
      </c>
      <c r="AC9" s="55">
        <v>21859</v>
      </c>
      <c r="AD9" s="55">
        <v>576</v>
      </c>
      <c r="AE9" s="17">
        <f t="shared" si="3"/>
        <v>0.97432583017606422</v>
      </c>
      <c r="AF9" s="21">
        <v>0.94</v>
      </c>
      <c r="AG9" s="21"/>
      <c r="AH9" s="9" t="s">
        <v>7</v>
      </c>
      <c r="AI9" s="54">
        <v>13121</v>
      </c>
      <c r="AJ9" s="55">
        <v>12776</v>
      </c>
      <c r="AK9" s="55">
        <v>345</v>
      </c>
      <c r="AL9" s="17">
        <f t="shared" si="4"/>
        <v>0.9737062723877753</v>
      </c>
      <c r="AM9" s="21">
        <v>0.94</v>
      </c>
      <c r="AN9" s="21"/>
      <c r="AO9" s="9" t="s">
        <v>7</v>
      </c>
      <c r="AP9" s="54">
        <v>28235</v>
      </c>
      <c r="AQ9" s="55">
        <v>24651</v>
      </c>
      <c r="AR9" s="55">
        <v>3584</v>
      </c>
      <c r="AS9" s="17">
        <f t="shared" si="5"/>
        <v>0.87306534443067119</v>
      </c>
      <c r="AT9" s="20">
        <v>0.85</v>
      </c>
      <c r="AU9" s="21"/>
      <c r="AV9" s="9" t="s">
        <v>7</v>
      </c>
      <c r="AW9" s="54">
        <v>4529</v>
      </c>
      <c r="AX9" s="55">
        <v>4286</v>
      </c>
      <c r="AY9" s="55">
        <v>243</v>
      </c>
      <c r="AZ9" s="17">
        <f t="shared" si="6"/>
        <v>0.94634577169353062</v>
      </c>
      <c r="BA9" s="20">
        <v>0.9</v>
      </c>
      <c r="BB9" s="21"/>
      <c r="BC9" s="9" t="s">
        <v>7</v>
      </c>
      <c r="BD9" s="54">
        <v>3824</v>
      </c>
      <c r="BE9" s="55">
        <v>3576</v>
      </c>
      <c r="BF9" s="55">
        <v>248</v>
      </c>
      <c r="BG9" s="17">
        <f t="shared" si="7"/>
        <v>0.93514644351464438</v>
      </c>
    </row>
    <row r="10" spans="1:59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6" t="s">
        <v>8</v>
      </c>
      <c r="H10" s="43">
        <v>45179</v>
      </c>
      <c r="I10" s="44">
        <v>43246</v>
      </c>
      <c r="J10" s="44">
        <v>1933</v>
      </c>
      <c r="K10" s="18">
        <f t="shared" si="1"/>
        <v>0.9572146351180858</v>
      </c>
      <c r="L10" s="21">
        <v>0.93</v>
      </c>
      <c r="M10" s="6" t="s">
        <v>8</v>
      </c>
      <c r="N10" s="47">
        <v>62813</v>
      </c>
      <c r="O10" s="48">
        <v>61783</v>
      </c>
      <c r="P10" s="48">
        <v>1030</v>
      </c>
      <c r="Q10" s="18">
        <f t="shared" si="2"/>
        <v>0.98360212058013463</v>
      </c>
      <c r="R10" s="21">
        <v>0.96</v>
      </c>
      <c r="S10" s="21"/>
      <c r="T10" s="6" t="s">
        <v>8</v>
      </c>
      <c r="U10" s="47">
        <v>19682</v>
      </c>
      <c r="V10" s="48">
        <v>19638</v>
      </c>
      <c r="W10" s="48">
        <v>44</v>
      </c>
      <c r="X10" s="18">
        <f t="shared" si="8"/>
        <v>0.99776445483182608</v>
      </c>
      <c r="Y10" s="20">
        <v>0.98</v>
      </c>
      <c r="Z10" s="21"/>
      <c r="AA10" s="6" t="s">
        <v>8</v>
      </c>
      <c r="AB10" s="47">
        <v>22842</v>
      </c>
      <c r="AC10" s="48">
        <v>22355</v>
      </c>
      <c r="AD10" s="48">
        <v>487</v>
      </c>
      <c r="AE10" s="18">
        <f t="shared" ref="AE10:AE22" si="9">AC10/AB10</f>
        <v>0.97867962525172925</v>
      </c>
      <c r="AF10" s="21">
        <v>0.94</v>
      </c>
      <c r="AG10" s="21"/>
      <c r="AH10" s="6" t="s">
        <v>8</v>
      </c>
      <c r="AI10" s="47">
        <v>13752</v>
      </c>
      <c r="AJ10" s="48">
        <v>13403</v>
      </c>
      <c r="AK10" s="48">
        <v>349</v>
      </c>
      <c r="AL10" s="18">
        <f t="shared" si="4"/>
        <v>0.9746218731820826</v>
      </c>
      <c r="AM10" s="21">
        <v>0.94</v>
      </c>
      <c r="AN10" s="21"/>
      <c r="AO10" s="6" t="s">
        <v>8</v>
      </c>
      <c r="AP10" s="47">
        <v>29776</v>
      </c>
      <c r="AQ10" s="48">
        <v>25942</v>
      </c>
      <c r="AR10" s="48">
        <v>3834</v>
      </c>
      <c r="AS10" s="18">
        <f t="shared" si="5"/>
        <v>0.87123858140784527</v>
      </c>
      <c r="AT10" s="20">
        <v>0.85</v>
      </c>
      <c r="AU10" s="21"/>
      <c r="AV10" s="6" t="s">
        <v>8</v>
      </c>
      <c r="AW10" s="47">
        <v>4423</v>
      </c>
      <c r="AX10" s="48">
        <v>4197</v>
      </c>
      <c r="AY10" s="48">
        <v>226</v>
      </c>
      <c r="AZ10" s="18">
        <f t="shared" si="6"/>
        <v>0.9489034591905946</v>
      </c>
      <c r="BA10" s="20">
        <v>0.9</v>
      </c>
      <c r="BB10" s="21"/>
      <c r="BC10" s="6" t="s">
        <v>8</v>
      </c>
      <c r="BD10" s="47">
        <v>4078</v>
      </c>
      <c r="BE10" s="48">
        <v>3782</v>
      </c>
      <c r="BF10" s="48">
        <v>296</v>
      </c>
      <c r="BG10" s="18">
        <f t="shared" si="7"/>
        <v>0.92741539970573805</v>
      </c>
    </row>
    <row r="11" spans="1:59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6" t="s">
        <v>9</v>
      </c>
      <c r="H11" s="43">
        <v>52087</v>
      </c>
      <c r="I11" s="44">
        <v>49699</v>
      </c>
      <c r="J11" s="44">
        <v>2388</v>
      </c>
      <c r="K11" s="18">
        <f t="shared" si="1"/>
        <v>0.95415362758461808</v>
      </c>
      <c r="L11" s="21">
        <v>0.93</v>
      </c>
      <c r="M11" s="6" t="s">
        <v>9</v>
      </c>
      <c r="N11" s="47">
        <v>62750</v>
      </c>
      <c r="O11" s="48">
        <v>61768</v>
      </c>
      <c r="P11" s="48">
        <v>982</v>
      </c>
      <c r="Q11" s="18">
        <f t="shared" si="2"/>
        <v>0.98435059760956178</v>
      </c>
      <c r="R11" s="21">
        <v>0.96</v>
      </c>
      <c r="S11" s="21"/>
      <c r="T11" s="6" t="s">
        <v>9</v>
      </c>
      <c r="U11" s="47">
        <v>19588</v>
      </c>
      <c r="V11" s="48">
        <v>19526</v>
      </c>
      <c r="W11" s="48">
        <v>62</v>
      </c>
      <c r="X11" s="18">
        <f t="shared" si="8"/>
        <v>0.99683479681437615</v>
      </c>
      <c r="Y11" s="20">
        <v>0.98</v>
      </c>
      <c r="Z11" s="21"/>
      <c r="AA11" s="6" t="s">
        <v>9</v>
      </c>
      <c r="AB11" s="47">
        <v>22544</v>
      </c>
      <c r="AC11" s="48">
        <v>22148</v>
      </c>
      <c r="AD11" s="48">
        <v>396</v>
      </c>
      <c r="AE11" s="18">
        <f t="shared" si="9"/>
        <v>0.98243435060326467</v>
      </c>
      <c r="AF11" s="21">
        <v>0.94</v>
      </c>
      <c r="AG11" s="21"/>
      <c r="AH11" s="6" t="s">
        <v>9</v>
      </c>
      <c r="AI11" s="47">
        <v>14032</v>
      </c>
      <c r="AJ11" s="48">
        <v>13674</v>
      </c>
      <c r="AK11" s="48">
        <v>358</v>
      </c>
      <c r="AL11" s="18">
        <f t="shared" si="4"/>
        <v>0.97448688711516529</v>
      </c>
      <c r="AM11" s="21">
        <v>0.94</v>
      </c>
      <c r="AN11" s="21"/>
      <c r="AO11" s="6" t="s">
        <v>9</v>
      </c>
      <c r="AP11" s="47">
        <v>29838</v>
      </c>
      <c r="AQ11" s="48">
        <v>26185</v>
      </c>
      <c r="AR11" s="48">
        <v>3653</v>
      </c>
      <c r="AS11" s="18">
        <f t="shared" si="5"/>
        <v>0.87757222333936591</v>
      </c>
      <c r="AT11" s="20">
        <v>0.85</v>
      </c>
      <c r="AU11" s="21"/>
      <c r="AV11" s="6" t="s">
        <v>9</v>
      </c>
      <c r="AW11" s="47">
        <v>4707</v>
      </c>
      <c r="AX11" s="48">
        <v>4511</v>
      </c>
      <c r="AY11" s="48">
        <v>196</v>
      </c>
      <c r="AZ11" s="18">
        <f t="shared" si="6"/>
        <v>0.95835988952623752</v>
      </c>
      <c r="BA11" s="20">
        <v>0.9</v>
      </c>
      <c r="BB11" s="21"/>
      <c r="BC11" s="6" t="s">
        <v>9</v>
      </c>
      <c r="BD11" s="47">
        <v>3995</v>
      </c>
      <c r="BE11" s="48">
        <v>3707</v>
      </c>
      <c r="BF11" s="48">
        <v>288</v>
      </c>
      <c r="BG11" s="18">
        <f t="shared" si="7"/>
        <v>0.92790988735919899</v>
      </c>
    </row>
    <row r="12" spans="1:59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7" t="s">
        <v>10</v>
      </c>
      <c r="H12" s="45">
        <v>49858</v>
      </c>
      <c r="I12" s="46">
        <v>47722</v>
      </c>
      <c r="J12" s="46">
        <v>2130</v>
      </c>
      <c r="K12" s="19">
        <f t="shared" si="1"/>
        <v>0.95715832965622372</v>
      </c>
      <c r="L12" s="21">
        <v>0.93</v>
      </c>
      <c r="M12" s="7" t="s">
        <v>10</v>
      </c>
      <c r="N12" s="49">
        <v>59590</v>
      </c>
      <c r="O12" s="50">
        <v>58550</v>
      </c>
      <c r="P12" s="50">
        <v>1040</v>
      </c>
      <c r="Q12" s="19">
        <f t="shared" si="2"/>
        <v>0.98254740728310119</v>
      </c>
      <c r="R12" s="21">
        <v>0.96</v>
      </c>
      <c r="S12" s="21"/>
      <c r="T12" s="7" t="s">
        <v>10</v>
      </c>
      <c r="U12" s="49">
        <v>21786</v>
      </c>
      <c r="V12" s="50">
        <v>21702</v>
      </c>
      <c r="W12" s="50">
        <v>84</v>
      </c>
      <c r="X12" s="19">
        <f t="shared" si="8"/>
        <v>0.99614431286147065</v>
      </c>
      <c r="Y12" s="20">
        <v>0.98</v>
      </c>
      <c r="Z12" s="21"/>
      <c r="AA12" s="7" t="s">
        <v>10</v>
      </c>
      <c r="AB12" s="49">
        <v>23116</v>
      </c>
      <c r="AC12" s="50">
        <v>22656</v>
      </c>
      <c r="AD12" s="50">
        <v>460</v>
      </c>
      <c r="AE12" s="19">
        <f t="shared" si="9"/>
        <v>0.98010036338466866</v>
      </c>
      <c r="AF12" s="21">
        <v>0.94</v>
      </c>
      <c r="AG12" s="21"/>
      <c r="AH12" s="7" t="s">
        <v>10</v>
      </c>
      <c r="AI12" s="49">
        <v>13332</v>
      </c>
      <c r="AJ12" s="50">
        <v>12942</v>
      </c>
      <c r="AK12" s="50">
        <v>390</v>
      </c>
      <c r="AL12" s="19">
        <f t="shared" si="4"/>
        <v>0.97074707470747079</v>
      </c>
      <c r="AM12" s="21">
        <v>0.94</v>
      </c>
      <c r="AN12" s="21"/>
      <c r="AO12" s="7" t="s">
        <v>10</v>
      </c>
      <c r="AP12" s="49">
        <v>27968</v>
      </c>
      <c r="AQ12" s="50">
        <v>24101</v>
      </c>
      <c r="AR12" s="50">
        <v>3865</v>
      </c>
      <c r="AS12" s="19">
        <f t="shared" si="5"/>
        <v>0.86173483981693366</v>
      </c>
      <c r="AT12" s="20">
        <v>0.85</v>
      </c>
      <c r="AU12" s="21"/>
      <c r="AV12" s="7" t="s">
        <v>10</v>
      </c>
      <c r="AW12" s="49">
        <v>4224</v>
      </c>
      <c r="AX12" s="50">
        <v>4009</v>
      </c>
      <c r="AY12" s="50">
        <v>214</v>
      </c>
      <c r="AZ12" s="19">
        <f t="shared" si="6"/>
        <v>0.94910037878787878</v>
      </c>
      <c r="BA12" s="20">
        <v>0.9</v>
      </c>
      <c r="BB12" s="21"/>
      <c r="BC12" s="7" t="s">
        <v>10</v>
      </c>
      <c r="BD12" s="49">
        <v>3912</v>
      </c>
      <c r="BE12" s="50">
        <v>3601</v>
      </c>
      <c r="BF12" s="50">
        <v>309</v>
      </c>
      <c r="BG12" s="19">
        <f t="shared" si="7"/>
        <v>0.92050102249488752</v>
      </c>
    </row>
    <row r="13" spans="1:59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9" t="s">
        <v>11</v>
      </c>
      <c r="H13" s="41">
        <v>51279</v>
      </c>
      <c r="I13" s="42">
        <v>48912</v>
      </c>
      <c r="J13" s="42">
        <v>2367</v>
      </c>
      <c r="K13" s="17">
        <f t="shared" si="1"/>
        <v>0.95384075352483477</v>
      </c>
      <c r="L13" s="21">
        <v>0.93</v>
      </c>
      <c r="M13" s="9" t="s">
        <v>11</v>
      </c>
      <c r="N13" s="54">
        <v>61670</v>
      </c>
      <c r="O13" s="55">
        <v>60614</v>
      </c>
      <c r="P13" s="55">
        <v>1056</v>
      </c>
      <c r="Q13" s="17">
        <f t="shared" si="2"/>
        <v>0.98287660126479648</v>
      </c>
      <c r="R13" s="21">
        <v>0.96</v>
      </c>
      <c r="S13" s="21"/>
      <c r="T13" s="9" t="s">
        <v>11</v>
      </c>
      <c r="U13" s="54">
        <v>20500</v>
      </c>
      <c r="V13" s="55">
        <v>20445</v>
      </c>
      <c r="W13" s="55">
        <v>55</v>
      </c>
      <c r="X13" s="17">
        <f t="shared" si="8"/>
        <v>0.9973170731707317</v>
      </c>
      <c r="Y13" s="20">
        <v>0.98</v>
      </c>
      <c r="Z13" s="21"/>
      <c r="AA13" s="9" t="s">
        <v>11</v>
      </c>
      <c r="AB13" s="54">
        <v>22107</v>
      </c>
      <c r="AC13" s="55">
        <v>21644</v>
      </c>
      <c r="AD13" s="55">
        <v>463</v>
      </c>
      <c r="AE13" s="17">
        <f t="shared" si="9"/>
        <v>0.97905640747274614</v>
      </c>
      <c r="AF13" s="21">
        <v>0.94</v>
      </c>
      <c r="AG13" s="21"/>
      <c r="AH13" s="9" t="s">
        <v>11</v>
      </c>
      <c r="AI13" s="54">
        <v>13282</v>
      </c>
      <c r="AJ13" s="55">
        <v>12975</v>
      </c>
      <c r="AK13" s="55">
        <v>307</v>
      </c>
      <c r="AL13" s="17">
        <f t="shared" si="4"/>
        <v>0.97688601114290019</v>
      </c>
      <c r="AM13" s="21">
        <v>0.94</v>
      </c>
      <c r="AN13" s="21"/>
      <c r="AO13" s="9" t="s">
        <v>11</v>
      </c>
      <c r="AP13" s="54">
        <v>29517</v>
      </c>
      <c r="AQ13" s="55">
        <v>25618</v>
      </c>
      <c r="AR13" s="55">
        <v>3899</v>
      </c>
      <c r="AS13" s="17">
        <f t="shared" si="5"/>
        <v>0.8679066300775824</v>
      </c>
      <c r="AT13" s="20">
        <v>0.85</v>
      </c>
      <c r="AU13" s="21"/>
      <c r="AV13" s="9" t="s">
        <v>11</v>
      </c>
      <c r="AW13" s="54">
        <v>4609</v>
      </c>
      <c r="AX13" s="55">
        <v>4388</v>
      </c>
      <c r="AY13" s="55">
        <v>221</v>
      </c>
      <c r="AZ13" s="17">
        <f t="shared" si="6"/>
        <v>0.9520503362985463</v>
      </c>
      <c r="BA13" s="20">
        <v>0.9</v>
      </c>
      <c r="BB13" s="21"/>
      <c r="BC13" s="9" t="s">
        <v>11</v>
      </c>
      <c r="BD13" s="54">
        <v>3934</v>
      </c>
      <c r="BE13" s="55">
        <v>3618</v>
      </c>
      <c r="BF13" s="55">
        <v>316</v>
      </c>
      <c r="BG13" s="17">
        <f t="shared" si="7"/>
        <v>0.91967463141840367</v>
      </c>
    </row>
    <row r="14" spans="1:59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6" t="s">
        <v>12</v>
      </c>
      <c r="H14" s="43">
        <v>51464</v>
      </c>
      <c r="I14" s="44">
        <v>48609</v>
      </c>
      <c r="J14" s="44">
        <v>2855</v>
      </c>
      <c r="K14" s="18">
        <f t="shared" si="1"/>
        <v>0.94452432768537231</v>
      </c>
      <c r="L14" s="21">
        <v>0.93</v>
      </c>
      <c r="M14" s="6" t="s">
        <v>12</v>
      </c>
      <c r="N14" s="47">
        <v>64909</v>
      </c>
      <c r="O14" s="48">
        <v>63870</v>
      </c>
      <c r="P14" s="48">
        <v>1039</v>
      </c>
      <c r="Q14" s="18">
        <f t="shared" si="2"/>
        <v>0.98399297478007675</v>
      </c>
      <c r="R14" s="21">
        <v>0.96</v>
      </c>
      <c r="S14" s="21"/>
      <c r="T14" s="6" t="s">
        <v>12</v>
      </c>
      <c r="U14" s="47">
        <v>21277</v>
      </c>
      <c r="V14" s="48">
        <v>21224</v>
      </c>
      <c r="W14" s="48">
        <v>53</v>
      </c>
      <c r="X14" s="18">
        <f t="shared" si="8"/>
        <v>0.99750904732810075</v>
      </c>
      <c r="Y14" s="20">
        <v>0.98</v>
      </c>
      <c r="Z14" s="21"/>
      <c r="AA14" s="6" t="s">
        <v>12</v>
      </c>
      <c r="AB14" s="47">
        <v>22767</v>
      </c>
      <c r="AC14" s="48">
        <v>22322</v>
      </c>
      <c r="AD14" s="48">
        <v>445</v>
      </c>
      <c r="AE14" s="18">
        <f t="shared" si="9"/>
        <v>0.98045416611762637</v>
      </c>
      <c r="AF14" s="21">
        <v>0.94</v>
      </c>
      <c r="AG14" s="21"/>
      <c r="AH14" s="6" t="s">
        <v>12</v>
      </c>
      <c r="AI14" s="47">
        <v>13789</v>
      </c>
      <c r="AJ14" s="48">
        <v>13452</v>
      </c>
      <c r="AK14" s="48">
        <v>337</v>
      </c>
      <c r="AL14" s="18">
        <f t="shared" si="4"/>
        <v>0.97556022916817753</v>
      </c>
      <c r="AM14" s="21">
        <v>0.94</v>
      </c>
      <c r="AN14" s="21"/>
      <c r="AO14" s="6" t="s">
        <v>12</v>
      </c>
      <c r="AP14" s="47">
        <v>31559</v>
      </c>
      <c r="AQ14" s="48">
        <v>27354</v>
      </c>
      <c r="AR14" s="48">
        <v>4205</v>
      </c>
      <c r="AS14" s="18">
        <f t="shared" si="5"/>
        <v>0.86675750182198419</v>
      </c>
      <c r="AT14" s="20">
        <v>0.85</v>
      </c>
      <c r="AU14" s="21"/>
      <c r="AV14" s="6" t="s">
        <v>12</v>
      </c>
      <c r="AW14" s="47">
        <v>4829</v>
      </c>
      <c r="AX14" s="48">
        <v>4585</v>
      </c>
      <c r="AY14" s="48">
        <v>244</v>
      </c>
      <c r="AZ14" s="18">
        <f t="shared" si="6"/>
        <v>0.94947194036032301</v>
      </c>
      <c r="BA14" s="20">
        <v>0.9</v>
      </c>
      <c r="BB14" s="21"/>
      <c r="BC14" s="6" t="s">
        <v>12</v>
      </c>
      <c r="BD14" s="47">
        <v>4261</v>
      </c>
      <c r="BE14" s="48">
        <v>3931</v>
      </c>
      <c r="BF14" s="48">
        <v>330</v>
      </c>
      <c r="BG14" s="18">
        <f t="shared" si="7"/>
        <v>0.92255339122271762</v>
      </c>
    </row>
    <row r="15" spans="1:59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6" t="s">
        <v>13</v>
      </c>
      <c r="H15" s="43">
        <v>53403</v>
      </c>
      <c r="I15" s="44">
        <v>51036</v>
      </c>
      <c r="J15" s="44">
        <v>2367</v>
      </c>
      <c r="K15" s="18">
        <f t="shared" si="1"/>
        <v>0.95567664737936076</v>
      </c>
      <c r="L15" s="21">
        <v>0.93</v>
      </c>
      <c r="M15" s="6" t="s">
        <v>13</v>
      </c>
      <c r="N15" s="47">
        <v>65375</v>
      </c>
      <c r="O15" s="48">
        <v>64189</v>
      </c>
      <c r="P15" s="48">
        <v>1186</v>
      </c>
      <c r="Q15" s="18">
        <f t="shared" si="2"/>
        <v>0.98185850860420654</v>
      </c>
      <c r="R15" s="21">
        <v>0.96</v>
      </c>
      <c r="S15" s="21"/>
      <c r="T15" s="6" t="s">
        <v>13</v>
      </c>
      <c r="U15" s="47">
        <v>20747</v>
      </c>
      <c r="V15" s="48">
        <v>20703</v>
      </c>
      <c r="W15" s="48">
        <v>44</v>
      </c>
      <c r="X15" s="18">
        <f t="shared" si="8"/>
        <v>0.99787921145225811</v>
      </c>
      <c r="Y15" s="20">
        <v>0.98</v>
      </c>
      <c r="Z15" s="21"/>
      <c r="AA15" s="6" t="s">
        <v>13</v>
      </c>
      <c r="AB15" s="47">
        <v>22260</v>
      </c>
      <c r="AC15" s="48">
        <v>21606</v>
      </c>
      <c r="AD15" s="48">
        <v>654</v>
      </c>
      <c r="AE15" s="18">
        <f t="shared" si="9"/>
        <v>0.97061994609164426</v>
      </c>
      <c r="AF15" s="21">
        <v>0.94</v>
      </c>
      <c r="AG15" s="21"/>
      <c r="AH15" s="6" t="s">
        <v>13</v>
      </c>
      <c r="AI15" s="47">
        <v>13878</v>
      </c>
      <c r="AJ15" s="48">
        <v>13464</v>
      </c>
      <c r="AK15" s="48">
        <v>414</v>
      </c>
      <c r="AL15" s="18">
        <f t="shared" si="4"/>
        <v>0.97016861219195849</v>
      </c>
      <c r="AM15" s="21">
        <v>0.94</v>
      </c>
      <c r="AN15" s="21"/>
      <c r="AO15" s="6" t="s">
        <v>13</v>
      </c>
      <c r="AP15" s="47">
        <v>31606</v>
      </c>
      <c r="AQ15" s="48">
        <v>27057</v>
      </c>
      <c r="AR15" s="48">
        <v>4549</v>
      </c>
      <c r="AS15" s="18">
        <f t="shared" si="5"/>
        <v>0.85607163196861358</v>
      </c>
      <c r="AT15" s="20">
        <v>0.85</v>
      </c>
      <c r="AU15" s="21"/>
      <c r="AV15" s="6" t="s">
        <v>13</v>
      </c>
      <c r="AW15" s="47">
        <v>5091</v>
      </c>
      <c r="AX15" s="48">
        <v>4812</v>
      </c>
      <c r="AY15" s="48">
        <v>279</v>
      </c>
      <c r="AZ15" s="18">
        <f t="shared" si="6"/>
        <v>0.94519740718915735</v>
      </c>
      <c r="BA15" s="20">
        <v>0.9</v>
      </c>
      <c r="BB15" s="21"/>
      <c r="BC15" s="6" t="s">
        <v>13</v>
      </c>
      <c r="BD15" s="47">
        <v>4277</v>
      </c>
      <c r="BE15" s="48">
        <v>3916</v>
      </c>
      <c r="BF15" s="48">
        <v>361</v>
      </c>
      <c r="BG15" s="18">
        <f t="shared" si="7"/>
        <v>0.91559504325461771</v>
      </c>
    </row>
    <row r="16" spans="1:59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7" t="s">
        <v>14</v>
      </c>
      <c r="H16" s="45">
        <v>60025</v>
      </c>
      <c r="I16" s="46">
        <v>56414</v>
      </c>
      <c r="J16" s="46">
        <v>3611</v>
      </c>
      <c r="K16" s="19">
        <f t="shared" si="1"/>
        <v>0.93984173261141191</v>
      </c>
      <c r="L16" s="21">
        <v>0.93</v>
      </c>
      <c r="M16" s="7" t="s">
        <v>14</v>
      </c>
      <c r="N16" s="49">
        <v>62709</v>
      </c>
      <c r="O16" s="50">
        <v>61383</v>
      </c>
      <c r="P16" s="50">
        <v>1326</v>
      </c>
      <c r="Q16" s="19">
        <f t="shared" si="2"/>
        <v>0.97885470985026068</v>
      </c>
      <c r="R16" s="21">
        <v>0.96</v>
      </c>
      <c r="S16" s="21"/>
      <c r="T16" s="7" t="s">
        <v>14</v>
      </c>
      <c r="U16" s="49">
        <v>22234</v>
      </c>
      <c r="V16" s="50">
        <v>22152</v>
      </c>
      <c r="W16" s="50">
        <v>82</v>
      </c>
      <c r="X16" s="19">
        <f t="shared" si="8"/>
        <v>0.99631195466402811</v>
      </c>
      <c r="Y16" s="20">
        <v>0.98</v>
      </c>
      <c r="Z16" s="21"/>
      <c r="AA16" s="7" t="s">
        <v>14</v>
      </c>
      <c r="AB16" s="49">
        <v>23536</v>
      </c>
      <c r="AC16" s="50">
        <v>22833</v>
      </c>
      <c r="AD16" s="50">
        <v>703</v>
      </c>
      <c r="AE16" s="19">
        <f t="shared" si="9"/>
        <v>0.97013086335825971</v>
      </c>
      <c r="AF16" s="21">
        <v>0.94</v>
      </c>
      <c r="AG16" s="21"/>
      <c r="AH16" s="7" t="s">
        <v>14</v>
      </c>
      <c r="AI16" s="49">
        <v>13786</v>
      </c>
      <c r="AJ16" s="50">
        <v>13337</v>
      </c>
      <c r="AK16" s="50">
        <v>449</v>
      </c>
      <c r="AL16" s="19">
        <f t="shared" si="4"/>
        <v>0.96743072682431452</v>
      </c>
      <c r="AM16" s="21">
        <v>0.94</v>
      </c>
      <c r="AN16" s="21"/>
      <c r="AO16" s="7" t="s">
        <v>14</v>
      </c>
      <c r="AP16" s="49">
        <v>30405</v>
      </c>
      <c r="AQ16" s="50">
        <v>25599</v>
      </c>
      <c r="AR16" s="50">
        <v>4806</v>
      </c>
      <c r="AS16" s="19">
        <f t="shared" si="5"/>
        <v>0.84193389245189931</v>
      </c>
      <c r="AT16" s="20">
        <v>0.85</v>
      </c>
      <c r="AU16" s="21"/>
      <c r="AV16" s="7" t="s">
        <v>14</v>
      </c>
      <c r="AW16" s="49">
        <v>4461</v>
      </c>
      <c r="AX16" s="50">
        <v>4200</v>
      </c>
      <c r="AY16" s="50">
        <v>261</v>
      </c>
      <c r="AZ16" s="19">
        <f t="shared" si="6"/>
        <v>0.94149293880295892</v>
      </c>
      <c r="BA16" s="20">
        <v>0.9</v>
      </c>
      <c r="BB16" s="21"/>
      <c r="BC16" s="7" t="s">
        <v>14</v>
      </c>
      <c r="BD16" s="49">
        <v>4267</v>
      </c>
      <c r="BE16" s="50">
        <v>3904</v>
      </c>
      <c r="BF16" s="50">
        <v>363</v>
      </c>
      <c r="BG16" s="19">
        <f t="shared" si="7"/>
        <v>0.91492852120928048</v>
      </c>
    </row>
    <row r="17" spans="1:59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6" t="s">
        <v>15</v>
      </c>
      <c r="H17" s="47">
        <v>60407</v>
      </c>
      <c r="I17" s="48">
        <v>54526</v>
      </c>
      <c r="J17" s="48">
        <v>5881</v>
      </c>
      <c r="K17" s="18">
        <f t="shared" si="1"/>
        <v>0.9026437333421623</v>
      </c>
      <c r="L17" s="21">
        <v>0.93</v>
      </c>
      <c r="M17" s="6" t="s">
        <v>15</v>
      </c>
      <c r="N17" s="47">
        <v>63766</v>
      </c>
      <c r="O17" s="48">
        <v>62306</v>
      </c>
      <c r="P17" s="48">
        <v>1460</v>
      </c>
      <c r="Q17" s="18">
        <f t="shared" si="2"/>
        <v>0.97710378571652601</v>
      </c>
      <c r="R17" s="21">
        <v>0.96</v>
      </c>
      <c r="S17" s="21"/>
      <c r="T17" s="6" t="s">
        <v>15</v>
      </c>
      <c r="U17" s="47">
        <v>20770</v>
      </c>
      <c r="V17" s="48">
        <v>20711</v>
      </c>
      <c r="W17" s="48">
        <v>59</v>
      </c>
      <c r="X17" s="18">
        <f t="shared" si="8"/>
        <v>0.9971593644679827</v>
      </c>
      <c r="Y17" s="20">
        <v>0.98</v>
      </c>
      <c r="Z17" s="21"/>
      <c r="AA17" s="6" t="s">
        <v>15</v>
      </c>
      <c r="AB17" s="47">
        <v>22752</v>
      </c>
      <c r="AC17" s="48">
        <v>22070</v>
      </c>
      <c r="AD17" s="48">
        <v>682</v>
      </c>
      <c r="AE17" s="18">
        <f t="shared" si="9"/>
        <v>0.97002461322081579</v>
      </c>
      <c r="AF17" s="21">
        <v>0.94</v>
      </c>
      <c r="AG17" s="21"/>
      <c r="AH17" s="6" t="s">
        <v>15</v>
      </c>
      <c r="AI17" s="47">
        <v>13136</v>
      </c>
      <c r="AJ17" s="48">
        <v>12644</v>
      </c>
      <c r="AK17" s="48">
        <v>492</v>
      </c>
      <c r="AL17" s="18">
        <f t="shared" si="4"/>
        <v>0.96254567600487206</v>
      </c>
      <c r="AM17" s="21">
        <v>0.94</v>
      </c>
      <c r="AN17" s="21"/>
      <c r="AO17" s="6" t="s">
        <v>15</v>
      </c>
      <c r="AP17" s="47">
        <v>31360</v>
      </c>
      <c r="AQ17" s="48">
        <v>26315</v>
      </c>
      <c r="AR17" s="48">
        <v>5045</v>
      </c>
      <c r="AS17" s="18">
        <f t="shared" si="5"/>
        <v>0.83912627551020413</v>
      </c>
      <c r="AT17" s="20">
        <v>0.85</v>
      </c>
      <c r="AU17" s="21"/>
      <c r="AV17" s="6" t="s">
        <v>15</v>
      </c>
      <c r="AW17" s="47">
        <v>5048</v>
      </c>
      <c r="AX17" s="48">
        <v>4737</v>
      </c>
      <c r="AY17" s="48">
        <v>311</v>
      </c>
      <c r="AZ17" s="18">
        <f t="shared" si="6"/>
        <v>0.93839144215530901</v>
      </c>
      <c r="BA17" s="20">
        <v>0.9</v>
      </c>
      <c r="BB17" s="21"/>
      <c r="BC17" s="6" t="s">
        <v>15</v>
      </c>
      <c r="BD17" s="47">
        <v>4319</v>
      </c>
      <c r="BE17" s="48">
        <v>3887</v>
      </c>
      <c r="BF17" s="48">
        <v>432</v>
      </c>
      <c r="BG17" s="18">
        <f t="shared" si="7"/>
        <v>0.89997684649224352</v>
      </c>
    </row>
    <row r="18" spans="1:59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6" t="s">
        <v>29</v>
      </c>
      <c r="H18" s="47">
        <v>55848</v>
      </c>
      <c r="I18" s="48">
        <v>52239</v>
      </c>
      <c r="J18" s="48">
        <v>3609</v>
      </c>
      <c r="K18" s="18">
        <f t="shared" si="1"/>
        <v>0.9353781693167168</v>
      </c>
      <c r="L18" s="21">
        <v>0.93</v>
      </c>
      <c r="M18" s="6" t="s">
        <v>29</v>
      </c>
      <c r="N18" s="47">
        <v>66246</v>
      </c>
      <c r="O18" s="48">
        <v>64702</v>
      </c>
      <c r="P18" s="48">
        <v>1544</v>
      </c>
      <c r="Q18" s="18">
        <f t="shared" si="2"/>
        <v>0.97669293240346589</v>
      </c>
      <c r="R18" s="21">
        <v>0.96</v>
      </c>
      <c r="S18" s="21"/>
      <c r="T18" s="6" t="s">
        <v>29</v>
      </c>
      <c r="U18" s="47">
        <v>21056</v>
      </c>
      <c r="V18" s="48">
        <v>20982</v>
      </c>
      <c r="W18" s="48">
        <v>74</v>
      </c>
      <c r="X18" s="18">
        <f t="shared" si="8"/>
        <v>0.99648556231003038</v>
      </c>
      <c r="Y18" s="20">
        <v>0.98</v>
      </c>
      <c r="Z18" s="21"/>
      <c r="AA18" s="6" t="s">
        <v>29</v>
      </c>
      <c r="AB18" s="47">
        <v>23144</v>
      </c>
      <c r="AC18" s="48">
        <v>22480</v>
      </c>
      <c r="AD18" s="48">
        <v>664</v>
      </c>
      <c r="AE18" s="18">
        <f t="shared" si="9"/>
        <v>0.97131005876253029</v>
      </c>
      <c r="AF18" s="21">
        <v>0.94</v>
      </c>
      <c r="AG18" s="21"/>
      <c r="AH18" s="6" t="s">
        <v>29</v>
      </c>
      <c r="AI18" s="47">
        <v>13554</v>
      </c>
      <c r="AJ18" s="48">
        <v>13004</v>
      </c>
      <c r="AK18" s="48">
        <v>550</v>
      </c>
      <c r="AL18" s="18">
        <f t="shared" si="4"/>
        <v>0.95942157296738972</v>
      </c>
      <c r="AM18" s="21">
        <v>0.94</v>
      </c>
      <c r="AN18" s="21"/>
      <c r="AO18" s="6" t="s">
        <v>29</v>
      </c>
      <c r="AP18" s="47">
        <v>32859</v>
      </c>
      <c r="AQ18" s="48">
        <v>27363</v>
      </c>
      <c r="AR18" s="48">
        <v>5496</v>
      </c>
      <c r="AS18" s="18">
        <f t="shared" si="5"/>
        <v>0.83273988861499137</v>
      </c>
      <c r="AT18" s="20">
        <v>0.85</v>
      </c>
      <c r="AU18" s="21"/>
      <c r="AV18" s="6" t="s">
        <v>29</v>
      </c>
      <c r="AW18" s="47">
        <v>4995</v>
      </c>
      <c r="AX18" s="48">
        <v>4699</v>
      </c>
      <c r="AY18" s="48">
        <v>296</v>
      </c>
      <c r="AZ18" s="18">
        <f t="shared" si="6"/>
        <v>0.94074074074074077</v>
      </c>
      <c r="BA18" s="20">
        <v>0.9</v>
      </c>
      <c r="BB18" s="21"/>
      <c r="BC18" s="6" t="s">
        <v>29</v>
      </c>
      <c r="BD18" s="47">
        <v>4615</v>
      </c>
      <c r="BE18" s="48">
        <v>4104</v>
      </c>
      <c r="BF18" s="48">
        <v>511</v>
      </c>
      <c r="BG18" s="18">
        <f t="shared" si="7"/>
        <v>0.88927410617551461</v>
      </c>
    </row>
    <row r="19" spans="1:59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72" t="s">
        <v>42</v>
      </c>
      <c r="H19" s="36">
        <v>57125</v>
      </c>
      <c r="I19" s="36">
        <v>54233</v>
      </c>
      <c r="J19" s="36">
        <f>H19-I19</f>
        <v>2892</v>
      </c>
      <c r="K19" s="18">
        <f t="shared" si="1"/>
        <v>0.94937417943107216</v>
      </c>
      <c r="L19" s="21">
        <v>0.93</v>
      </c>
      <c r="M19" s="72" t="s">
        <v>42</v>
      </c>
      <c r="N19" s="36">
        <v>65835</v>
      </c>
      <c r="O19" s="36">
        <v>64324</v>
      </c>
      <c r="P19" s="36">
        <f>N19-O19</f>
        <v>1511</v>
      </c>
      <c r="Q19" s="18">
        <f t="shared" si="2"/>
        <v>0.97704868231184017</v>
      </c>
      <c r="R19" s="21">
        <v>0.96</v>
      </c>
      <c r="S19" s="68"/>
      <c r="T19" s="72" t="s">
        <v>42</v>
      </c>
      <c r="U19" s="36">
        <v>20176</v>
      </c>
      <c r="V19" s="36">
        <v>20101</v>
      </c>
      <c r="W19" s="36">
        <f>U19-V19</f>
        <v>75</v>
      </c>
      <c r="X19" s="18">
        <f t="shared" si="8"/>
        <v>0.99628271213322761</v>
      </c>
      <c r="Y19" s="20">
        <v>0.98</v>
      </c>
      <c r="Z19" s="68"/>
      <c r="AA19" s="72" t="s">
        <v>42</v>
      </c>
      <c r="AB19" s="36">
        <v>22257</v>
      </c>
      <c r="AC19" s="36">
        <v>21757</v>
      </c>
      <c r="AD19" s="36">
        <f>AB19-AC19</f>
        <v>500</v>
      </c>
      <c r="AE19" s="18">
        <f t="shared" si="9"/>
        <v>0.97753515747854602</v>
      </c>
      <c r="AF19" s="21">
        <v>0.94</v>
      </c>
      <c r="AG19" s="68"/>
      <c r="AH19" s="72" t="s">
        <v>42</v>
      </c>
      <c r="AI19" s="36">
        <v>13669</v>
      </c>
      <c r="AJ19" s="36">
        <v>13089</v>
      </c>
      <c r="AK19" s="36">
        <f>AI19-AJ19</f>
        <v>580</v>
      </c>
      <c r="AL19" s="18">
        <f t="shared" si="4"/>
        <v>0.95756822005998976</v>
      </c>
      <c r="AM19" s="21">
        <v>0.94</v>
      </c>
      <c r="AN19" s="68"/>
      <c r="AO19" s="72" t="s">
        <v>42</v>
      </c>
      <c r="AP19" s="36">
        <v>32349</v>
      </c>
      <c r="AQ19" s="36">
        <v>27052</v>
      </c>
      <c r="AR19" s="36">
        <f>AP19-AQ19</f>
        <v>5297</v>
      </c>
      <c r="AS19" s="18">
        <f t="shared" si="5"/>
        <v>0.83625459828742776</v>
      </c>
      <c r="AT19" s="20">
        <v>0.85</v>
      </c>
      <c r="AU19" s="68"/>
      <c r="AV19" s="72" t="s">
        <v>42</v>
      </c>
      <c r="AW19" s="36">
        <v>5387</v>
      </c>
      <c r="AX19" s="36">
        <v>5040</v>
      </c>
      <c r="AY19" s="36">
        <f>AW19-AX19</f>
        <v>347</v>
      </c>
      <c r="AZ19" s="18">
        <f t="shared" si="6"/>
        <v>0.93558566920363839</v>
      </c>
      <c r="BA19" s="20">
        <v>0.9</v>
      </c>
      <c r="BB19" s="68"/>
      <c r="BC19" s="72" t="s">
        <v>42</v>
      </c>
      <c r="BD19" s="36">
        <v>4547</v>
      </c>
      <c r="BE19" s="36">
        <v>4062</v>
      </c>
      <c r="BF19" s="36">
        <f>BD19-BE19</f>
        <v>485</v>
      </c>
      <c r="BG19" s="18">
        <f t="shared" si="7"/>
        <v>0.89333626566967228</v>
      </c>
    </row>
    <row r="20" spans="1:59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73" t="s">
        <v>43</v>
      </c>
      <c r="H20" s="77">
        <v>54470</v>
      </c>
      <c r="I20" s="37">
        <v>51589</v>
      </c>
      <c r="J20" s="78">
        <f>H20-I20</f>
        <v>2881</v>
      </c>
      <c r="K20" s="19">
        <f t="shared" si="1"/>
        <v>0.94710850009179359</v>
      </c>
      <c r="L20" s="21">
        <v>0.93</v>
      </c>
      <c r="M20" s="73" t="s">
        <v>43</v>
      </c>
      <c r="N20" s="77">
        <v>63837</v>
      </c>
      <c r="O20" s="37">
        <v>62167</v>
      </c>
      <c r="P20" s="78">
        <f>N20-O20</f>
        <v>1670</v>
      </c>
      <c r="Q20" s="19">
        <f t="shared" si="2"/>
        <v>0.97383962278929148</v>
      </c>
      <c r="R20" s="21">
        <v>0.96</v>
      </c>
      <c r="S20" s="68"/>
      <c r="T20" s="73" t="s">
        <v>43</v>
      </c>
      <c r="U20" s="77">
        <v>21517</v>
      </c>
      <c r="V20" s="37">
        <v>21404</v>
      </c>
      <c r="W20" s="78">
        <f>U20-V20</f>
        <v>113</v>
      </c>
      <c r="X20" s="19">
        <f t="shared" si="8"/>
        <v>0.99474833852302835</v>
      </c>
      <c r="Y20" s="20">
        <v>0.98</v>
      </c>
      <c r="Z20" s="68"/>
      <c r="AA20" s="73" t="s">
        <v>43</v>
      </c>
      <c r="AB20" s="77">
        <v>22771</v>
      </c>
      <c r="AC20" s="37">
        <v>22248</v>
      </c>
      <c r="AD20" s="78">
        <f>AB20-AC20</f>
        <v>523</v>
      </c>
      <c r="AE20" s="19">
        <f t="shared" si="9"/>
        <v>0.97703219006631237</v>
      </c>
      <c r="AF20" s="21">
        <v>0.94</v>
      </c>
      <c r="AG20" s="68"/>
      <c r="AH20" s="73" t="s">
        <v>43</v>
      </c>
      <c r="AI20" s="77">
        <v>13691</v>
      </c>
      <c r="AJ20" s="37">
        <v>12995</v>
      </c>
      <c r="AK20" s="78">
        <f>AI20-AJ20</f>
        <v>696</v>
      </c>
      <c r="AL20" s="19">
        <f t="shared" si="4"/>
        <v>0.94916368417208385</v>
      </c>
      <c r="AM20" s="21">
        <v>0.94</v>
      </c>
      <c r="AN20" s="68"/>
      <c r="AO20" s="73" t="s">
        <v>43</v>
      </c>
      <c r="AP20" s="77">
        <v>31566</v>
      </c>
      <c r="AQ20" s="37">
        <v>25898</v>
      </c>
      <c r="AR20" s="78">
        <f>AP20-AQ20</f>
        <v>5668</v>
      </c>
      <c r="AS20" s="19">
        <f t="shared" si="5"/>
        <v>0.82043971361591583</v>
      </c>
      <c r="AT20" s="20">
        <v>0.85</v>
      </c>
      <c r="AU20" s="68"/>
      <c r="AV20" s="73" t="s">
        <v>43</v>
      </c>
      <c r="AW20" s="77">
        <v>4772</v>
      </c>
      <c r="AX20" s="37">
        <v>4360</v>
      </c>
      <c r="AY20" s="78">
        <f>AW20-AX20</f>
        <v>412</v>
      </c>
      <c r="AZ20" s="19">
        <f t="shared" si="6"/>
        <v>0.91366303436714169</v>
      </c>
      <c r="BA20" s="20">
        <v>0.9</v>
      </c>
      <c r="BB20" s="68"/>
      <c r="BC20" s="73" t="s">
        <v>43</v>
      </c>
      <c r="BD20" s="77">
        <v>4640</v>
      </c>
      <c r="BE20" s="37">
        <v>4107</v>
      </c>
      <c r="BF20" s="78">
        <f>BD20-BE20</f>
        <v>533</v>
      </c>
      <c r="BG20" s="19">
        <f t="shared" si="7"/>
        <v>0.88512931034482756</v>
      </c>
    </row>
    <row r="21" spans="1:59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9" t="s">
        <v>46</v>
      </c>
      <c r="H21" s="74">
        <v>56112</v>
      </c>
      <c r="I21" s="70">
        <v>52393</v>
      </c>
      <c r="J21" s="70">
        <f>H21-I21</f>
        <v>3719</v>
      </c>
      <c r="K21" s="17">
        <f t="shared" si="1"/>
        <v>0.93372184203022524</v>
      </c>
      <c r="L21" s="21">
        <v>0.93</v>
      </c>
      <c r="M21" s="9" t="s">
        <v>46</v>
      </c>
      <c r="N21" s="74">
        <v>65321</v>
      </c>
      <c r="O21" s="70">
        <v>63606</v>
      </c>
      <c r="P21" s="70">
        <f>N21-O21</f>
        <v>1715</v>
      </c>
      <c r="Q21" s="17">
        <f t="shared" si="2"/>
        <v>0.97374504370723047</v>
      </c>
      <c r="R21" s="21">
        <v>0.96</v>
      </c>
      <c r="S21" s="68"/>
      <c r="T21" s="9" t="s">
        <v>46</v>
      </c>
      <c r="U21" s="74">
        <v>20880</v>
      </c>
      <c r="V21" s="70">
        <v>20803</v>
      </c>
      <c r="W21" s="70">
        <f>U21-V21</f>
        <v>77</v>
      </c>
      <c r="X21" s="17">
        <f t="shared" si="8"/>
        <v>0.99631226053639843</v>
      </c>
      <c r="Y21" s="20">
        <v>0.98</v>
      </c>
      <c r="Z21" s="68"/>
      <c r="AA21" s="9" t="s">
        <v>46</v>
      </c>
      <c r="AB21" s="74">
        <v>21895</v>
      </c>
      <c r="AC21" s="70">
        <v>21351</v>
      </c>
      <c r="AD21" s="70">
        <f>AB21-AC21</f>
        <v>544</v>
      </c>
      <c r="AE21" s="17">
        <f t="shared" si="9"/>
        <v>0.97515414478191365</v>
      </c>
      <c r="AF21" s="21">
        <v>0.94</v>
      </c>
      <c r="AG21" s="68"/>
      <c r="AH21" s="9" t="s">
        <v>46</v>
      </c>
      <c r="AI21" s="74">
        <v>12945</v>
      </c>
      <c r="AJ21" s="70">
        <v>12299</v>
      </c>
      <c r="AK21" s="70">
        <f>AI21-AJ21</f>
        <v>646</v>
      </c>
      <c r="AL21" s="17">
        <f t="shared" si="4"/>
        <v>0.95009656237929707</v>
      </c>
      <c r="AM21" s="21">
        <v>0.94</v>
      </c>
      <c r="AN21" s="68"/>
      <c r="AO21" s="9" t="s">
        <v>46</v>
      </c>
      <c r="AP21" s="74">
        <v>33193</v>
      </c>
      <c r="AQ21" s="70">
        <v>27134</v>
      </c>
      <c r="AR21" s="70">
        <f>AP21-AQ21</f>
        <v>6059</v>
      </c>
      <c r="AS21" s="17">
        <f t="shared" si="5"/>
        <v>0.81746151296960201</v>
      </c>
      <c r="AT21" s="20">
        <v>0.85</v>
      </c>
      <c r="AU21" s="68"/>
      <c r="AV21" s="9" t="s">
        <v>46</v>
      </c>
      <c r="AW21" s="74">
        <v>4895</v>
      </c>
      <c r="AX21" s="70">
        <v>4556</v>
      </c>
      <c r="AY21" s="70">
        <f>AW21-AX21</f>
        <v>339</v>
      </c>
      <c r="AZ21" s="17">
        <f t="shared" si="6"/>
        <v>0.9307456588355465</v>
      </c>
      <c r="BA21" s="20">
        <v>0.9</v>
      </c>
      <c r="BB21" s="68"/>
      <c r="BC21" s="9" t="s">
        <v>46</v>
      </c>
      <c r="BD21" s="74">
        <v>4635</v>
      </c>
      <c r="BE21" s="70">
        <v>4115</v>
      </c>
      <c r="BF21" s="70">
        <f>BD21-BE21</f>
        <v>520</v>
      </c>
      <c r="BG21" s="17">
        <f t="shared" si="7"/>
        <v>0.88781014023732474</v>
      </c>
    </row>
    <row r="22" spans="1:59" s="69" customFormat="1" ht="15.75" thickBot="1" x14ac:dyDescent="0.3">
      <c r="A22" s="7" t="s">
        <v>54</v>
      </c>
      <c r="B22" s="77">
        <v>435212</v>
      </c>
      <c r="C22" s="37">
        <v>406857</v>
      </c>
      <c r="D22" s="37">
        <f>B22-C22</f>
        <v>28355</v>
      </c>
      <c r="E22" s="19">
        <f t="shared" si="11"/>
        <v>0.93484784426899992</v>
      </c>
      <c r="F22" s="21">
        <v>0.93</v>
      </c>
      <c r="G22" s="7" t="s">
        <v>54</v>
      </c>
      <c r="H22" s="77">
        <v>56930</v>
      </c>
      <c r="I22" s="37">
        <v>52591</v>
      </c>
      <c r="J22" s="37">
        <f>H22-I22</f>
        <v>4339</v>
      </c>
      <c r="K22" s="19">
        <f t="shared" si="1"/>
        <v>0.92378359388722997</v>
      </c>
      <c r="L22" s="21">
        <v>0.93</v>
      </c>
      <c r="M22" s="7" t="s">
        <v>54</v>
      </c>
      <c r="N22" s="77">
        <v>69238</v>
      </c>
      <c r="O22" s="37">
        <v>67541</v>
      </c>
      <c r="P22" s="37">
        <f>N22-O22</f>
        <v>1697</v>
      </c>
      <c r="Q22" s="19">
        <f t="shared" si="2"/>
        <v>0.9754903376758427</v>
      </c>
      <c r="R22" s="21">
        <v>0.96</v>
      </c>
      <c r="S22" s="68"/>
      <c r="T22" s="7" t="s">
        <v>54</v>
      </c>
      <c r="U22" s="77">
        <v>22202</v>
      </c>
      <c r="V22" s="37">
        <v>22105</v>
      </c>
      <c r="W22" s="37">
        <f>U22-V22</f>
        <v>97</v>
      </c>
      <c r="X22" s="19">
        <f t="shared" si="8"/>
        <v>0.99563102423205119</v>
      </c>
      <c r="Y22" s="20">
        <v>0.98</v>
      </c>
      <c r="Z22" s="68"/>
      <c r="AA22" s="7" t="s">
        <v>54</v>
      </c>
      <c r="AB22" s="77">
        <v>23072</v>
      </c>
      <c r="AC22" s="37">
        <v>22488</v>
      </c>
      <c r="AD22" s="37">
        <f>AB22-AC22</f>
        <v>584</v>
      </c>
      <c r="AE22" s="19">
        <f t="shared" si="9"/>
        <v>0.97468793342579751</v>
      </c>
      <c r="AF22" s="21">
        <v>0.94</v>
      </c>
      <c r="AG22" s="68"/>
      <c r="AH22" s="7" t="s">
        <v>54</v>
      </c>
      <c r="AI22" s="77">
        <v>13795</v>
      </c>
      <c r="AJ22" s="37">
        <v>13210</v>
      </c>
      <c r="AK22" s="37">
        <f>AI22-AJ22</f>
        <v>585</v>
      </c>
      <c r="AL22" s="19">
        <f t="shared" si="4"/>
        <v>0.95759333091699894</v>
      </c>
      <c r="AM22" s="21">
        <v>0.94</v>
      </c>
      <c r="AN22" s="68"/>
      <c r="AO22" s="7" t="s">
        <v>54</v>
      </c>
      <c r="AP22" s="77">
        <v>35082</v>
      </c>
      <c r="AQ22" s="37">
        <v>28721</v>
      </c>
      <c r="AR22" s="37">
        <f>AP22-AQ22</f>
        <v>6361</v>
      </c>
      <c r="AS22" s="19">
        <f t="shared" si="5"/>
        <v>0.81868194515706061</v>
      </c>
      <c r="AT22" s="20">
        <v>0.85</v>
      </c>
      <c r="AU22" s="68"/>
      <c r="AV22" s="7" t="s">
        <v>54</v>
      </c>
      <c r="AW22" s="77">
        <v>5305</v>
      </c>
      <c r="AX22" s="37">
        <v>4979</v>
      </c>
      <c r="AY22" s="37">
        <f>AW22-AX22</f>
        <v>326</v>
      </c>
      <c r="AZ22" s="19">
        <f t="shared" si="6"/>
        <v>0.93854853911404335</v>
      </c>
      <c r="BA22" s="20">
        <v>0.9</v>
      </c>
      <c r="BB22" s="68"/>
      <c r="BC22" s="7" t="s">
        <v>54</v>
      </c>
      <c r="BD22" s="77">
        <v>5138</v>
      </c>
      <c r="BE22" s="37">
        <v>4509</v>
      </c>
      <c r="BF22" s="37">
        <f>BD22-BE22</f>
        <v>629</v>
      </c>
      <c r="BG22" s="19">
        <f t="shared" si="7"/>
        <v>0.87757882444530944</v>
      </c>
    </row>
    <row r="23" spans="1:59" ht="15.75" thickBot="1" x14ac:dyDescent="0.3">
      <c r="G23" s="25"/>
      <c r="M23" s="25"/>
      <c r="T23" s="25"/>
      <c r="AA23" s="25"/>
      <c r="AH23" s="25"/>
      <c r="AO23" s="25"/>
      <c r="AV23" s="25"/>
      <c r="BC23" s="25"/>
    </row>
    <row r="24" spans="1:59" ht="15.75" thickBot="1" x14ac:dyDescent="0.3">
      <c r="A24" s="1" t="s">
        <v>16</v>
      </c>
      <c r="B24" s="14" t="s">
        <v>1</v>
      </c>
      <c r="C24" s="15" t="s">
        <v>28</v>
      </c>
      <c r="D24" s="15" t="s">
        <v>27</v>
      </c>
      <c r="E24" s="13" t="s">
        <v>2</v>
      </c>
      <c r="G24" s="25" t="s">
        <v>16</v>
      </c>
      <c r="H24" s="14" t="s">
        <v>1</v>
      </c>
      <c r="I24" s="15" t="s">
        <v>28</v>
      </c>
      <c r="J24" s="15" t="s">
        <v>27</v>
      </c>
      <c r="K24" s="13" t="s">
        <v>2</v>
      </c>
      <c r="M24" s="25" t="s">
        <v>16</v>
      </c>
      <c r="N24" s="14" t="s">
        <v>1</v>
      </c>
      <c r="O24" s="15" t="s">
        <v>28</v>
      </c>
      <c r="P24" s="15" t="s">
        <v>27</v>
      </c>
      <c r="Q24" s="13" t="s">
        <v>2</v>
      </c>
      <c r="T24" s="25" t="s">
        <v>16</v>
      </c>
      <c r="U24" s="14" t="s">
        <v>1</v>
      </c>
      <c r="V24" s="15" t="s">
        <v>28</v>
      </c>
      <c r="W24" s="15" t="s">
        <v>27</v>
      </c>
      <c r="X24" s="13" t="s">
        <v>2</v>
      </c>
      <c r="AA24" s="25" t="s">
        <v>16</v>
      </c>
      <c r="AB24" s="14" t="s">
        <v>1</v>
      </c>
      <c r="AC24" s="15" t="s">
        <v>28</v>
      </c>
      <c r="AD24" s="15" t="s">
        <v>27</v>
      </c>
      <c r="AE24" s="13" t="s">
        <v>2</v>
      </c>
      <c r="AH24" s="25" t="s">
        <v>16</v>
      </c>
      <c r="AI24" s="14" t="s">
        <v>1</v>
      </c>
      <c r="AJ24" s="15" t="s">
        <v>28</v>
      </c>
      <c r="AK24" s="15" t="s">
        <v>27</v>
      </c>
      <c r="AL24" s="13" t="s">
        <v>2</v>
      </c>
      <c r="AO24" s="25" t="s">
        <v>16</v>
      </c>
      <c r="AP24" s="14" t="s">
        <v>1</v>
      </c>
      <c r="AQ24" s="15" t="s">
        <v>28</v>
      </c>
      <c r="AR24" s="15" t="s">
        <v>27</v>
      </c>
      <c r="AS24" s="13" t="s">
        <v>2</v>
      </c>
      <c r="AV24" s="25" t="s">
        <v>16</v>
      </c>
      <c r="AW24" s="14" t="s">
        <v>1</v>
      </c>
      <c r="AX24" s="15" t="s">
        <v>28</v>
      </c>
      <c r="AY24" s="15" t="s">
        <v>27</v>
      </c>
      <c r="AZ24" s="13" t="s">
        <v>2</v>
      </c>
      <c r="BC24" s="25" t="s">
        <v>16</v>
      </c>
      <c r="BD24" s="14" t="s">
        <v>1</v>
      </c>
      <c r="BE24" s="15" t="s">
        <v>28</v>
      </c>
      <c r="BF24" s="15" t="s">
        <v>27</v>
      </c>
      <c r="BG24" s="13" t="s">
        <v>2</v>
      </c>
    </row>
    <row r="25" spans="1:59" ht="15.75" thickBot="1" x14ac:dyDescent="0.3">
      <c r="A25" s="10" t="s">
        <v>17</v>
      </c>
      <c r="B25" s="38">
        <f>SUM(B5:B8)</f>
        <v>1095916</v>
      </c>
      <c r="C25" s="39">
        <f>SUM(C5:C8)</f>
        <v>1050986</v>
      </c>
      <c r="D25" s="38">
        <f>SUM(D5:D8)</f>
        <v>44930</v>
      </c>
      <c r="E25" s="16">
        <f>C25/B25</f>
        <v>0.95900233229554088</v>
      </c>
      <c r="G25" s="26" t="s">
        <v>17</v>
      </c>
      <c r="H25" s="51">
        <f>SUM(H5:H8)</f>
        <v>193123</v>
      </c>
      <c r="I25" s="52">
        <f>SUM(I5:I8)</f>
        <v>184923</v>
      </c>
      <c r="J25" s="51">
        <f>SUM(J5:J8)</f>
        <v>8200</v>
      </c>
      <c r="K25" s="16">
        <f>I25/H25</f>
        <v>0.95754001335936167</v>
      </c>
      <c r="M25" s="26" t="s">
        <v>17</v>
      </c>
      <c r="N25" s="51">
        <f>SUM(N5:N8)</f>
        <v>242234</v>
      </c>
      <c r="O25" s="52">
        <f>SUM(O5:O8)</f>
        <v>238268</v>
      </c>
      <c r="P25" s="51">
        <f>SUM(P5:P8)</f>
        <v>3965</v>
      </c>
      <c r="Q25" s="16">
        <f>O25/N25</f>
        <v>0.98362740160340822</v>
      </c>
      <c r="T25" s="26" t="s">
        <v>17</v>
      </c>
      <c r="U25" s="51">
        <f>SUM(U5:U8)</f>
        <v>76871</v>
      </c>
      <c r="V25" s="52">
        <f>SUM(V5:V8)</f>
        <v>76657</v>
      </c>
      <c r="W25" s="51">
        <f>SUM(W5:W8)</f>
        <v>214</v>
      </c>
      <c r="X25" s="16">
        <f>V25/U25</f>
        <v>0.99721611531006493</v>
      </c>
      <c r="AA25" s="26" t="s">
        <v>17</v>
      </c>
      <c r="AB25" s="51">
        <f>SUM(AB5:AB8)</f>
        <v>90162</v>
      </c>
      <c r="AC25" s="52">
        <f>SUM(AC5:AC8)</f>
        <v>88510</v>
      </c>
      <c r="AD25" s="51">
        <f>SUM(AD5:AD8)</f>
        <v>1651</v>
      </c>
      <c r="AE25" s="16">
        <f>AC25/AB25</f>
        <v>0.98167742507930167</v>
      </c>
      <c r="AH25" s="26" t="s">
        <v>17</v>
      </c>
      <c r="AI25" s="51">
        <f>SUM(AI5:AI8)</f>
        <v>54032</v>
      </c>
      <c r="AJ25" s="52">
        <f>SUM(AJ5:AJ8)</f>
        <v>52680</v>
      </c>
      <c r="AK25" s="51">
        <f>SUM(AK5:AK8)</f>
        <v>1352</v>
      </c>
      <c r="AL25" s="16">
        <f>AJ25/AI25</f>
        <v>0.97497779093870296</v>
      </c>
      <c r="AO25" s="26" t="s">
        <v>17</v>
      </c>
      <c r="AP25" s="51">
        <f>SUM(AP5:AP8)</f>
        <v>111053</v>
      </c>
      <c r="AQ25" s="52">
        <f>SUM(AQ5:AQ8)</f>
        <v>96763</v>
      </c>
      <c r="AR25" s="51">
        <f>SUM(AR5:AR8)</f>
        <v>14271</v>
      </c>
      <c r="AS25" s="16">
        <f>AQ25/AP25</f>
        <v>0.87132270177302729</v>
      </c>
      <c r="AV25" s="26" t="s">
        <v>17</v>
      </c>
      <c r="AW25" s="51">
        <f>SUM(AW5:AW8)</f>
        <v>17421</v>
      </c>
      <c r="AX25" s="52">
        <f>SUM(AX5:AX8)</f>
        <v>16383</v>
      </c>
      <c r="AY25" s="51">
        <f>SUM(AY5:AY8)</f>
        <v>1038</v>
      </c>
      <c r="AZ25" s="16">
        <f>AX25/AW25</f>
        <v>0.9404167384191493</v>
      </c>
      <c r="BC25" s="26" t="s">
        <v>17</v>
      </c>
      <c r="BD25" s="56">
        <f>SUM(BD5:BD8)</f>
        <v>15745</v>
      </c>
      <c r="BE25" s="57">
        <f>SUM(BE5:BE8)</f>
        <v>14667</v>
      </c>
      <c r="BF25" s="56">
        <f>SUM(BF5:BF8)</f>
        <v>1078</v>
      </c>
      <c r="BG25" s="16">
        <f>BE25/BD25</f>
        <v>0.9315338202604001</v>
      </c>
    </row>
    <row r="26" spans="1:59" ht="15.75" thickBot="1" x14ac:dyDescent="0.3">
      <c r="A26" s="8" t="s">
        <v>18</v>
      </c>
      <c r="B26" s="35">
        <f>SUM(B9:B12)</f>
        <v>1206588</v>
      </c>
      <c r="C26" s="40">
        <f>SUM(C9:C12)</f>
        <v>1152847</v>
      </c>
      <c r="D26" s="35">
        <f>SUM(D9:D12)</f>
        <v>53738</v>
      </c>
      <c r="E26" s="18">
        <f>C26/B26</f>
        <v>0.95546035597900858</v>
      </c>
      <c r="G26" s="6" t="s">
        <v>18</v>
      </c>
      <c r="H26" s="47">
        <f>SUM(H9:H12)</f>
        <v>194715</v>
      </c>
      <c r="I26" s="53">
        <f>SUM(I9:I12)</f>
        <v>185948</v>
      </c>
      <c r="J26" s="47">
        <f>SUM(J9:J12)</f>
        <v>8761</v>
      </c>
      <c r="K26" s="18">
        <f>I26/H26</f>
        <v>0.95497522019361636</v>
      </c>
      <c r="M26" s="6" t="s">
        <v>18</v>
      </c>
      <c r="N26" s="47">
        <f>SUM(N9:N12)</f>
        <v>245596</v>
      </c>
      <c r="O26" s="53">
        <f>SUM(O9:O12)</f>
        <v>241527</v>
      </c>
      <c r="P26" s="47">
        <f>SUM(P9:P12)</f>
        <v>4069</v>
      </c>
      <c r="Q26" s="18">
        <f>O26/N26</f>
        <v>0.98343214058860895</v>
      </c>
      <c r="T26" s="6" t="s">
        <v>18</v>
      </c>
      <c r="U26" s="47">
        <f>SUM(U9:U12)</f>
        <v>80198</v>
      </c>
      <c r="V26" s="53">
        <f>SUM(V9:V12)</f>
        <v>79937</v>
      </c>
      <c r="W26" s="47">
        <f>SUM(W9:W12)</f>
        <v>261</v>
      </c>
      <c r="X26" s="18">
        <f>V26/U26</f>
        <v>0.99674555475198878</v>
      </c>
      <c r="AA26" s="6" t="s">
        <v>18</v>
      </c>
      <c r="AB26" s="47">
        <f>SUM(AB9:AB12)</f>
        <v>90937</v>
      </c>
      <c r="AC26" s="53">
        <f>SUM(AC9:AC12)</f>
        <v>89018</v>
      </c>
      <c r="AD26" s="47">
        <f>SUM(AD9:AD12)</f>
        <v>1919</v>
      </c>
      <c r="AE26" s="18">
        <f>AC26/AB26</f>
        <v>0.97889747847410846</v>
      </c>
      <c r="AH26" s="6" t="s">
        <v>18</v>
      </c>
      <c r="AI26" s="47">
        <f>SUM(AI9:AI12)</f>
        <v>54237</v>
      </c>
      <c r="AJ26" s="53">
        <f>SUM(AJ9:AJ12)</f>
        <v>52795</v>
      </c>
      <c r="AK26" s="47">
        <f>SUM(AK9:AK12)</f>
        <v>1442</v>
      </c>
      <c r="AL26" s="18">
        <f>AJ26/AI26</f>
        <v>0.97341298375647622</v>
      </c>
      <c r="AO26" s="6" t="s">
        <v>18</v>
      </c>
      <c r="AP26" s="47">
        <f>SUM(AP9:AP12)</f>
        <v>115817</v>
      </c>
      <c r="AQ26" s="53">
        <f>SUM(AQ9:AQ12)</f>
        <v>100879</v>
      </c>
      <c r="AR26" s="47">
        <f>SUM(AR9:AR12)</f>
        <v>14936</v>
      </c>
      <c r="AS26" s="18">
        <f>AQ26/AP26</f>
        <v>0.87102066190628313</v>
      </c>
      <c r="AV26" s="6" t="s">
        <v>18</v>
      </c>
      <c r="AW26" s="47">
        <f>SUM(AW9:AW12)</f>
        <v>17883</v>
      </c>
      <c r="AX26" s="53">
        <f>SUM(AX9:AX12)</f>
        <v>17003</v>
      </c>
      <c r="AY26" s="47">
        <f>SUM(AY9:AY12)</f>
        <v>879</v>
      </c>
      <c r="AZ26" s="18">
        <f>AX26/AW26</f>
        <v>0.95079125426382594</v>
      </c>
      <c r="BC26" s="6" t="s">
        <v>18</v>
      </c>
      <c r="BD26" s="58">
        <f>SUM(BD9:BD12)</f>
        <v>15809</v>
      </c>
      <c r="BE26" s="59">
        <f>SUM(BE9:BE12)</f>
        <v>14666</v>
      </c>
      <c r="BF26" s="58">
        <f>SUM(BF9:BF12)</f>
        <v>1141</v>
      </c>
      <c r="BG26" s="18">
        <f>BE26/BD26</f>
        <v>0.92769941172749704</v>
      </c>
    </row>
    <row r="27" spans="1:59" ht="15.75" thickBot="1" x14ac:dyDescent="0.3">
      <c r="A27" s="10" t="s">
        <v>19</v>
      </c>
      <c r="B27" s="38">
        <f>SUM(B13:B16)</f>
        <v>1348947</v>
      </c>
      <c r="C27" s="39">
        <f>SUM(C13:C16)</f>
        <v>1286096</v>
      </c>
      <c r="D27" s="38">
        <f>SUM(D13:D16)</f>
        <v>62851</v>
      </c>
      <c r="E27" s="16">
        <f>C27/B27</f>
        <v>0.95340736144563132</v>
      </c>
      <c r="G27" s="26" t="s">
        <v>19</v>
      </c>
      <c r="H27" s="51">
        <f>SUM(H13:H16)</f>
        <v>216171</v>
      </c>
      <c r="I27" s="52">
        <f>SUM(I13:I16)</f>
        <v>204971</v>
      </c>
      <c r="J27" s="51">
        <f>SUM(J13:J16)</f>
        <v>11200</v>
      </c>
      <c r="K27" s="16">
        <f>I27/H27</f>
        <v>0.94818916505914297</v>
      </c>
      <c r="M27" s="26" t="s">
        <v>19</v>
      </c>
      <c r="N27" s="51">
        <f>SUM(N13:N16)</f>
        <v>254663</v>
      </c>
      <c r="O27" s="52">
        <f>SUM(O13:O16)</f>
        <v>250056</v>
      </c>
      <c r="P27" s="51">
        <f>SUM(P13:P16)</f>
        <v>4607</v>
      </c>
      <c r="Q27" s="16">
        <f>O27/N27</f>
        <v>0.98190942539748605</v>
      </c>
      <c r="T27" s="26" t="s">
        <v>19</v>
      </c>
      <c r="U27" s="51">
        <f>SUM(U13:U16)</f>
        <v>84758</v>
      </c>
      <c r="V27" s="52">
        <f>SUM(V13:V16)</f>
        <v>84524</v>
      </c>
      <c r="W27" s="51">
        <f>SUM(W13:W16)</f>
        <v>234</v>
      </c>
      <c r="X27" s="16">
        <f>V27/U27</f>
        <v>0.99723919865971355</v>
      </c>
      <c r="AA27" s="26" t="s">
        <v>19</v>
      </c>
      <c r="AB27" s="51">
        <f>SUM(AB13:AB16)</f>
        <v>90670</v>
      </c>
      <c r="AC27" s="52">
        <f>SUM(AC13:AC16)</f>
        <v>88405</v>
      </c>
      <c r="AD27" s="51">
        <f>SUM(AD13:AD16)</f>
        <v>2265</v>
      </c>
      <c r="AE27" s="16">
        <f>AC27/AB27</f>
        <v>0.97501930076100141</v>
      </c>
      <c r="AH27" s="26" t="s">
        <v>19</v>
      </c>
      <c r="AI27" s="51">
        <f>SUM(AI13:AI16)</f>
        <v>54735</v>
      </c>
      <c r="AJ27" s="52">
        <f>SUM(AJ13:AJ16)</f>
        <v>53228</v>
      </c>
      <c r="AK27" s="51">
        <f>SUM(AK13:AK16)</f>
        <v>1507</v>
      </c>
      <c r="AL27" s="16">
        <f>AJ27/AI27</f>
        <v>0.97246734265095458</v>
      </c>
      <c r="AO27" s="26" t="s">
        <v>19</v>
      </c>
      <c r="AP27" s="51">
        <f>SUM(AP13:AP16)</f>
        <v>123087</v>
      </c>
      <c r="AQ27" s="52">
        <f>SUM(AQ13:AQ16)</f>
        <v>105628</v>
      </c>
      <c r="AR27" s="51">
        <f>SUM(AR13:AR16)</f>
        <v>17459</v>
      </c>
      <c r="AS27" s="16">
        <f>AQ27/AP27</f>
        <v>0.85815723837610791</v>
      </c>
      <c r="AV27" s="26" t="s">
        <v>19</v>
      </c>
      <c r="AW27" s="51">
        <f>SUM(AW13:AW16)</f>
        <v>18990</v>
      </c>
      <c r="AX27" s="52">
        <f>SUM(AX13:AX16)</f>
        <v>17985</v>
      </c>
      <c r="AY27" s="51">
        <f>SUM(AY13:AY16)</f>
        <v>1005</v>
      </c>
      <c r="AZ27" s="16">
        <f>AX27/AW27</f>
        <v>0.94707740916271721</v>
      </c>
      <c r="BC27" s="26" t="s">
        <v>19</v>
      </c>
      <c r="BD27" s="56">
        <f>SUM(BD13:BD16)</f>
        <v>16739</v>
      </c>
      <c r="BE27" s="57">
        <f>SUM(BE13:BE16)</f>
        <v>15369</v>
      </c>
      <c r="BF27" s="56">
        <f>SUM(BF13:BF16)</f>
        <v>1370</v>
      </c>
      <c r="BG27" s="16">
        <f>BE27/BD27</f>
        <v>0.91815520640420578</v>
      </c>
    </row>
    <row r="28" spans="1:59" ht="15.75" thickBot="1" x14ac:dyDescent="0.3">
      <c r="A28" s="26" t="s">
        <v>44</v>
      </c>
      <c r="B28" s="56">
        <f>SUM(B17:B20)</f>
        <v>1535253</v>
      </c>
      <c r="C28" s="57">
        <f>SUM(C17:C20)</f>
        <v>1445500</v>
      </c>
      <c r="D28" s="56">
        <f>SUM(D17:D20)</f>
        <v>89753</v>
      </c>
      <c r="E28" s="16">
        <f>C28/B28</f>
        <v>0.94153862588120651</v>
      </c>
      <c r="G28" s="26" t="s">
        <v>44</v>
      </c>
      <c r="H28" s="56">
        <f>SUM(H17:H20)</f>
        <v>227850</v>
      </c>
      <c r="I28" s="57">
        <f>SUM(I17:I20)</f>
        <v>212587</v>
      </c>
      <c r="J28" s="56">
        <f>SUM(J17:J20)</f>
        <v>15263</v>
      </c>
      <c r="K28" s="16">
        <f>I28/H28</f>
        <v>0.93301294711432958</v>
      </c>
      <c r="M28" s="26" t="s">
        <v>44</v>
      </c>
      <c r="N28" s="56">
        <f>SUM(N17:N20)</f>
        <v>259684</v>
      </c>
      <c r="O28" s="57">
        <f>SUM(O17:O20)</f>
        <v>253499</v>
      </c>
      <c r="P28" s="56">
        <f>SUM(P17:P20)</f>
        <v>6185</v>
      </c>
      <c r="Q28" s="16">
        <f>O28/N28</f>
        <v>0.97618259114924288</v>
      </c>
      <c r="T28" s="26" t="s">
        <v>44</v>
      </c>
      <c r="U28" s="56">
        <f>SUM(U17:U20)</f>
        <v>83519</v>
      </c>
      <c r="V28" s="57">
        <f>SUM(V17:V20)</f>
        <v>83198</v>
      </c>
      <c r="W28" s="56">
        <f>SUM(W17:W20)</f>
        <v>321</v>
      </c>
      <c r="X28" s="16">
        <f>V28/U28</f>
        <v>0.99615656317724111</v>
      </c>
      <c r="AA28" s="26" t="s">
        <v>44</v>
      </c>
      <c r="AB28" s="56">
        <f>SUM(AB17:AB20)</f>
        <v>90924</v>
      </c>
      <c r="AC28" s="57">
        <f>SUM(AC17:AC20)</f>
        <v>88555</v>
      </c>
      <c r="AD28" s="56">
        <f>SUM(AD17:AD20)</f>
        <v>2369</v>
      </c>
      <c r="AE28" s="16">
        <f>AC28/AB28</f>
        <v>0.97394527297523203</v>
      </c>
      <c r="AH28" s="26" t="s">
        <v>44</v>
      </c>
      <c r="AI28" s="56">
        <f>SUM(AI17:AI20)</f>
        <v>54050</v>
      </c>
      <c r="AJ28" s="57">
        <f>SUM(AJ17:AJ20)</f>
        <v>51732</v>
      </c>
      <c r="AK28" s="56">
        <f>SUM(AK17:AK20)</f>
        <v>2318</v>
      </c>
      <c r="AL28" s="16">
        <f>AJ28/AI28</f>
        <v>0.95711378353376508</v>
      </c>
      <c r="AO28" s="26" t="s">
        <v>44</v>
      </c>
      <c r="AP28" s="56">
        <f>SUM(AP17:AP20)</f>
        <v>128134</v>
      </c>
      <c r="AQ28" s="57">
        <f>SUM(AQ17:AQ20)</f>
        <v>106628</v>
      </c>
      <c r="AR28" s="56">
        <f>SUM(AR17:AR20)</f>
        <v>21506</v>
      </c>
      <c r="AS28" s="16">
        <f>AQ28/AP28</f>
        <v>0.83216008241372308</v>
      </c>
      <c r="AV28" s="26" t="s">
        <v>44</v>
      </c>
      <c r="AW28" s="56">
        <f>SUM(AW17:AW20)</f>
        <v>20202</v>
      </c>
      <c r="AX28" s="57">
        <f>SUM(AX17:AX20)</f>
        <v>18836</v>
      </c>
      <c r="AY28" s="56">
        <f>SUM(AY17:AY20)</f>
        <v>1366</v>
      </c>
      <c r="AZ28" s="16">
        <f>AX28/AW28</f>
        <v>0.93238293238293235</v>
      </c>
      <c r="BC28" s="26" t="s">
        <v>44</v>
      </c>
      <c r="BD28" s="56">
        <f>SUM(BD17:BD20)</f>
        <v>18121</v>
      </c>
      <c r="BE28" s="57">
        <f>SUM(BE17:BE20)</f>
        <v>16160</v>
      </c>
      <c r="BF28" s="56">
        <f>SUM(BF17:BF20)</f>
        <v>1961</v>
      </c>
      <c r="BG28" s="16">
        <f>BE28/BD28</f>
        <v>0.89178301418244021</v>
      </c>
    </row>
    <row r="29" spans="1:59" x14ac:dyDescent="0.25">
      <c r="C29" s="3"/>
      <c r="D29" s="4"/>
      <c r="I29" s="3"/>
      <c r="J29" s="4"/>
      <c r="N29" s="3"/>
      <c r="O29" s="4"/>
      <c r="U29" s="3"/>
      <c r="V29" s="4"/>
      <c r="AB29" s="3"/>
      <c r="AC29" s="4"/>
      <c r="AI29" s="3"/>
      <c r="AJ29" s="4"/>
      <c r="AP29" s="3"/>
      <c r="AQ29" s="4"/>
      <c r="AW29" s="3"/>
      <c r="AX29" s="4"/>
      <c r="BD29" s="3"/>
      <c r="BE29" s="4"/>
    </row>
    <row r="30" spans="1:59" x14ac:dyDescent="0.25">
      <c r="C30" s="3"/>
      <c r="D30" s="4"/>
      <c r="I30" s="3"/>
      <c r="J30" s="4"/>
      <c r="N30" s="3"/>
      <c r="O30" s="4"/>
      <c r="U30" s="3"/>
      <c r="V30" s="4"/>
      <c r="AB30" s="3"/>
      <c r="AC30" s="4"/>
      <c r="AI30" s="3"/>
      <c r="AJ30" s="4"/>
      <c r="AP30" s="3"/>
      <c r="AQ30" s="4"/>
      <c r="AW30" s="3"/>
      <c r="AX30" s="4"/>
      <c r="BD30" s="3"/>
      <c r="BE30" s="4"/>
    </row>
    <row r="31" spans="1:59" x14ac:dyDescent="0.25">
      <c r="A31" s="66" t="s">
        <v>40</v>
      </c>
      <c r="B31" s="67" t="s">
        <v>41</v>
      </c>
      <c r="C31" s="3"/>
      <c r="D31" s="4"/>
      <c r="I31" s="3"/>
      <c r="J31" s="4"/>
      <c r="N31" s="3"/>
      <c r="O31" s="4"/>
      <c r="U31" s="3"/>
      <c r="V31" s="4"/>
      <c r="AB31" s="3"/>
      <c r="AC31" s="4"/>
      <c r="AI31" s="3"/>
      <c r="AJ31" s="4"/>
      <c r="AP31" s="3"/>
      <c r="AQ31" s="4"/>
      <c r="AW31" s="3"/>
      <c r="AX31" s="4"/>
      <c r="BD31" s="3"/>
      <c r="BE31" s="4"/>
    </row>
    <row r="32" spans="1:59" x14ac:dyDescent="0.25">
      <c r="C32" s="3"/>
      <c r="D32" s="4"/>
      <c r="E32" s="5"/>
      <c r="I32" s="3"/>
      <c r="J32" s="4"/>
      <c r="K32" s="5"/>
      <c r="N32" s="3"/>
      <c r="O32" s="4"/>
      <c r="P32" s="5"/>
      <c r="Q32" s="5"/>
      <c r="U32" s="3"/>
      <c r="V32" s="4"/>
      <c r="W32" s="5"/>
      <c r="X32" s="5"/>
      <c r="AB32" s="3"/>
      <c r="AC32" s="4"/>
      <c r="AD32" s="5"/>
      <c r="AE32" s="5"/>
      <c r="AI32" s="3"/>
      <c r="AJ32" s="4"/>
      <c r="AK32" s="5"/>
      <c r="AL32" s="5"/>
      <c r="AP32" s="3"/>
      <c r="AQ32" s="4"/>
      <c r="AR32" s="5"/>
      <c r="AW32" s="3"/>
      <c r="AX32" s="4"/>
      <c r="AY32" s="5"/>
      <c r="BD32" s="3"/>
      <c r="BE32" s="4"/>
      <c r="BF32" s="5"/>
    </row>
    <row r="33" spans="3:58" x14ac:dyDescent="0.25">
      <c r="C33" s="3"/>
      <c r="D33" s="4"/>
      <c r="I33" s="3"/>
      <c r="J33" s="4"/>
      <c r="N33" s="3"/>
      <c r="O33" s="3"/>
      <c r="U33" s="3"/>
      <c r="V33" s="4"/>
      <c r="AB33" s="3"/>
      <c r="AC33" s="4"/>
      <c r="AI33" s="3"/>
      <c r="AJ33" s="4"/>
      <c r="AP33" s="3"/>
      <c r="AQ33" s="4"/>
      <c r="AW33" s="3"/>
      <c r="AX33" s="4"/>
      <c r="BD33" s="3"/>
      <c r="BE33" s="4"/>
    </row>
    <row r="34" spans="3:58" x14ac:dyDescent="0.25">
      <c r="C34" s="3"/>
      <c r="D34" s="4"/>
      <c r="N34" s="3"/>
      <c r="O34" s="4"/>
      <c r="U34" s="3"/>
      <c r="V34" s="3"/>
      <c r="AB34" s="3"/>
      <c r="AC34" s="4"/>
      <c r="AI34" s="3"/>
      <c r="AJ34" s="4"/>
      <c r="AP34" s="3"/>
      <c r="AQ34" s="4"/>
      <c r="AW34" s="3"/>
      <c r="AX34" s="4"/>
      <c r="BD34" s="3"/>
      <c r="BE34" s="4"/>
    </row>
    <row r="35" spans="3:58" x14ac:dyDescent="0.25">
      <c r="C35" s="3"/>
      <c r="D35" s="4"/>
      <c r="I35" s="3"/>
      <c r="N35" s="3"/>
      <c r="O35" s="3"/>
      <c r="U35" s="3"/>
      <c r="V35" s="4"/>
      <c r="AB35" s="3"/>
      <c r="AC35" s="4"/>
      <c r="AI35" s="3"/>
      <c r="AJ35" s="4"/>
      <c r="AP35" s="3"/>
      <c r="AQ35" s="4"/>
      <c r="AW35" s="3"/>
      <c r="AX35" s="4"/>
      <c r="BD35" s="3"/>
      <c r="BE35" s="4"/>
    </row>
    <row r="36" spans="3:58" x14ac:dyDescent="0.25">
      <c r="C36" s="3"/>
      <c r="D36" s="4"/>
      <c r="E36" s="5"/>
      <c r="K36" s="5"/>
      <c r="N36" s="3"/>
      <c r="O36" s="4"/>
      <c r="P36" s="5"/>
      <c r="Q36" s="5"/>
      <c r="X36" s="5"/>
      <c r="AB36" s="3"/>
      <c r="AC36" s="4"/>
      <c r="AD36" s="5"/>
      <c r="AE36" s="5"/>
      <c r="AI36" s="3"/>
      <c r="AJ36" s="3"/>
      <c r="AK36" s="5"/>
      <c r="AL36" s="5"/>
      <c r="AQ36" s="4"/>
      <c r="AR36" s="5"/>
      <c r="AW36" s="3"/>
      <c r="AX36" s="4"/>
      <c r="AY36" s="5"/>
      <c r="BD36" s="3"/>
      <c r="BE36" s="4"/>
      <c r="BF36" s="5"/>
    </row>
    <row r="37" spans="3:58" x14ac:dyDescent="0.25">
      <c r="C37" s="3"/>
      <c r="D37" s="4"/>
      <c r="I37" s="3"/>
      <c r="J37" s="4"/>
      <c r="N37" s="3"/>
      <c r="O37" s="4"/>
      <c r="AB37" s="3"/>
      <c r="AC37" s="3"/>
      <c r="AI37" s="3"/>
      <c r="AJ37" s="4"/>
      <c r="AQ37" s="4"/>
      <c r="AW37" s="3"/>
      <c r="AX37" s="4"/>
      <c r="BD37" s="3"/>
      <c r="BE37" s="4"/>
    </row>
    <row r="38" spans="3:58" x14ac:dyDescent="0.25">
      <c r="D38" s="4"/>
      <c r="I38" s="3"/>
      <c r="J38" s="4"/>
      <c r="N38" s="3"/>
      <c r="O38" s="4"/>
      <c r="AB38" s="3"/>
      <c r="AC38" s="4"/>
      <c r="AI38" s="3"/>
      <c r="AJ38" s="4"/>
      <c r="AQ38" s="4"/>
      <c r="AW38" s="3"/>
      <c r="AX38" s="4"/>
      <c r="BD38" s="3"/>
      <c r="BE38" s="4"/>
    </row>
    <row r="39" spans="3:58" x14ac:dyDescent="0.25">
      <c r="D39" s="4"/>
      <c r="I39" s="3"/>
      <c r="J39" s="4"/>
      <c r="N39" s="3"/>
      <c r="O39" s="4"/>
      <c r="AB39" s="3"/>
      <c r="AC39" s="4"/>
      <c r="AI39" s="3"/>
      <c r="AJ39" s="4"/>
      <c r="AQ39" s="4"/>
      <c r="AW39" s="3"/>
      <c r="AX39" s="4"/>
      <c r="BD39" s="3"/>
      <c r="BE39" s="4"/>
    </row>
    <row r="40" spans="3:58" x14ac:dyDescent="0.25">
      <c r="D40" s="4"/>
      <c r="E40" s="5"/>
      <c r="I40" s="3"/>
      <c r="J40" s="4"/>
      <c r="K40" s="5"/>
      <c r="O40" s="4"/>
      <c r="P40" s="5"/>
      <c r="Q40" s="5"/>
      <c r="X40" s="5"/>
      <c r="AB40" s="3"/>
      <c r="AC40" s="4"/>
      <c r="AD40" s="5"/>
      <c r="AE40" s="5"/>
      <c r="AI40" s="3"/>
      <c r="AJ40" s="4"/>
      <c r="AK40" s="5"/>
      <c r="AL40" s="5"/>
      <c r="AQ40" s="4"/>
      <c r="AR40" s="5"/>
      <c r="AW40" s="3"/>
      <c r="AX40" s="3"/>
      <c r="AY40" s="5"/>
      <c r="BD40" s="3"/>
      <c r="BE40" s="4"/>
      <c r="BF40" s="5"/>
    </row>
    <row r="41" spans="3:58" x14ac:dyDescent="0.25">
      <c r="D41" s="4"/>
      <c r="I41" s="3"/>
      <c r="J41" s="4"/>
      <c r="O41" s="4"/>
      <c r="AB41" s="3"/>
      <c r="AC41" s="4"/>
      <c r="AI41" s="3"/>
      <c r="AJ41" s="4"/>
      <c r="AQ41" s="4"/>
      <c r="AW41" s="3"/>
      <c r="AX41" s="4"/>
      <c r="AZ41" s="4"/>
      <c r="BD41" s="3"/>
      <c r="BE41" s="4"/>
    </row>
    <row r="42" spans="3:58" x14ac:dyDescent="0.25">
      <c r="D42" s="4"/>
      <c r="I42" s="3"/>
      <c r="J42" s="4"/>
      <c r="O42" s="4"/>
      <c r="AB42" s="3"/>
      <c r="AC42" s="4"/>
      <c r="AQ42" s="4"/>
      <c r="AW42" s="3"/>
      <c r="AX42" s="4"/>
      <c r="AZ42" s="4"/>
      <c r="BD42" s="3"/>
      <c r="BE42" s="4"/>
    </row>
    <row r="43" spans="3:58" x14ac:dyDescent="0.25">
      <c r="D43" s="4"/>
      <c r="I43" s="3"/>
      <c r="J43" s="4"/>
      <c r="O43" s="4"/>
      <c r="AB43" s="3"/>
      <c r="AC43" s="4"/>
      <c r="AQ43" s="4"/>
      <c r="AR43" s="5"/>
      <c r="AS43" s="5"/>
      <c r="AW43" s="3"/>
      <c r="AX43" s="4"/>
      <c r="AZ43" s="4"/>
      <c r="BD43" s="3"/>
      <c r="BE43" s="4"/>
    </row>
    <row r="44" spans="3:58" x14ac:dyDescent="0.25">
      <c r="D44" s="4"/>
      <c r="E44" s="5"/>
      <c r="I44" s="3"/>
      <c r="J44" s="4"/>
      <c r="K44" s="5"/>
      <c r="O44" s="4"/>
      <c r="P44" s="5"/>
      <c r="Q44" s="5"/>
      <c r="U44" s="3"/>
      <c r="V44" s="4"/>
      <c r="W44" s="5"/>
      <c r="X44" s="5"/>
      <c r="AB44" s="3"/>
      <c r="AC44" s="4"/>
      <c r="AD44" s="5"/>
      <c r="AQ44" s="4"/>
      <c r="AW44" s="3"/>
      <c r="AX44" s="4"/>
      <c r="AY44" s="5"/>
      <c r="AZ44" s="4"/>
      <c r="BD44" s="3"/>
      <c r="BE44" s="4"/>
      <c r="BF44" s="5"/>
    </row>
    <row r="45" spans="3:58" x14ac:dyDescent="0.25">
      <c r="D45" s="4"/>
      <c r="I45" s="3"/>
      <c r="J45" s="4"/>
      <c r="O45" s="4"/>
      <c r="U45" s="3"/>
      <c r="V45" s="4"/>
      <c r="AB45" s="3"/>
      <c r="AC45" s="4"/>
      <c r="AQ45" s="4"/>
      <c r="AW45" s="3"/>
      <c r="AX45" s="4"/>
      <c r="AZ45" s="4"/>
      <c r="BD45" s="3"/>
      <c r="BE45" s="4"/>
    </row>
    <row r="46" spans="3:58" x14ac:dyDescent="0.25">
      <c r="O46" s="4"/>
      <c r="AQ46" s="4"/>
      <c r="AZ46" s="4"/>
    </row>
    <row r="47" spans="3:58" x14ac:dyDescent="0.25">
      <c r="O47" s="4"/>
      <c r="AQ47" s="4"/>
      <c r="AZ47" s="4"/>
    </row>
    <row r="48" spans="3:58" x14ac:dyDescent="0.25">
      <c r="O48" s="4"/>
      <c r="AZ48" s="4"/>
    </row>
    <row r="49" spans="15:52" x14ac:dyDescent="0.25">
      <c r="O49" s="4"/>
      <c r="AZ49" s="4"/>
    </row>
    <row r="50" spans="15:52" x14ac:dyDescent="0.25">
      <c r="O50" s="4"/>
      <c r="AZ50" s="4"/>
    </row>
    <row r="51" spans="15:52" x14ac:dyDescent="0.25">
      <c r="O51" s="4"/>
      <c r="AZ51" s="4"/>
    </row>
    <row r="52" spans="15:52" x14ac:dyDescent="0.25">
      <c r="O52" s="4"/>
      <c r="AZ52" s="4"/>
    </row>
    <row r="53" spans="15:52" x14ac:dyDescent="0.25">
      <c r="O53" s="4"/>
      <c r="AZ53" s="4"/>
    </row>
    <row r="54" spans="15:52" x14ac:dyDescent="0.25">
      <c r="AZ54" s="4"/>
    </row>
    <row r="55" spans="15:52" x14ac:dyDescent="0.25">
      <c r="AZ55" s="4"/>
    </row>
    <row r="56" spans="15:52" x14ac:dyDescent="0.25">
      <c r="AZ56" s="4"/>
    </row>
    <row r="57" spans="15:52" x14ac:dyDescent="0.25">
      <c r="AZ57" s="4"/>
    </row>
    <row r="58" spans="15:52" x14ac:dyDescent="0.25">
      <c r="AZ58" s="4"/>
    </row>
    <row r="59" spans="15:52" x14ac:dyDescent="0.25">
      <c r="AZ59" s="4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</sheetData>
  <mergeCells count="9">
    <mergeCell ref="AP2:AS2"/>
    <mergeCell ref="AW2:AZ2"/>
    <mergeCell ref="BD2:BG2"/>
    <mergeCell ref="AI2:AL2"/>
    <mergeCell ref="B2:E2"/>
    <mergeCell ref="H2:K2"/>
    <mergeCell ref="N2:Q2"/>
    <mergeCell ref="U2:X2"/>
    <mergeCell ref="AB2:A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Pottage, Christopher</cp:lastModifiedBy>
  <cp:lastPrinted>2015-01-27T15:24:14Z</cp:lastPrinted>
  <dcterms:created xsi:type="dcterms:W3CDTF">2014-09-10T11:09:16Z</dcterms:created>
  <dcterms:modified xsi:type="dcterms:W3CDTF">2015-11-06T15:31:28Z</dcterms:modified>
</cp:coreProperties>
</file>