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-45" windowWidth="8475" windowHeight="655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 calcMode="manual"/>
</workbook>
</file>

<file path=xl/calcChain.xml><?xml version="1.0" encoding="utf-8"?>
<calcChain xmlns="http://schemas.openxmlformats.org/spreadsheetml/2006/main"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S21" i="1"/>
  <c r="K21" i="1"/>
  <c r="L21" i="1"/>
  <c r="I26" i="1"/>
  <c r="BI21" i="1" l="1"/>
  <c r="BH21" i="1"/>
  <c r="BB21" i="1"/>
  <c r="BA21" i="1"/>
  <c r="AU21" i="1"/>
  <c r="AT21" i="1"/>
  <c r="AN21" i="1"/>
  <c r="AM21" i="1"/>
  <c r="Z21" i="1"/>
  <c r="Y21" i="1"/>
  <c r="AG21" i="1"/>
  <c r="AF21" i="1"/>
  <c r="D21" i="1"/>
  <c r="E21" i="1"/>
  <c r="C29" i="1" l="1"/>
  <c r="B29" i="1"/>
  <c r="J29" i="1"/>
  <c r="I29" i="1"/>
  <c r="Q29" i="1"/>
  <c r="P29" i="1"/>
  <c r="X29" i="1"/>
  <c r="Z29" i="1" s="1"/>
  <c r="W29" i="1"/>
  <c r="AE29" i="1"/>
  <c r="AD29" i="1"/>
  <c r="AG29" i="1" s="1"/>
  <c r="AL29" i="1"/>
  <c r="AK29" i="1"/>
  <c r="AS29" i="1"/>
  <c r="AR29" i="1"/>
  <c r="AZ29" i="1"/>
  <c r="AY29" i="1"/>
  <c r="BB29" i="1" s="1"/>
  <c r="BG29" i="1"/>
  <c r="BF29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AF29" i="1" l="1"/>
  <c r="AT29" i="1"/>
  <c r="E29" i="1"/>
  <c r="S29" i="1"/>
  <c r="R29" i="1"/>
  <c r="AU29" i="1"/>
  <c r="AN29" i="1"/>
  <c r="L29" i="1"/>
  <c r="BI29" i="1"/>
  <c r="BI19" i="1"/>
  <c r="BH19" i="1"/>
  <c r="BH29" i="1" s="1"/>
  <c r="BB19" i="1"/>
  <c r="BA19" i="1"/>
  <c r="BA29" i="1" s="1"/>
  <c r="AU19" i="1"/>
  <c r="AT19" i="1"/>
  <c r="AN19" i="1"/>
  <c r="AM19" i="1"/>
  <c r="AM29" i="1" s="1"/>
  <c r="AG19" i="1"/>
  <c r="AF19" i="1"/>
  <c r="Z19" i="1"/>
  <c r="Y19" i="1"/>
  <c r="Y29" i="1" s="1"/>
  <c r="S19" i="1"/>
  <c r="R19" i="1"/>
  <c r="L19" i="1"/>
  <c r="K19" i="1"/>
  <c r="K29" i="1" s="1"/>
  <c r="E19" i="1"/>
  <c r="D19" i="1"/>
  <c r="D29" i="1" s="1"/>
  <c r="Z17" i="1" l="1"/>
  <c r="Z18" i="1"/>
  <c r="W26" i="1"/>
  <c r="BI18" i="1"/>
  <c r="BB18" i="1"/>
  <c r="AU18" i="1"/>
  <c r="AN18" i="1"/>
  <c r="AG18" i="1"/>
  <c r="S18" i="1"/>
  <c r="L18" i="1"/>
  <c r="E18" i="1"/>
  <c r="BH28" i="1" l="1"/>
  <c r="BG28" i="1"/>
  <c r="BF28" i="1"/>
  <c r="BA28" i="1"/>
  <c r="AZ28" i="1"/>
  <c r="AY28" i="1"/>
  <c r="AT28" i="1"/>
  <c r="AS28" i="1"/>
  <c r="AR28" i="1"/>
  <c r="AM28" i="1"/>
  <c r="AL28" i="1"/>
  <c r="AK28" i="1"/>
  <c r="AF28" i="1"/>
  <c r="AE28" i="1"/>
  <c r="AD28" i="1"/>
  <c r="Y28" i="1"/>
  <c r="X28" i="1"/>
  <c r="W28" i="1"/>
  <c r="R28" i="1"/>
  <c r="Q28" i="1"/>
  <c r="P28" i="1"/>
  <c r="K28" i="1"/>
  <c r="J28" i="1"/>
  <c r="I28" i="1"/>
  <c r="D28" i="1"/>
  <c r="C28" i="1"/>
  <c r="B28" i="1"/>
  <c r="BH27" i="1"/>
  <c r="BG27" i="1"/>
  <c r="BF27" i="1"/>
  <c r="BA27" i="1"/>
  <c r="AZ27" i="1"/>
  <c r="AY27" i="1"/>
  <c r="AT27" i="1"/>
  <c r="AS27" i="1"/>
  <c r="AR27" i="1"/>
  <c r="AM27" i="1"/>
  <c r="AL27" i="1"/>
  <c r="AK27" i="1"/>
  <c r="AF27" i="1"/>
  <c r="AE27" i="1"/>
  <c r="AD27" i="1"/>
  <c r="Y27" i="1"/>
  <c r="X27" i="1"/>
  <c r="W27" i="1"/>
  <c r="R27" i="1"/>
  <c r="Q27" i="1"/>
  <c r="P27" i="1"/>
  <c r="K27" i="1"/>
  <c r="J27" i="1"/>
  <c r="I27" i="1"/>
  <c r="D27" i="1"/>
  <c r="C27" i="1"/>
  <c r="B27" i="1"/>
  <c r="BH26" i="1"/>
  <c r="BG26" i="1"/>
  <c r="BF26" i="1"/>
  <c r="BA26" i="1"/>
  <c r="AZ26" i="1"/>
  <c r="AY26" i="1"/>
  <c r="AT26" i="1"/>
  <c r="AS26" i="1"/>
  <c r="AR26" i="1"/>
  <c r="AM26" i="1"/>
  <c r="AL26" i="1"/>
  <c r="AK26" i="1"/>
  <c r="AF26" i="1"/>
  <c r="AE26" i="1"/>
  <c r="AD26" i="1"/>
  <c r="Y26" i="1"/>
  <c r="X26" i="1"/>
  <c r="R26" i="1"/>
  <c r="Q26" i="1"/>
  <c r="P26" i="1"/>
  <c r="K26" i="1"/>
  <c r="J26" i="1"/>
  <c r="D26" i="1"/>
  <c r="C26" i="1"/>
  <c r="B26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26" i="1" l="1"/>
  <c r="L26" i="1"/>
  <c r="AG26" i="1"/>
  <c r="E28" i="1"/>
  <c r="AG28" i="1"/>
  <c r="BI28" i="1"/>
  <c r="S26" i="1"/>
  <c r="S27" i="1"/>
  <c r="AU27" i="1"/>
  <c r="L28" i="1"/>
  <c r="AN28" i="1"/>
  <c r="E26" i="1"/>
  <c r="AN26" i="1"/>
  <c r="E27" i="1"/>
  <c r="AG27" i="1"/>
  <c r="Z28" i="1"/>
  <c r="BB28" i="1"/>
  <c r="Z26" i="1"/>
  <c r="BI26" i="1"/>
  <c r="Z27" i="1"/>
  <c r="BB27" i="1"/>
  <c r="S28" i="1"/>
  <c r="AU28" i="1"/>
  <c r="BI27" i="1"/>
  <c r="AU26" i="1"/>
  <c r="L27" i="1"/>
  <c r="AN27" i="1"/>
</calcChain>
</file>

<file path=xl/sharedStrings.xml><?xml version="1.0" encoding="utf-8"?>
<sst xmlns="http://schemas.openxmlformats.org/spreadsheetml/2006/main" count="327" uniqueCount="57">
  <si>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</si>
  <si>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</si>
  <si>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</si>
  <si>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</si>
  <si>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</si>
  <si>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</si>
  <si>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</si>
  <si>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</si>
  <si>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</si>
  <si>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</si>
  <si>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</si>
  <si>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</si>
  <si>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</si>
  <si>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</si>
  <si>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</si>
  <si>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</si>
  <si>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</si>
  <si>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</si>
  <si>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</si>
  <si>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</si>
  <si>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</si>
  <si>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</si>
  <si>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</si>
  <si>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</si>
  <si>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</si>
  <si>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</si>
  <si>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</si>
  <si>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</si>
  <si>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</si>
  <si>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</si>
  <si>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</si>
  <si>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</si>
  <si>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</si>
  <si>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</si>
  <si>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</si>
  <si>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</si>
  <si>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</si>
  <si>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</si>
  <si>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</si>
  <si>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</si>
  <si>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</si>
  <si>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</si>
  <si>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</si>
  <si>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</si>
  <si>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</si>
  <si>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</si>
  <si>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</si>
  <si>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</si>
  <si>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Wait (31 days) from a Decision to Treat to a Subsequent Treatment for Cancer (Anti-Cancer Drug Regiemen)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</si>
  <si>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</si>
  <si>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</si>
  <si>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</si>
  <si>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</si>
  <si>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</si>
  <si>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</si>
  <si>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</si>
  <si>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Q1 2011-12 to Q3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</si>
</sst>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#,###"/>
    <numFmt numFmtId="168" formatCode="###,###"/>
    <numFmt numFmtId="169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5" fontId="2" fillId="0" borderId="1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3" xfId="1" applyNumberFormat="1" applyFont="1" applyBorder="1"/>
    <xf numFmtId="168" fontId="0" fillId="0" borderId="1" xfId="1" applyNumberFormat="1" applyFont="1" applyBorder="1"/>
    <xf numFmtId="168" fontId="0" fillId="0" borderId="6" xfId="1" applyNumberFormat="1" applyFont="1" applyBorder="1"/>
    <xf numFmtId="168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7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4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15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16" xfId="1" applyNumberFormat="1" applyFont="1" applyBorder="1" applyAlignment="1">
      <alignment horizontal="right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center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19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5584"/>
        <c:axId val="111321856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19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19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6432"/>
        <c:axId val="111323776"/>
      </c:lineChart>
      <c:catAx>
        <c:axId val="1113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1321856"/>
        <c:crosses val="autoZero"/>
        <c:auto val="1"/>
        <c:lblAlgn val="ctr"/>
        <c:lblOffset val="100"/>
        <c:noMultiLvlLbl val="0"/>
      </c:catAx>
      <c:valAx>
        <c:axId val="11132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#,###" sourceLinked="1"/>
        <c:majorTickMark val="out"/>
        <c:minorTickMark val="none"/>
        <c:tickLblPos val="nextTo"/>
        <c:crossAx val="111315584"/>
        <c:crosses val="autoZero"/>
        <c:crossBetween val="between"/>
      </c:valAx>
      <c:valAx>
        <c:axId val="111323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11346432"/>
        <c:crosses val="max"/>
        <c:crossBetween val="between"/>
      </c:valAx>
      <c:catAx>
        <c:axId val="11134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237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19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0240"/>
        <c:axId val="111372160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19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19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0352"/>
        <c:axId val="111378432"/>
      </c:lineChart>
      <c:catAx>
        <c:axId val="1113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1372160"/>
        <c:crosses val="autoZero"/>
        <c:auto val="1"/>
        <c:lblAlgn val="ctr"/>
        <c:lblOffset val="100"/>
        <c:noMultiLvlLbl val="0"/>
      </c:catAx>
      <c:valAx>
        <c:axId val="11137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1370240"/>
        <c:crosses val="autoZero"/>
        <c:crossBetween val="between"/>
      </c:valAx>
      <c:valAx>
        <c:axId val="111378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11380352"/>
        <c:crosses val="max"/>
        <c:crossBetween val="between"/>
      </c:valAx>
      <c:catAx>
        <c:axId val="1113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784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19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9696"/>
        <c:axId val="11147161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19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19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8000"/>
        <c:axId val="111486080"/>
      </c:lineChart>
      <c:catAx>
        <c:axId val="1114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1471616"/>
        <c:crosses val="autoZero"/>
        <c:auto val="1"/>
        <c:lblAlgn val="ctr"/>
        <c:lblOffset val="100"/>
        <c:noMultiLvlLbl val="0"/>
      </c:catAx>
      <c:valAx>
        <c:axId val="11147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1469696"/>
        <c:crosses val="autoZero"/>
        <c:crossBetween val="between"/>
      </c:valAx>
      <c:valAx>
        <c:axId val="111486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1488000"/>
        <c:crosses val="max"/>
        <c:crossBetween val="between"/>
      </c:valAx>
      <c:catAx>
        <c:axId val="11148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860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Regiemen)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19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0000"/>
        <c:axId val="11152627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19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19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2288"/>
        <c:axId val="111528192"/>
      </c:lineChart>
      <c:catAx>
        <c:axId val="1115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1526272"/>
        <c:crosses val="autoZero"/>
        <c:auto val="1"/>
        <c:lblAlgn val="ctr"/>
        <c:lblOffset val="100"/>
        <c:noMultiLvlLbl val="0"/>
      </c:catAx>
      <c:valAx>
        <c:axId val="111526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1520000"/>
        <c:crosses val="autoZero"/>
        <c:crossBetween val="between"/>
      </c:valAx>
      <c:valAx>
        <c:axId val="111528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1612288"/>
        <c:crosses val="max"/>
        <c:crossBetween val="between"/>
      </c:valAx>
      <c:catAx>
        <c:axId val="11161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281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19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76800"/>
        <c:axId val="11168307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19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19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3552"/>
        <c:axId val="111684992"/>
      </c:lineChart>
      <c:catAx>
        <c:axId val="11167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1683072"/>
        <c:crosses val="autoZero"/>
        <c:auto val="1"/>
        <c:lblAlgn val="ctr"/>
        <c:lblOffset val="100"/>
        <c:noMultiLvlLbl val="0"/>
      </c:catAx>
      <c:valAx>
        <c:axId val="11168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1676800"/>
        <c:crosses val="autoZero"/>
        <c:crossBetween val="between"/>
      </c:valAx>
      <c:valAx>
        <c:axId val="111684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11703552"/>
        <c:crosses val="max"/>
        <c:crossBetween val="between"/>
      </c:valAx>
      <c:catAx>
        <c:axId val="11170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849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19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51936"/>
        <c:axId val="11175385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19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19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86624"/>
        <c:axId val="111784704"/>
      </c:lineChart>
      <c:catAx>
        <c:axId val="1117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1753856"/>
        <c:crosses val="autoZero"/>
        <c:auto val="1"/>
        <c:lblAlgn val="ctr"/>
        <c:lblOffset val="100"/>
        <c:noMultiLvlLbl val="0"/>
      </c:catAx>
      <c:valAx>
        <c:axId val="11175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1751936"/>
        <c:crosses val="autoZero"/>
        <c:crossBetween val="between"/>
      </c:valAx>
      <c:valAx>
        <c:axId val="11178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1786624"/>
        <c:crosses val="max"/>
        <c:crossBetween val="between"/>
      </c:valAx>
      <c:catAx>
        <c:axId val="11178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847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19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52128"/>
        <c:axId val="12195840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19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19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6592"/>
        <c:axId val="121960320"/>
      </c:lineChart>
      <c:catAx>
        <c:axId val="12195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1958400"/>
        <c:crosses val="autoZero"/>
        <c:auto val="1"/>
        <c:lblAlgn val="ctr"/>
        <c:lblOffset val="100"/>
        <c:noMultiLvlLbl val="0"/>
      </c:catAx>
      <c:valAx>
        <c:axId val="121958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1952128"/>
        <c:crosses val="autoZero"/>
        <c:crossBetween val="between"/>
      </c:valAx>
      <c:valAx>
        <c:axId val="121960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1966592"/>
        <c:crosses val="max"/>
        <c:crossBetween val="between"/>
      </c:valAx>
      <c:catAx>
        <c:axId val="12196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19603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19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06528"/>
        <c:axId val="12201280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19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1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16896"/>
        <c:axId val="122014720"/>
      </c:lineChart>
      <c:catAx>
        <c:axId val="1220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2012800"/>
        <c:crosses val="autoZero"/>
        <c:auto val="1"/>
        <c:lblAlgn val="ctr"/>
        <c:lblOffset val="100"/>
        <c:noMultiLvlLbl val="0"/>
      </c:catAx>
      <c:valAx>
        <c:axId val="12201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2006528"/>
        <c:crosses val="autoZero"/>
        <c:crossBetween val="between"/>
      </c:valAx>
      <c:valAx>
        <c:axId val="122014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2016896"/>
        <c:crosses val="max"/>
        <c:crossBetween val="between"/>
      </c:valAx>
      <c:catAx>
        <c:axId val="12201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2014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19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19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39680"/>
        <c:axId val="12211968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19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27872"/>
        <c:axId val="122121600"/>
      </c:lineChart>
      <c:catAx>
        <c:axId val="12203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2119680"/>
        <c:crosses val="autoZero"/>
        <c:auto val="1"/>
        <c:lblAlgn val="ctr"/>
        <c:lblOffset val="100"/>
        <c:noMultiLvlLbl val="0"/>
      </c:catAx>
      <c:valAx>
        <c:axId val="12211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2039680"/>
        <c:crosses val="autoZero"/>
        <c:crossBetween val="between"/>
      </c:valAx>
      <c:valAx>
        <c:axId val="122121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2127872"/>
        <c:crosses val="max"/>
        <c:crossBetween val="between"/>
      </c:valAx>
      <c:catAx>
        <c:axId val="12212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21216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8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5" x14ac:dyDescent="0.25"/>
  <cols>
    <col min="1" max="1" width="1.7109375" style="60" customWidth="1"/>
    <col min="2" max="2" width="15" style="60" customWidth="1"/>
    <col min="3" max="3" width="14.85546875" style="60" customWidth="1"/>
    <col min="4" max="9" width="9.140625" style="60"/>
    <col min="10" max="10" width="1.7109375" style="60" customWidth="1"/>
    <col min="11" max="12" width="9.140625" style="60"/>
  </cols>
  <sheetData>
    <row r="8" spans="2:10" customFormat="1" ht="57" x14ac:dyDescent="0.85">
      <c r="B8" s="80" t="s">
        <v>30</v>
      </c>
      <c r="C8" s="80"/>
      <c r="D8" s="80"/>
      <c r="E8" s="80"/>
      <c r="F8" s="80"/>
      <c r="G8" s="80"/>
      <c r="H8" s="80"/>
      <c r="I8" s="80"/>
      <c r="J8" s="60"/>
    </row>
    <row r="10" spans="2:10" customFormat="1" ht="31.5" x14ac:dyDescent="0.5">
      <c r="B10" s="81" t="s">
        <v>38</v>
      </c>
      <c r="C10" s="81"/>
      <c r="D10" s="81"/>
      <c r="E10" s="81"/>
      <c r="F10" s="81"/>
      <c r="G10" s="81"/>
      <c r="H10" s="81"/>
      <c r="I10" s="81"/>
      <c r="J10" s="60"/>
    </row>
    <row r="11" spans="2:10" customFormat="1" ht="31.5" x14ac:dyDescent="0.5">
      <c r="B11" s="81" t="s">
        <v>56</v>
      </c>
      <c r="C11" s="81"/>
      <c r="D11" s="81"/>
      <c r="E11" s="81"/>
      <c r="F11" s="81"/>
      <c r="G11" s="81"/>
      <c r="H11" s="81"/>
      <c r="I11" s="81"/>
      <c r="J11" s="60"/>
    </row>
    <row r="12" spans="2:10" customFormat="1" ht="6.75" customHeight="1" x14ac:dyDescent="0.25">
      <c r="B12" s="82"/>
      <c r="C12" s="82"/>
      <c r="D12" s="82"/>
      <c r="E12" s="82"/>
      <c r="F12" s="82"/>
      <c r="G12" s="82"/>
      <c r="H12" s="82"/>
      <c r="I12" s="82"/>
      <c r="J12" s="60"/>
    </row>
    <row r="13" spans="2:10" customFormat="1" ht="5.25" customHeight="1" x14ac:dyDescent="0.25">
      <c r="B13" s="83"/>
      <c r="C13" s="83"/>
      <c r="D13" s="83"/>
      <c r="E13" s="83"/>
      <c r="F13" s="83"/>
      <c r="G13" s="83"/>
      <c r="H13" s="83"/>
      <c r="I13" s="83"/>
      <c r="J13" s="83"/>
    </row>
    <row r="14" spans="2:10" customFormat="1" hidden="1" x14ac:dyDescent="0.25">
      <c r="B14" s="79"/>
      <c r="C14" s="79"/>
      <c r="D14" s="79"/>
      <c r="E14" s="79"/>
      <c r="F14" s="79"/>
      <c r="G14" s="79"/>
      <c r="H14" s="79"/>
      <c r="I14" s="79"/>
      <c r="J14" s="79"/>
    </row>
    <row r="15" spans="2:10" customFormat="1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25">
      <c r="B17" s="61" t="s">
        <v>32</v>
      </c>
      <c r="C17" s="62" t="s">
        <v>33</v>
      </c>
    </row>
    <row r="18" spans="2:3" customFormat="1" x14ac:dyDescent="0.25">
      <c r="B18" s="61" t="s">
        <v>34</v>
      </c>
      <c r="C18" s="62" t="s">
        <v>35</v>
      </c>
    </row>
    <row r="19" spans="2:3" customFormat="1" x14ac:dyDescent="0.25">
      <c r="B19" s="61" t="s">
        <v>36</v>
      </c>
      <c r="C19" s="62" t="s">
        <v>39</v>
      </c>
    </row>
    <row r="39" spans="2:10" customFormat="1" x14ac:dyDescent="0.25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42"/>
  <sheetViews>
    <sheetView showGridLines="0" zoomScale="70" zoomScaleNormal="70" workbookViewId="0">
      <pane xSplit="1" topLeftCell="B1" activePane="topRight" state="frozen"/>
      <selection pane="topRight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2.140625" style="24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2.140625" style="24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2.140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2.140625" style="24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2.140625" style="24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2.140625" style="24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2.140625" style="24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2.140625" style="24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1" customFormat="1" ht="69.75" customHeight="1" x14ac:dyDescent="0.25">
      <c r="A2" s="2"/>
      <c r="B2" s="84" t="s">
        <v>20</v>
      </c>
      <c r="C2" s="84"/>
      <c r="D2" s="84"/>
      <c r="E2" s="84"/>
      <c r="H2" s="23"/>
      <c r="I2" s="84" t="s">
        <v>21</v>
      </c>
      <c r="J2" s="84"/>
      <c r="K2" s="84"/>
      <c r="L2" s="84"/>
      <c r="O2" s="23"/>
      <c r="P2" s="84" t="s">
        <v>47</v>
      </c>
      <c r="Q2" s="84"/>
      <c r="R2" s="84"/>
      <c r="S2" s="84"/>
      <c r="W2" s="84" t="s">
        <v>48</v>
      </c>
      <c r="X2" s="84"/>
      <c r="Y2" s="84"/>
      <c r="Z2" s="84"/>
      <c r="AC2" s="23"/>
      <c r="AD2" s="84" t="s">
        <v>49</v>
      </c>
      <c r="AE2" s="84"/>
      <c r="AF2" s="84"/>
      <c r="AG2" s="84"/>
      <c r="AJ2" s="23"/>
      <c r="AK2" s="84" t="s">
        <v>50</v>
      </c>
      <c r="AL2" s="84"/>
      <c r="AM2" s="84"/>
      <c r="AN2" s="84"/>
      <c r="AQ2" s="23"/>
      <c r="AR2" s="84" t="s">
        <v>51</v>
      </c>
      <c r="AS2" s="84"/>
      <c r="AT2" s="84"/>
      <c r="AU2" s="84"/>
      <c r="AX2" s="23"/>
      <c r="AY2" s="84" t="s">
        <v>52</v>
      </c>
      <c r="AZ2" s="84"/>
      <c r="BA2" s="84"/>
      <c r="BB2" s="84"/>
      <c r="BE2" s="23"/>
      <c r="BF2" s="84" t="s">
        <v>53</v>
      </c>
      <c r="BG2" s="84"/>
      <c r="BH2" s="84"/>
      <c r="BI2" s="84"/>
    </row>
    <row r="3" spans="1:61" ht="15" customHeight="1" thickBot="1" x14ac:dyDescent="0.3">
      <c r="A3" s="21">
        <v>19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25">
      <c r="A22" s="6" t="s">
        <v>54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54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54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54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54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54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54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54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54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ht="15.75" thickBot="1" x14ac:dyDescent="0.3">
      <c r="A23" s="85" t="s">
        <v>55</v>
      </c>
      <c r="B23" s="37">
        <v>435149</v>
      </c>
      <c r="C23" s="37">
        <v>412379</v>
      </c>
      <c r="D23" s="37">
        <f>$B$23-$C$23</f>
        <v>22770</v>
      </c>
      <c r="E23" s="19">
        <f>$C$23/$B$23</f>
        <v>0.94767309588210014</v>
      </c>
      <c r="F23" s="21">
        <v>0.93</v>
      </c>
      <c r="G23" s="21"/>
      <c r="H23" s="85" t="s">
        <v>55</v>
      </c>
      <c r="I23" s="37">
        <v>58295</v>
      </c>
      <c r="J23" s="37">
        <v>54458</v>
      </c>
      <c r="K23" s="37">
        <f>$I$23-$J$23</f>
        <v>3837</v>
      </c>
      <c r="L23" s="19">
        <f>$J$23/$I$23</f>
        <v>0.93417960373960029</v>
      </c>
      <c r="M23" s="21">
        <v>0.93</v>
      </c>
      <c r="N23" s="21"/>
      <c r="O23" s="85" t="s">
        <v>55</v>
      </c>
      <c r="P23" s="37">
        <v>68184</v>
      </c>
      <c r="Q23" s="37">
        <v>66660</v>
      </c>
      <c r="R23" s="37">
        <f>$P$23-$Q$23</f>
        <v>1524</v>
      </c>
      <c r="S23" s="19">
        <f>$Q$23/$P$23</f>
        <v>0.9776487152411123</v>
      </c>
      <c r="T23" s="21">
        <v>0.96</v>
      </c>
      <c r="U23" s="68"/>
      <c r="V23" s="85" t="s">
        <v>55</v>
      </c>
      <c r="W23" s="37">
        <v>22084</v>
      </c>
      <c r="X23" s="37">
        <v>21999</v>
      </c>
      <c r="Y23" s="37">
        <f>$W$23-$X$23</f>
        <v>85</v>
      </c>
      <c r="Z23" s="19">
        <f>$X$23/$W$23</f>
        <v>0.99615105959065386</v>
      </c>
      <c r="AA23" s="20">
        <v>0.98</v>
      </c>
      <c r="AB23" s="68"/>
      <c r="AC23" s="85" t="s">
        <v>55</v>
      </c>
      <c r="AD23" s="37">
        <v>22857</v>
      </c>
      <c r="AE23" s="37">
        <v>22363</v>
      </c>
      <c r="AF23" s="37">
        <f>$AD$23-$AE$23</f>
        <v>494</v>
      </c>
      <c r="AG23" s="19">
        <f>$AE$23/$AD$23</f>
        <v>0.97838736492103073</v>
      </c>
      <c r="AH23" s="21">
        <v>0.94</v>
      </c>
      <c r="AI23" s="68"/>
      <c r="AJ23" s="85" t="s">
        <v>55</v>
      </c>
      <c r="AK23" s="37">
        <v>13735</v>
      </c>
      <c r="AL23" s="37">
        <v>13208</v>
      </c>
      <c r="AM23" s="37">
        <f>$AK$23-$AL$23</f>
        <v>527</v>
      </c>
      <c r="AN23" s="19">
        <f>$AL$23/$AK$23</f>
        <v>0.96163087004004366</v>
      </c>
      <c r="AO23" s="21">
        <v>0.94</v>
      </c>
      <c r="AP23" s="68"/>
      <c r="AQ23" s="85" t="s">
        <v>55</v>
      </c>
      <c r="AR23" s="37">
        <v>34538</v>
      </c>
      <c r="AS23" s="37">
        <v>28793</v>
      </c>
      <c r="AT23" s="37">
        <f>$AR$23-$AS$23</f>
        <v>5745</v>
      </c>
      <c r="AU23" s="19">
        <f>$AS$23/$AR$23</f>
        <v>0.8336614743181423</v>
      </c>
      <c r="AV23" s="20">
        <v>0.85</v>
      </c>
      <c r="AW23" s="68"/>
      <c r="AX23" s="85" t="s">
        <v>55</v>
      </c>
      <c r="AY23" s="37">
        <v>5301</v>
      </c>
      <c r="AZ23" s="37">
        <v>4955</v>
      </c>
      <c r="BA23" s="37">
        <f>$AY$23-$AZ$23</f>
        <v>346</v>
      </c>
      <c r="BB23" s="19">
        <f>$AZ$23/$AY$23</f>
        <v>0.93472929635917756</v>
      </c>
      <c r="BC23" s="20">
        <v>0.9</v>
      </c>
      <c r="BD23" s="68"/>
      <c r="BE23" s="85" t="s">
        <v>55</v>
      </c>
      <c r="BF23" s="37">
        <v>5144</v>
      </c>
      <c r="BG23" s="37">
        <v>4638</v>
      </c>
      <c r="BH23" s="37">
        <f>$BF$23-$BG$23</f>
        <v>506</v>
      </c>
      <c r="BI23" s="19">
        <f>$BG$23/$BF$23</f>
        <v>0.90163297045101087</v>
      </c>
    </row>
    <row r="24" spans="1:61" ht="15.75" thickBot="1" x14ac:dyDescent="0.3">
      <c r="H24" s="25"/>
      <c r="O24" s="25"/>
      <c r="V24" s="25"/>
      <c r="AC24" s="25"/>
      <c r="AJ24" s="25"/>
      <c r="AQ24" s="25"/>
      <c r="AX24" s="25"/>
      <c r="BE24" s="25"/>
    </row>
    <row r="25" spans="1:61" ht="15.75" thickBot="1" x14ac:dyDescent="0.3">
      <c r="A25" s="1" t="s">
        <v>16</v>
      </c>
      <c r="B25" s="14" t="s">
        <v>1</v>
      </c>
      <c r="C25" s="15" t="s">
        <v>28</v>
      </c>
      <c r="D25" s="15" t="s">
        <v>27</v>
      </c>
      <c r="E25" s="13" t="s">
        <v>2</v>
      </c>
      <c r="H25" s="25" t="s">
        <v>16</v>
      </c>
      <c r="I25" s="14" t="s">
        <v>1</v>
      </c>
      <c r="J25" s="15" t="s">
        <v>28</v>
      </c>
      <c r="K25" s="15" t="s">
        <v>27</v>
      </c>
      <c r="L25" s="13" t="s">
        <v>2</v>
      </c>
      <c r="O25" s="25" t="s">
        <v>16</v>
      </c>
      <c r="P25" s="14" t="s">
        <v>1</v>
      </c>
      <c r="Q25" s="15" t="s">
        <v>28</v>
      </c>
      <c r="R25" s="15" t="s">
        <v>27</v>
      </c>
      <c r="S25" s="13" t="s">
        <v>2</v>
      </c>
      <c r="V25" s="25" t="s">
        <v>16</v>
      </c>
      <c r="W25" s="14" t="s">
        <v>1</v>
      </c>
      <c r="X25" s="15" t="s">
        <v>28</v>
      </c>
      <c r="Y25" s="15" t="s">
        <v>27</v>
      </c>
      <c r="Z25" s="13" t="s">
        <v>2</v>
      </c>
      <c r="AC25" s="25" t="s">
        <v>16</v>
      </c>
      <c r="AD25" s="14" t="s">
        <v>1</v>
      </c>
      <c r="AE25" s="15" t="s">
        <v>28</v>
      </c>
      <c r="AF25" s="15" t="s">
        <v>27</v>
      </c>
      <c r="AG25" s="13" t="s">
        <v>2</v>
      </c>
      <c r="AJ25" s="25" t="s">
        <v>16</v>
      </c>
      <c r="AK25" s="14" t="s">
        <v>1</v>
      </c>
      <c r="AL25" s="15" t="s">
        <v>28</v>
      </c>
      <c r="AM25" s="15" t="s">
        <v>27</v>
      </c>
      <c r="AN25" s="13" t="s">
        <v>2</v>
      </c>
      <c r="AQ25" s="25" t="s">
        <v>16</v>
      </c>
      <c r="AR25" s="14" t="s">
        <v>1</v>
      </c>
      <c r="AS25" s="15" t="s">
        <v>28</v>
      </c>
      <c r="AT25" s="15" t="s">
        <v>27</v>
      </c>
      <c r="AU25" s="13" t="s">
        <v>2</v>
      </c>
      <c r="AX25" s="25" t="s">
        <v>16</v>
      </c>
      <c r="AY25" s="14" t="s">
        <v>1</v>
      </c>
      <c r="AZ25" s="15" t="s">
        <v>28</v>
      </c>
      <c r="BA25" s="15" t="s">
        <v>27</v>
      </c>
      <c r="BB25" s="13" t="s">
        <v>2</v>
      </c>
      <c r="BE25" s="25" t="s">
        <v>16</v>
      </c>
      <c r="BF25" s="14" t="s">
        <v>1</v>
      </c>
      <c r="BG25" s="15" t="s">
        <v>28</v>
      </c>
      <c r="BH25" s="15" t="s">
        <v>27</v>
      </c>
      <c r="BI25" s="13" t="s">
        <v>2</v>
      </c>
    </row>
    <row r="26" spans="1:61" ht="15.75" thickBot="1" x14ac:dyDescent="0.3">
      <c r="A26" s="10" t="s">
        <v>17</v>
      </c>
      <c r="B26" s="38">
        <f>SUM(B5:B8)</f>
        <v>1095916</v>
      </c>
      <c r="C26" s="39">
        <f>SUM(C5:C8)</f>
        <v>1050986</v>
      </c>
      <c r="D26" s="38">
        <f>SUM(D5:D8)</f>
        <v>44930</v>
      </c>
      <c r="E26" s="16">
        <f>C26/B26</f>
        <v>0.95900233229554088</v>
      </c>
      <c r="H26" s="26" t="s">
        <v>17</v>
      </c>
      <c r="I26" s="51">
        <f>SUM(I5:I8)</f>
        <v>193123</v>
      </c>
      <c r="J26" s="52">
        <f>SUM(J5:J8)</f>
        <v>184923</v>
      </c>
      <c r="K26" s="51">
        <f>SUM(K5:K8)</f>
        <v>8200</v>
      </c>
      <c r="L26" s="16">
        <f>J26/I26</f>
        <v>0.95754001335936167</v>
      </c>
      <c r="O26" s="26" t="s">
        <v>17</v>
      </c>
      <c r="P26" s="51">
        <f>SUM(P5:P8)</f>
        <v>242234</v>
      </c>
      <c r="Q26" s="52">
        <f>SUM(Q5:Q8)</f>
        <v>238268</v>
      </c>
      <c r="R26" s="51">
        <f>SUM(R5:R8)</f>
        <v>3965</v>
      </c>
      <c r="S26" s="16">
        <f>Q26/P26</f>
        <v>0.98362740160340822</v>
      </c>
      <c r="V26" s="26" t="s">
        <v>17</v>
      </c>
      <c r="W26" s="51">
        <f>SUM(W5:W8)</f>
        <v>76871</v>
      </c>
      <c r="X26" s="52">
        <f>SUM(X5:X8)</f>
        <v>76657</v>
      </c>
      <c r="Y26" s="51">
        <f>SUM(Y5:Y8)</f>
        <v>214</v>
      </c>
      <c r="Z26" s="16">
        <f>X26/W26</f>
        <v>0.99721611531006493</v>
      </c>
      <c r="AC26" s="26" t="s">
        <v>17</v>
      </c>
      <c r="AD26" s="51">
        <f>SUM(AD5:AD8)</f>
        <v>90162</v>
      </c>
      <c r="AE26" s="52">
        <f>SUM(AE5:AE8)</f>
        <v>88510</v>
      </c>
      <c r="AF26" s="51">
        <f>SUM(AF5:AF8)</f>
        <v>1651</v>
      </c>
      <c r="AG26" s="16">
        <f>AE26/AD26</f>
        <v>0.98167742507930167</v>
      </c>
      <c r="AJ26" s="26" t="s">
        <v>17</v>
      </c>
      <c r="AK26" s="51">
        <f>SUM(AK5:AK8)</f>
        <v>54032</v>
      </c>
      <c r="AL26" s="52">
        <f>SUM(AL5:AL8)</f>
        <v>52680</v>
      </c>
      <c r="AM26" s="51">
        <f>SUM(AM5:AM8)</f>
        <v>1352</v>
      </c>
      <c r="AN26" s="16">
        <f>AL26/AK26</f>
        <v>0.97497779093870296</v>
      </c>
      <c r="AQ26" s="26" t="s">
        <v>17</v>
      </c>
      <c r="AR26" s="51">
        <f>SUM(AR5:AR8)</f>
        <v>111053</v>
      </c>
      <c r="AS26" s="52">
        <f>SUM(AS5:AS8)</f>
        <v>96763</v>
      </c>
      <c r="AT26" s="51">
        <f>SUM(AT5:AT8)</f>
        <v>14271</v>
      </c>
      <c r="AU26" s="16">
        <f>AS26/AR26</f>
        <v>0.87132270177302729</v>
      </c>
      <c r="AX26" s="26" t="s">
        <v>17</v>
      </c>
      <c r="AY26" s="51">
        <f>SUM(AY5:AY8)</f>
        <v>17421</v>
      </c>
      <c r="AZ26" s="52">
        <f>SUM(AZ5:AZ8)</f>
        <v>16383</v>
      </c>
      <c r="BA26" s="51">
        <f>SUM(BA5:BA8)</f>
        <v>1038</v>
      </c>
      <c r="BB26" s="16">
        <f>AZ26/AY26</f>
        <v>0.9404167384191493</v>
      </c>
      <c r="BE26" s="26" t="s">
        <v>17</v>
      </c>
      <c r="BF26" s="56">
        <f>SUM(BF5:BF8)</f>
        <v>15745</v>
      </c>
      <c r="BG26" s="57">
        <f>SUM(BG5:BG8)</f>
        <v>14667</v>
      </c>
      <c r="BH26" s="56">
        <f>SUM(BH5:BH8)</f>
        <v>1078</v>
      </c>
      <c r="BI26" s="16">
        <f>BG26/BF26</f>
        <v>0.9315338202604001</v>
      </c>
    </row>
    <row r="27" spans="1:61" ht="15.75" thickBot="1" x14ac:dyDescent="0.3">
      <c r="A27" s="8" t="s">
        <v>18</v>
      </c>
      <c r="B27" s="35">
        <f>SUM(B9:B12)</f>
        <v>1206588</v>
      </c>
      <c r="C27" s="40">
        <f>SUM(C9:C12)</f>
        <v>1152847</v>
      </c>
      <c r="D27" s="35">
        <f>SUM(D9:D12)</f>
        <v>53738</v>
      </c>
      <c r="E27" s="18">
        <f>C27/B27</f>
        <v>0.95546035597900858</v>
      </c>
      <c r="H27" s="6" t="s">
        <v>18</v>
      </c>
      <c r="I27" s="47">
        <f>SUM(I9:I12)</f>
        <v>194715</v>
      </c>
      <c r="J27" s="53">
        <f>SUM(J9:J12)</f>
        <v>185948</v>
      </c>
      <c r="K27" s="47">
        <f>SUM(K9:K12)</f>
        <v>8761</v>
      </c>
      <c r="L27" s="18">
        <f>J27/I27</f>
        <v>0.95497522019361636</v>
      </c>
      <c r="O27" s="6" t="s">
        <v>18</v>
      </c>
      <c r="P27" s="47">
        <f>SUM(P9:P12)</f>
        <v>245596</v>
      </c>
      <c r="Q27" s="53">
        <f>SUM(Q9:Q12)</f>
        <v>241527</v>
      </c>
      <c r="R27" s="47">
        <f>SUM(R9:R12)</f>
        <v>4069</v>
      </c>
      <c r="S27" s="18">
        <f>Q27/P27</f>
        <v>0.98343214058860895</v>
      </c>
      <c r="V27" s="6" t="s">
        <v>18</v>
      </c>
      <c r="W27" s="47">
        <f>SUM(W9:W12)</f>
        <v>80198</v>
      </c>
      <c r="X27" s="53">
        <f>SUM(X9:X12)</f>
        <v>79937</v>
      </c>
      <c r="Y27" s="47">
        <f>SUM(Y9:Y12)</f>
        <v>261</v>
      </c>
      <c r="Z27" s="18">
        <f>X27/W27</f>
        <v>0.99674555475198878</v>
      </c>
      <c r="AC27" s="6" t="s">
        <v>18</v>
      </c>
      <c r="AD27" s="47">
        <f>SUM(AD9:AD12)</f>
        <v>90937</v>
      </c>
      <c r="AE27" s="53">
        <f>SUM(AE9:AE12)</f>
        <v>89018</v>
      </c>
      <c r="AF27" s="47">
        <f>SUM(AF9:AF12)</f>
        <v>1919</v>
      </c>
      <c r="AG27" s="18">
        <f>AE27/AD27</f>
        <v>0.97889747847410846</v>
      </c>
      <c r="AJ27" s="6" t="s">
        <v>18</v>
      </c>
      <c r="AK27" s="47">
        <f>SUM(AK9:AK12)</f>
        <v>54237</v>
      </c>
      <c r="AL27" s="53">
        <f>SUM(AL9:AL12)</f>
        <v>52795</v>
      </c>
      <c r="AM27" s="47">
        <f>SUM(AM9:AM12)</f>
        <v>1442</v>
      </c>
      <c r="AN27" s="18">
        <f>AL27/AK27</f>
        <v>0.97341298375647622</v>
      </c>
      <c r="AQ27" s="6" t="s">
        <v>18</v>
      </c>
      <c r="AR27" s="47">
        <f>SUM(AR9:AR12)</f>
        <v>115817</v>
      </c>
      <c r="AS27" s="53">
        <f>SUM(AS9:AS12)</f>
        <v>100879</v>
      </c>
      <c r="AT27" s="47">
        <f>SUM(AT9:AT12)</f>
        <v>14936</v>
      </c>
      <c r="AU27" s="18">
        <f>AS27/AR27</f>
        <v>0.87102066190628313</v>
      </c>
      <c r="AX27" s="6" t="s">
        <v>18</v>
      </c>
      <c r="AY27" s="47">
        <f>SUM(AY9:AY12)</f>
        <v>17883</v>
      </c>
      <c r="AZ27" s="53">
        <f>SUM(AZ9:AZ12)</f>
        <v>17003</v>
      </c>
      <c r="BA27" s="47">
        <f>SUM(BA9:BA12)</f>
        <v>879</v>
      </c>
      <c r="BB27" s="18">
        <f>AZ27/AY27</f>
        <v>0.95079125426382594</v>
      </c>
      <c r="BE27" s="6" t="s">
        <v>18</v>
      </c>
      <c r="BF27" s="58">
        <f>SUM(BF9:BF12)</f>
        <v>15809</v>
      </c>
      <c r="BG27" s="59">
        <f>SUM(BG9:BG12)</f>
        <v>14666</v>
      </c>
      <c r="BH27" s="58">
        <f>SUM(BH9:BH12)</f>
        <v>1141</v>
      </c>
      <c r="BI27" s="18">
        <f>BG27/BF27</f>
        <v>0.92769941172749704</v>
      </c>
    </row>
    <row r="28" spans="1:61" ht="15.75" thickBot="1" x14ac:dyDescent="0.3">
      <c r="A28" s="10" t="s">
        <v>19</v>
      </c>
      <c r="B28" s="38">
        <f>SUM(B13:B16)</f>
        <v>1348947</v>
      </c>
      <c r="C28" s="39">
        <f>SUM(C13:C16)</f>
        <v>1286096</v>
      </c>
      <c r="D28" s="38">
        <f>SUM(D13:D16)</f>
        <v>62851</v>
      </c>
      <c r="E28" s="16">
        <f>C28/B28</f>
        <v>0.95340736144563132</v>
      </c>
      <c r="H28" s="26" t="s">
        <v>19</v>
      </c>
      <c r="I28" s="51">
        <f>SUM(I13:I16)</f>
        <v>216171</v>
      </c>
      <c r="J28" s="52">
        <f>SUM(J13:J16)</f>
        <v>204971</v>
      </c>
      <c r="K28" s="51">
        <f>SUM(K13:K16)</f>
        <v>11200</v>
      </c>
      <c r="L28" s="16">
        <f>J28/I28</f>
        <v>0.94818916505914297</v>
      </c>
      <c r="O28" s="26" t="s">
        <v>19</v>
      </c>
      <c r="P28" s="51">
        <f>SUM(P13:P16)</f>
        <v>254663</v>
      </c>
      <c r="Q28" s="52">
        <f>SUM(Q13:Q16)</f>
        <v>250056</v>
      </c>
      <c r="R28" s="51">
        <f>SUM(R13:R16)</f>
        <v>4607</v>
      </c>
      <c r="S28" s="16">
        <f>Q28/P28</f>
        <v>0.98190942539748605</v>
      </c>
      <c r="V28" s="26" t="s">
        <v>19</v>
      </c>
      <c r="W28" s="51">
        <f>SUM(W13:W16)</f>
        <v>84758</v>
      </c>
      <c r="X28" s="52">
        <f>SUM(X13:X16)</f>
        <v>84524</v>
      </c>
      <c r="Y28" s="51">
        <f>SUM(Y13:Y16)</f>
        <v>234</v>
      </c>
      <c r="Z28" s="16">
        <f>X28/W28</f>
        <v>0.99723919865971355</v>
      </c>
      <c r="AC28" s="26" t="s">
        <v>19</v>
      </c>
      <c r="AD28" s="51">
        <f>SUM(AD13:AD16)</f>
        <v>90670</v>
      </c>
      <c r="AE28" s="52">
        <f>SUM(AE13:AE16)</f>
        <v>88405</v>
      </c>
      <c r="AF28" s="51">
        <f>SUM(AF13:AF16)</f>
        <v>2265</v>
      </c>
      <c r="AG28" s="16">
        <f>AE28/AD28</f>
        <v>0.97501930076100141</v>
      </c>
      <c r="AJ28" s="26" t="s">
        <v>19</v>
      </c>
      <c r="AK28" s="51">
        <f>SUM(AK13:AK16)</f>
        <v>54735</v>
      </c>
      <c r="AL28" s="52">
        <f>SUM(AL13:AL16)</f>
        <v>53228</v>
      </c>
      <c r="AM28" s="51">
        <f>SUM(AM13:AM16)</f>
        <v>1507</v>
      </c>
      <c r="AN28" s="16">
        <f>AL28/AK28</f>
        <v>0.97246734265095458</v>
      </c>
      <c r="AQ28" s="26" t="s">
        <v>19</v>
      </c>
      <c r="AR28" s="51">
        <f>SUM(AR13:AR16)</f>
        <v>123087</v>
      </c>
      <c r="AS28" s="52">
        <f>SUM(AS13:AS16)</f>
        <v>105628</v>
      </c>
      <c r="AT28" s="51">
        <f>SUM(AT13:AT16)</f>
        <v>17459</v>
      </c>
      <c r="AU28" s="16">
        <f>AS28/AR28</f>
        <v>0.85815723837610791</v>
      </c>
      <c r="AX28" s="26" t="s">
        <v>19</v>
      </c>
      <c r="AY28" s="51">
        <f>SUM(AY13:AY16)</f>
        <v>18990</v>
      </c>
      <c r="AZ28" s="52">
        <f>SUM(AZ13:AZ16)</f>
        <v>17985</v>
      </c>
      <c r="BA28" s="51">
        <f>SUM(BA13:BA16)</f>
        <v>1005</v>
      </c>
      <c r="BB28" s="16">
        <f>AZ28/AY28</f>
        <v>0.94707740916271721</v>
      </c>
      <c r="BE28" s="26" t="s">
        <v>19</v>
      </c>
      <c r="BF28" s="56">
        <f>SUM(BF13:BF16)</f>
        <v>16739</v>
      </c>
      <c r="BG28" s="57">
        <f>SUM(BG13:BG16)</f>
        <v>15369</v>
      </c>
      <c r="BH28" s="56">
        <f>SUM(BH13:BH16)</f>
        <v>1370</v>
      </c>
      <c r="BI28" s="16">
        <f>BG28/BF28</f>
        <v>0.91815520640420578</v>
      </c>
    </row>
    <row r="29" spans="1:61" ht="15.75" thickBot="1" x14ac:dyDescent="0.3">
      <c r="A29" s="26" t="s">
        <v>44</v>
      </c>
      <c r="B29" s="56">
        <f>SUM(B17:B20)</f>
        <v>1535253</v>
      </c>
      <c r="C29" s="57">
        <f>SUM(C17:C20)</f>
        <v>1445500</v>
      </c>
      <c r="D29" s="56">
        <f>SUM(D17:D20)</f>
        <v>89753</v>
      </c>
      <c r="E29" s="16">
        <f>C29/B29</f>
        <v>0.94153862588120651</v>
      </c>
      <c r="H29" s="26" t="s">
        <v>44</v>
      </c>
      <c r="I29" s="56">
        <f>SUM(I17:I20)</f>
        <v>227850</v>
      </c>
      <c r="J29" s="57">
        <f>SUM(J17:J20)</f>
        <v>212587</v>
      </c>
      <c r="K29" s="56">
        <f>SUM(K17:K20)</f>
        <v>15263</v>
      </c>
      <c r="L29" s="16">
        <f>J29/I29</f>
        <v>0.93301294711432958</v>
      </c>
      <c r="O29" s="26" t="s">
        <v>44</v>
      </c>
      <c r="P29" s="56">
        <f>SUM(P17:P20)</f>
        <v>259684</v>
      </c>
      <c r="Q29" s="57">
        <f>SUM(Q17:Q20)</f>
        <v>253499</v>
      </c>
      <c r="R29" s="56">
        <f>SUM(R17:R20)</f>
        <v>6185</v>
      </c>
      <c r="S29" s="16">
        <f>Q29/P29</f>
        <v>0.97618259114924288</v>
      </c>
      <c r="V29" s="26" t="s">
        <v>44</v>
      </c>
      <c r="W29" s="56">
        <f>SUM(W17:W20)</f>
        <v>83519</v>
      </c>
      <c r="X29" s="57">
        <f>SUM(X17:X20)</f>
        <v>83198</v>
      </c>
      <c r="Y29" s="56">
        <f>SUM(Y17:Y20)</f>
        <v>321</v>
      </c>
      <c r="Z29" s="16">
        <f>X29/W29</f>
        <v>0.99615656317724111</v>
      </c>
      <c r="AC29" s="26" t="s">
        <v>44</v>
      </c>
      <c r="AD29" s="56">
        <f>SUM(AD17:AD20)</f>
        <v>90924</v>
      </c>
      <c r="AE29" s="57">
        <f>SUM(AE17:AE20)</f>
        <v>88555</v>
      </c>
      <c r="AF29" s="56">
        <f>SUM(AF17:AF20)</f>
        <v>2369</v>
      </c>
      <c r="AG29" s="16">
        <f>AE29/AD29</f>
        <v>0.97394527297523203</v>
      </c>
      <c r="AJ29" s="26" t="s">
        <v>44</v>
      </c>
      <c r="AK29" s="56">
        <f>SUM(AK17:AK20)</f>
        <v>54050</v>
      </c>
      <c r="AL29" s="57">
        <f>SUM(AL17:AL20)</f>
        <v>51732</v>
      </c>
      <c r="AM29" s="56">
        <f>SUM(AM17:AM20)</f>
        <v>2318</v>
      </c>
      <c r="AN29" s="16">
        <f>AL29/AK29</f>
        <v>0.95711378353376508</v>
      </c>
      <c r="AQ29" s="26" t="s">
        <v>44</v>
      </c>
      <c r="AR29" s="56">
        <f>SUM(AR17:AR20)</f>
        <v>128134</v>
      </c>
      <c r="AS29" s="57">
        <f>SUM(AS17:AS20)</f>
        <v>106628</v>
      </c>
      <c r="AT29" s="56">
        <f>SUM(AT17:AT20)</f>
        <v>21506</v>
      </c>
      <c r="AU29" s="16">
        <f>AS29/AR29</f>
        <v>0.83216008241372308</v>
      </c>
      <c r="AX29" s="26" t="s">
        <v>44</v>
      </c>
      <c r="AY29" s="56">
        <f>SUM(AY17:AY20)</f>
        <v>20202</v>
      </c>
      <c r="AZ29" s="57">
        <f>SUM(AZ17:AZ20)</f>
        <v>18836</v>
      </c>
      <c r="BA29" s="56">
        <f>SUM(BA17:BA20)</f>
        <v>1366</v>
      </c>
      <c r="BB29" s="16">
        <f>AZ29/AY29</f>
        <v>0.93238293238293235</v>
      </c>
      <c r="BE29" s="26" t="s">
        <v>44</v>
      </c>
      <c r="BF29" s="56">
        <f>SUM(BF17:BF20)</f>
        <v>18121</v>
      </c>
      <c r="BG29" s="57">
        <f>SUM(BG17:BG20)</f>
        <v>16160</v>
      </c>
      <c r="BH29" s="56">
        <f>SUM(BH17:BH20)</f>
        <v>1961</v>
      </c>
      <c r="BI29" s="16">
        <f>BG29/BF29</f>
        <v>0.89178301418244021</v>
      </c>
    </row>
    <row r="30" spans="1:61" x14ac:dyDescent="0.25">
      <c r="C30" s="3"/>
      <c r="D30" s="4"/>
      <c r="J30" s="3"/>
      <c r="K30" s="4"/>
      <c r="P30" s="3"/>
      <c r="Q30" s="4"/>
      <c r="W30" s="3"/>
      <c r="X30" s="4"/>
      <c r="AD30" s="3"/>
      <c r="AE30" s="4"/>
      <c r="AK30" s="3"/>
      <c r="AL30" s="4"/>
      <c r="AR30" s="3"/>
      <c r="AS30" s="4"/>
      <c r="AY30" s="3"/>
      <c r="AZ30" s="4"/>
      <c r="BF30" s="3"/>
      <c r="BG30" s="4"/>
    </row>
    <row r="31" spans="1:61" x14ac:dyDescent="0.25">
      <c r="C31" s="3"/>
      <c r="D31" s="4"/>
      <c r="J31" s="3"/>
      <c r="K31" s="4"/>
      <c r="P31" s="3"/>
      <c r="Q31" s="4"/>
      <c r="W31" s="3"/>
      <c r="X31" s="4"/>
      <c r="AD31" s="3"/>
      <c r="AE31" s="4"/>
      <c r="AK31" s="3"/>
      <c r="AL31" s="4"/>
      <c r="AR31" s="3"/>
      <c r="AS31" s="4"/>
      <c r="AY31" s="3"/>
      <c r="AZ31" s="4"/>
      <c r="BF31" s="3"/>
      <c r="BG31" s="4"/>
    </row>
    <row r="32" spans="1:61" x14ac:dyDescent="0.25">
      <c r="A32" s="66" t="s">
        <v>40</v>
      </c>
      <c r="B32" s="67" t="s">
        <v>41</v>
      </c>
      <c r="C32" s="3"/>
      <c r="D32" s="4"/>
      <c r="J32" s="3"/>
      <c r="K32" s="4"/>
      <c r="P32" s="3"/>
      <c r="Q32" s="4"/>
      <c r="W32" s="3"/>
      <c r="X32" s="4"/>
      <c r="AD32" s="3"/>
      <c r="AE32" s="4"/>
      <c r="AK32" s="3"/>
      <c r="AL32" s="4"/>
      <c r="AR32" s="3"/>
      <c r="AS32" s="4"/>
      <c r="AY32" s="3"/>
      <c r="AZ32" s="4"/>
      <c r="BF32" s="3"/>
      <c r="BG32" s="4"/>
    </row>
    <row r="33" spans="3:60" x14ac:dyDescent="0.25">
      <c r="C33" s="3"/>
      <c r="D33" s="4"/>
      <c r="E33" s="5"/>
      <c r="J33" s="3"/>
      <c r="K33" s="4"/>
      <c r="L33" s="5"/>
      <c r="P33" s="3"/>
      <c r="Q33" s="4"/>
      <c r="R33" s="5"/>
      <c r="S33" s="5"/>
      <c r="W33" s="3"/>
      <c r="X33" s="4"/>
      <c r="Y33" s="5"/>
      <c r="Z33" s="5"/>
      <c r="AD33" s="3"/>
      <c r="AE33" s="4"/>
      <c r="AF33" s="5"/>
      <c r="AG33" s="5"/>
      <c r="AK33" s="3"/>
      <c r="AL33" s="4"/>
      <c r="AM33" s="5"/>
      <c r="AN33" s="5"/>
      <c r="AR33" s="3"/>
      <c r="AS33" s="4"/>
      <c r="AT33" s="5"/>
      <c r="AY33" s="3"/>
      <c r="AZ33" s="4"/>
      <c r="BA33" s="5"/>
      <c r="BF33" s="3"/>
      <c r="BG33" s="4"/>
      <c r="BH33" s="5"/>
    </row>
    <row r="34" spans="3:60" x14ac:dyDescent="0.25">
      <c r="C34" s="3"/>
      <c r="D34" s="4"/>
      <c r="J34" s="3"/>
      <c r="K34" s="4"/>
      <c r="P34" s="3"/>
      <c r="Q34" s="3"/>
      <c r="W34" s="3"/>
      <c r="X34" s="4"/>
      <c r="AD34" s="3"/>
      <c r="AE34" s="4"/>
      <c r="AK34" s="3"/>
      <c r="AL34" s="4"/>
      <c r="AR34" s="3"/>
      <c r="AS34" s="4"/>
      <c r="AY34" s="3"/>
      <c r="AZ34" s="4"/>
      <c r="BF34" s="3"/>
      <c r="BG34" s="4"/>
    </row>
    <row r="35" spans="3:60" x14ac:dyDescent="0.25">
      <c r="C35" s="3"/>
      <c r="D35" s="4"/>
      <c r="P35" s="3"/>
      <c r="Q35" s="4"/>
      <c r="W35" s="3"/>
      <c r="X35" s="3"/>
      <c r="AD35" s="3"/>
      <c r="AE35" s="4"/>
      <c r="AK35" s="3"/>
      <c r="AL35" s="4"/>
      <c r="AR35" s="3"/>
      <c r="AS35" s="4"/>
      <c r="AY35" s="3"/>
      <c r="AZ35" s="4"/>
      <c r="BF35" s="3"/>
      <c r="BG35" s="4"/>
    </row>
    <row r="36" spans="3:60" x14ac:dyDescent="0.25">
      <c r="C36" s="3"/>
      <c r="D36" s="4"/>
      <c r="J36" s="3"/>
      <c r="P36" s="3"/>
      <c r="Q36" s="3"/>
      <c r="W36" s="3"/>
      <c r="X36" s="4"/>
      <c r="AD36" s="3"/>
      <c r="AE36" s="4"/>
      <c r="AK36" s="3"/>
      <c r="AL36" s="4"/>
      <c r="AR36" s="3"/>
      <c r="AS36" s="4"/>
      <c r="AY36" s="3"/>
      <c r="AZ36" s="4"/>
      <c r="BF36" s="3"/>
      <c r="BG36" s="4"/>
    </row>
    <row r="37" spans="3:60" x14ac:dyDescent="0.25">
      <c r="C37" s="3"/>
      <c r="D37" s="4"/>
      <c r="E37" s="5"/>
      <c r="L37" s="5"/>
      <c r="P37" s="3"/>
      <c r="Q37" s="4"/>
      <c r="R37" s="5"/>
      <c r="S37" s="5"/>
      <c r="Z37" s="5"/>
      <c r="AD37" s="3"/>
      <c r="AE37" s="4"/>
      <c r="AF37" s="5"/>
      <c r="AG37" s="5"/>
      <c r="AK37" s="3"/>
      <c r="AL37" s="3"/>
      <c r="AM37" s="5"/>
      <c r="AN37" s="5"/>
      <c r="AS37" s="4"/>
      <c r="AT37" s="5"/>
      <c r="AY37" s="3"/>
      <c r="AZ37" s="4"/>
      <c r="BA37" s="5"/>
      <c r="BF37" s="3"/>
      <c r="BG37" s="4"/>
      <c r="BH37" s="5"/>
    </row>
    <row r="38" spans="3:60" x14ac:dyDescent="0.25">
      <c r="C38" s="3"/>
      <c r="D38" s="4"/>
      <c r="J38" s="3"/>
      <c r="K38" s="4"/>
      <c r="P38" s="3"/>
      <c r="Q38" s="4"/>
      <c r="AD38" s="3"/>
      <c r="AE38" s="3"/>
      <c r="AK38" s="3"/>
      <c r="AL38" s="4"/>
      <c r="AS38" s="4"/>
      <c r="AY38" s="3"/>
      <c r="AZ38" s="4"/>
      <c r="BF38" s="3"/>
      <c r="BG38" s="4"/>
    </row>
    <row r="39" spans="3:60" x14ac:dyDescent="0.25">
      <c r="D39" s="4"/>
      <c r="J39" s="3"/>
      <c r="K39" s="4"/>
      <c r="P39" s="3"/>
      <c r="Q39" s="4"/>
      <c r="AD39" s="3"/>
      <c r="AE39" s="4"/>
      <c r="AK39" s="3"/>
      <c r="AL39" s="4"/>
      <c r="AS39" s="4"/>
      <c r="AY39" s="3"/>
      <c r="AZ39" s="4"/>
      <c r="BF39" s="3"/>
      <c r="BG39" s="4"/>
    </row>
    <row r="40" spans="3:60" x14ac:dyDescent="0.25">
      <c r="D40" s="4"/>
      <c r="J40" s="3"/>
      <c r="K40" s="4"/>
      <c r="P40" s="3"/>
      <c r="Q40" s="4"/>
      <c r="AD40" s="3"/>
      <c r="AE40" s="4"/>
      <c r="AK40" s="3"/>
      <c r="AL40" s="4"/>
      <c r="AS40" s="4"/>
      <c r="AY40" s="3"/>
      <c r="AZ40" s="4"/>
      <c r="BF40" s="3"/>
      <c r="BG40" s="4"/>
    </row>
    <row r="41" spans="3:60" x14ac:dyDescent="0.25">
      <c r="D41" s="4"/>
      <c r="E41" s="5"/>
      <c r="J41" s="3"/>
      <c r="K41" s="4"/>
      <c r="L41" s="5"/>
      <c r="Q41" s="4"/>
      <c r="R41" s="5"/>
      <c r="S41" s="5"/>
      <c r="Z41" s="5"/>
      <c r="AD41" s="3"/>
      <c r="AE41" s="4"/>
      <c r="AF41" s="5"/>
      <c r="AG41" s="5"/>
      <c r="AK41" s="3"/>
      <c r="AL41" s="4"/>
      <c r="AM41" s="5"/>
      <c r="AN41" s="5"/>
      <c r="AS41" s="4"/>
      <c r="AT41" s="5"/>
      <c r="AY41" s="3"/>
      <c r="AZ41" s="3"/>
      <c r="BA41" s="5"/>
      <c r="BF41" s="3"/>
      <c r="BG41" s="4"/>
      <c r="BH41" s="5"/>
    </row>
    <row r="42" spans="3:60" x14ac:dyDescent="0.25">
      <c r="D42" s="4"/>
      <c r="J42" s="3"/>
      <c r="K42" s="4"/>
      <c r="Q42" s="4"/>
      <c r="AD42" s="3"/>
      <c r="AE42" s="4"/>
      <c r="AK42" s="3"/>
      <c r="AL42" s="4"/>
      <c r="AS42" s="4"/>
      <c r="AY42" s="3"/>
      <c r="AZ42" s="4"/>
      <c r="BB42" s="4"/>
      <c r="BF42" s="3"/>
      <c r="BG42" s="4"/>
    </row>
    <row r="43" spans="3:60" x14ac:dyDescent="0.25">
      <c r="D43" s="4"/>
      <c r="J43" s="3"/>
      <c r="K43" s="4"/>
      <c r="Q43" s="4"/>
      <c r="AD43" s="3"/>
      <c r="AE43" s="4"/>
      <c r="AS43" s="4"/>
      <c r="AY43" s="3"/>
      <c r="AZ43" s="4"/>
      <c r="BB43" s="4"/>
      <c r="BF43" s="3"/>
      <c r="BG43" s="4"/>
    </row>
    <row r="44" spans="3:60" x14ac:dyDescent="0.25">
      <c r="D44" s="4"/>
      <c r="J44" s="3"/>
      <c r="K44" s="4"/>
      <c r="Q44" s="4"/>
      <c r="AD44" s="3"/>
      <c r="AE44" s="4"/>
      <c r="AS44" s="4"/>
      <c r="AT44" s="5"/>
      <c r="AU44" s="5"/>
      <c r="AY44" s="3"/>
      <c r="AZ44" s="4"/>
      <c r="BB44" s="4"/>
      <c r="BF44" s="3"/>
      <c r="BG44" s="4"/>
    </row>
    <row r="45" spans="3:60" x14ac:dyDescent="0.25">
      <c r="D45" s="4"/>
      <c r="E45" s="5"/>
      <c r="J45" s="3"/>
      <c r="K45" s="4"/>
      <c r="L45" s="5"/>
      <c r="Q45" s="4"/>
      <c r="R45" s="5"/>
      <c r="S45" s="5"/>
      <c r="W45" s="3"/>
      <c r="X45" s="4"/>
      <c r="Y45" s="5"/>
      <c r="Z45" s="5"/>
      <c r="AD45" s="3"/>
      <c r="AE45" s="4"/>
      <c r="AF45" s="5"/>
      <c r="AS45" s="4"/>
      <c r="AY45" s="3"/>
      <c r="AZ45" s="4"/>
      <c r="BA45" s="5"/>
      <c r="BB45" s="4"/>
      <c r="BF45" s="3"/>
      <c r="BG45" s="4"/>
      <c r="BH45" s="5"/>
    </row>
    <row r="46" spans="3:60" x14ac:dyDescent="0.25">
      <c r="D46" s="4"/>
      <c r="J46" s="3"/>
      <c r="K46" s="4"/>
      <c r="Q46" s="4"/>
      <c r="W46" s="3"/>
      <c r="X46" s="4"/>
      <c r="AD46" s="3"/>
      <c r="AE46" s="4"/>
      <c r="AS46" s="4"/>
      <c r="AY46" s="3"/>
      <c r="AZ46" s="4"/>
      <c r="BB46" s="4"/>
      <c r="BF46" s="3"/>
      <c r="BG46" s="4"/>
    </row>
    <row r="47" spans="3:60" x14ac:dyDescent="0.25">
      <c r="Q47" s="4"/>
      <c r="AS47" s="4"/>
      <c r="BB47" s="4"/>
    </row>
    <row r="48" spans="3:60" x14ac:dyDescent="0.25">
      <c r="Q48" s="4"/>
      <c r="AS48" s="4"/>
      <c r="BB48" s="4"/>
    </row>
    <row r="49" spans="17:54" x14ac:dyDescent="0.25">
      <c r="Q49" s="4"/>
      <c r="BB49" s="4"/>
    </row>
    <row r="50" spans="17:54" x14ac:dyDescent="0.25">
      <c r="Q50" s="4"/>
      <c r="BB50" s="4"/>
    </row>
    <row r="51" spans="17:54" x14ac:dyDescent="0.25">
      <c r="Q51" s="4"/>
      <c r="BB51" s="4"/>
    </row>
    <row r="52" spans="17:54" x14ac:dyDescent="0.25">
      <c r="Q52" s="4"/>
      <c r="BB52" s="4"/>
    </row>
    <row r="53" spans="17:54" x14ac:dyDescent="0.25">
      <c r="Q53" s="4"/>
      <c r="BB53" s="4"/>
    </row>
    <row r="54" spans="17:54" x14ac:dyDescent="0.25">
      <c r="Q54" s="4"/>
      <c r="BB54" s="4"/>
    </row>
    <row r="55" spans="17:54" x14ac:dyDescent="0.25">
      <c r="BB55" s="4"/>
    </row>
    <row r="56" spans="17:54" x14ac:dyDescent="0.25">
      <c r="BB56" s="4"/>
    </row>
    <row r="57" spans="17:54" x14ac:dyDescent="0.25">
      <c r="BB57" s="4"/>
    </row>
    <row r="58" spans="17:54" x14ac:dyDescent="0.25">
      <c r="BB58" s="4"/>
    </row>
    <row r="59" spans="17:54" x14ac:dyDescent="0.25">
      <c r="BB59" s="4"/>
    </row>
    <row r="60" spans="17:54" x14ac:dyDescent="0.25">
      <c r="BB60" s="4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Pottage, Christopher</cp:lastModifiedBy>
  <cp:lastPrinted>2015-01-27T15:24:14Z</cp:lastPrinted>
  <dcterms:created xsi:type="dcterms:W3CDTF">2014-09-10T11:09:16Z</dcterms:created>
  <dcterms:modified xsi:type="dcterms:W3CDTF">2016-02-08T11:46:58Z</dcterms:modified>
</cp:coreProperties>
</file>