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885" windowWidth="9330" windowHeight="880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calcPr calcId="145621"/>
</workbook>
</file>

<file path=xl/calcChain.xml><?xml version="1.0" encoding="utf-8"?>
<calcChain xmlns="http://schemas.openxmlformats.org/spreadsheetml/2006/main">
  <c r="BG31" i="1" l="1"/>
  <c r="BF31" i="1"/>
  <c r="AZ31" i="1"/>
  <c r="AY31" i="1"/>
  <c r="AS31" i="1"/>
  <c r="AR31" i="1"/>
  <c r="AL31" i="1"/>
  <c r="AK31" i="1"/>
  <c r="AE31" i="1"/>
  <c r="AD31" i="1"/>
  <c r="X31" i="1"/>
  <c r="W31" i="1"/>
  <c r="Q31" i="1"/>
  <c r="P31" i="1"/>
  <c r="K31" i="1"/>
  <c r="J31" i="1"/>
  <c r="E31" i="1"/>
  <c r="D31" i="1"/>
  <c r="BG30" i="1" l="1"/>
  <c r="BF30" i="1"/>
  <c r="AZ30" i="1"/>
  <c r="AY30" i="1"/>
  <c r="AS30" i="1"/>
  <c r="AR30" i="1"/>
  <c r="AK30" i="1"/>
  <c r="AL30" i="1"/>
  <c r="AE30" i="1"/>
  <c r="AD30" i="1"/>
  <c r="J30" i="1"/>
  <c r="K30" i="1"/>
  <c r="E30" i="1"/>
  <c r="D30" i="1"/>
  <c r="X30" i="1" l="1"/>
  <c r="W30" i="1"/>
  <c r="P30" i="1"/>
  <c r="Q30" i="1"/>
  <c r="BF29" i="1"/>
  <c r="BG29" i="1"/>
  <c r="AY29" i="1"/>
  <c r="AZ29" i="1"/>
  <c r="AR29" i="1"/>
  <c r="AS29" i="1"/>
  <c r="AK29" i="1"/>
  <c r="AL29" i="1"/>
  <c r="AD29" i="1"/>
  <c r="AE29" i="1"/>
  <c r="W29" i="1" l="1"/>
  <c r="X29" i="1"/>
  <c r="P29" i="1"/>
  <c r="P39" i="1" s="1"/>
  <c r="Q29" i="1"/>
  <c r="J29" i="1"/>
  <c r="J39" i="1" s="1"/>
  <c r="K29" i="1"/>
  <c r="D29" i="1"/>
  <c r="D39" i="1" s="1"/>
  <c r="E29" i="1"/>
  <c r="C39" i="1"/>
  <c r="E39" i="1" s="1"/>
  <c r="B39" i="1"/>
  <c r="I39" i="1"/>
  <c r="K39" i="1" s="1"/>
  <c r="H39" i="1"/>
  <c r="O39" i="1"/>
  <c r="Q39" i="1" s="1"/>
  <c r="N39" i="1"/>
  <c r="W39" i="1"/>
  <c r="V39" i="1"/>
  <c r="X39" i="1" s="1"/>
  <c r="U39" i="1"/>
  <c r="AD39" i="1"/>
  <c r="AC39" i="1"/>
  <c r="AB39" i="1"/>
  <c r="AE39" i="1" s="1"/>
  <c r="AK39" i="1"/>
  <c r="AJ39" i="1"/>
  <c r="AL39" i="1" s="1"/>
  <c r="AI39" i="1"/>
  <c r="AY39" i="1"/>
  <c r="AX39" i="1"/>
  <c r="AW39" i="1"/>
  <c r="AZ39" i="1" s="1"/>
  <c r="AR39" i="1"/>
  <c r="AQ39" i="1"/>
  <c r="AS39" i="1" s="1"/>
  <c r="AP39" i="1"/>
  <c r="BF39" i="1"/>
  <c r="BE39" i="1"/>
  <c r="BD39" i="1"/>
  <c r="BG39" i="1" l="1"/>
  <c r="BG28" i="1"/>
  <c r="BF28" i="1"/>
  <c r="AZ28" i="1"/>
  <c r="AY28" i="1"/>
  <c r="AS28" i="1"/>
  <c r="AR28" i="1"/>
  <c r="AL28" i="1"/>
  <c r="AK28" i="1"/>
  <c r="AE28" i="1"/>
  <c r="AD28" i="1"/>
  <c r="X28" i="1"/>
  <c r="W28" i="1"/>
  <c r="Q28" i="1"/>
  <c r="P28" i="1"/>
  <c r="K28" i="1"/>
  <c r="J28" i="1"/>
  <c r="E28" i="1"/>
  <c r="D28" i="1"/>
  <c r="E27" i="1"/>
  <c r="AD27" i="1" l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BG27" i="1" l="1"/>
  <c r="AZ27" i="1"/>
  <c r="AS27" i="1"/>
  <c r="AL27" i="1"/>
  <c r="AE27" i="1"/>
  <c r="X27" i="1"/>
  <c r="Q27" i="1"/>
  <c r="K27" i="1"/>
  <c r="BF38" i="1" l="1"/>
  <c r="BE38" i="1"/>
  <c r="BD38" i="1"/>
  <c r="AY38" i="1"/>
  <c r="AX38" i="1"/>
  <c r="AW38" i="1"/>
  <c r="AR38" i="1"/>
  <c r="AQ38" i="1"/>
  <c r="AP38" i="1"/>
  <c r="AK38" i="1"/>
  <c r="AJ38" i="1"/>
  <c r="AI38" i="1"/>
  <c r="AD38" i="1"/>
  <c r="AC38" i="1"/>
  <c r="AB38" i="1"/>
  <c r="W38" i="1"/>
  <c r="V38" i="1"/>
  <c r="U38" i="1"/>
  <c r="P38" i="1"/>
  <c r="O38" i="1"/>
  <c r="N38" i="1"/>
  <c r="J38" i="1"/>
  <c r="I38" i="1"/>
  <c r="H38" i="1"/>
  <c r="D38" i="1"/>
  <c r="C38" i="1"/>
  <c r="B38" i="1"/>
  <c r="BF37" i="1"/>
  <c r="BE37" i="1"/>
  <c r="BD37" i="1"/>
  <c r="AY37" i="1"/>
  <c r="AX37" i="1"/>
  <c r="AW37" i="1"/>
  <c r="AR37" i="1"/>
  <c r="AQ37" i="1"/>
  <c r="AP37" i="1"/>
  <c r="AK37" i="1"/>
  <c r="AJ37" i="1"/>
  <c r="AI37" i="1"/>
  <c r="AD37" i="1"/>
  <c r="AC37" i="1"/>
  <c r="AB37" i="1"/>
  <c r="W37" i="1"/>
  <c r="V37" i="1"/>
  <c r="U37" i="1"/>
  <c r="P37" i="1"/>
  <c r="O37" i="1"/>
  <c r="N37" i="1"/>
  <c r="J37" i="1"/>
  <c r="I37" i="1"/>
  <c r="H37" i="1"/>
  <c r="D37" i="1"/>
  <c r="C37" i="1"/>
  <c r="B37" i="1"/>
  <c r="BF36" i="1"/>
  <c r="BE36" i="1"/>
  <c r="BD36" i="1"/>
  <c r="AY36" i="1"/>
  <c r="AX36" i="1"/>
  <c r="AW36" i="1"/>
  <c r="AR36" i="1"/>
  <c r="AQ36" i="1"/>
  <c r="AP36" i="1"/>
  <c r="AK36" i="1"/>
  <c r="AJ36" i="1"/>
  <c r="AI36" i="1"/>
  <c r="AD36" i="1"/>
  <c r="AC36" i="1"/>
  <c r="AB36" i="1"/>
  <c r="W36" i="1"/>
  <c r="V36" i="1"/>
  <c r="U36" i="1"/>
  <c r="P36" i="1"/>
  <c r="O36" i="1"/>
  <c r="N36" i="1"/>
  <c r="J36" i="1"/>
  <c r="I36" i="1"/>
  <c r="H36" i="1"/>
  <c r="D36" i="1"/>
  <c r="C36" i="1"/>
  <c r="B36" i="1"/>
  <c r="BF35" i="1"/>
  <c r="BE35" i="1"/>
  <c r="BD35" i="1"/>
  <c r="AY35" i="1"/>
  <c r="AX35" i="1"/>
  <c r="AW35" i="1"/>
  <c r="AR35" i="1"/>
  <c r="AQ35" i="1"/>
  <c r="AP35" i="1"/>
  <c r="AK35" i="1"/>
  <c r="AJ35" i="1"/>
  <c r="AI35" i="1"/>
  <c r="W35" i="1"/>
  <c r="V35" i="1"/>
  <c r="U35" i="1"/>
  <c r="P35" i="1"/>
  <c r="O35" i="1"/>
  <c r="N35" i="1"/>
  <c r="J35" i="1"/>
  <c r="I35" i="1"/>
  <c r="H35" i="1"/>
  <c r="D35" i="1"/>
  <c r="C35" i="1"/>
  <c r="B35" i="1"/>
  <c r="BF34" i="1"/>
  <c r="BE34" i="1"/>
  <c r="BD34" i="1"/>
  <c r="AY34" i="1"/>
  <c r="AX34" i="1"/>
  <c r="AW34" i="1"/>
  <c r="AR34" i="1"/>
  <c r="AQ34" i="1"/>
  <c r="AP34" i="1"/>
  <c r="AK34" i="1"/>
  <c r="AJ34" i="1"/>
  <c r="AI34" i="1"/>
  <c r="W34" i="1"/>
  <c r="V34" i="1"/>
  <c r="U34" i="1"/>
  <c r="P34" i="1"/>
  <c r="O34" i="1"/>
  <c r="N34" i="1"/>
  <c r="D34" i="1"/>
  <c r="C34" i="1"/>
  <c r="B34" i="1"/>
  <c r="BG26" i="1"/>
  <c r="AZ26" i="1"/>
  <c r="AS26" i="1"/>
  <c r="AL26" i="1"/>
  <c r="AE26" i="1"/>
  <c r="X26" i="1"/>
  <c r="Q26" i="1"/>
  <c r="K26" i="1"/>
  <c r="E26" i="1"/>
  <c r="BG25" i="1"/>
  <c r="AZ25" i="1"/>
  <c r="AS25" i="1"/>
  <c r="AL25" i="1"/>
  <c r="AE25" i="1"/>
  <c r="X25" i="1"/>
  <c r="Q25" i="1"/>
  <c r="K25" i="1"/>
  <c r="E25" i="1"/>
  <c r="BG24" i="1"/>
  <c r="AZ24" i="1"/>
  <c r="AS24" i="1"/>
  <c r="AL24" i="1"/>
  <c r="AE24" i="1"/>
  <c r="X24" i="1"/>
  <c r="Q24" i="1"/>
  <c r="K24" i="1"/>
  <c r="E24" i="1"/>
  <c r="BG23" i="1"/>
  <c r="AZ23" i="1"/>
  <c r="AS23" i="1"/>
  <c r="AL23" i="1"/>
  <c r="AE23" i="1"/>
  <c r="X23" i="1"/>
  <c r="Q23" i="1"/>
  <c r="K23" i="1"/>
  <c r="E23" i="1"/>
  <c r="BG22" i="1"/>
  <c r="AZ22" i="1"/>
  <c r="AS22" i="1"/>
  <c r="AL22" i="1"/>
  <c r="AE22" i="1"/>
  <c r="X22" i="1"/>
  <c r="Q22" i="1"/>
  <c r="K22" i="1"/>
  <c r="E22" i="1"/>
  <c r="BG21" i="1"/>
  <c r="AZ21" i="1"/>
  <c r="AS21" i="1"/>
  <c r="AL21" i="1"/>
  <c r="AE21" i="1"/>
  <c r="X21" i="1"/>
  <c r="Q21" i="1"/>
  <c r="K21" i="1"/>
  <c r="E21" i="1"/>
  <c r="BG20" i="1"/>
  <c r="AZ20" i="1"/>
  <c r="AS20" i="1"/>
  <c r="AL20" i="1"/>
  <c r="AE20" i="1"/>
  <c r="X20" i="1"/>
  <c r="Q20" i="1"/>
  <c r="K20" i="1"/>
  <c r="E20" i="1"/>
  <c r="BG19" i="1"/>
  <c r="AZ19" i="1"/>
  <c r="AS19" i="1"/>
  <c r="AL19" i="1"/>
  <c r="AE19" i="1"/>
  <c r="X19" i="1"/>
  <c r="Q19" i="1"/>
  <c r="K19" i="1"/>
  <c r="E19" i="1"/>
  <c r="BG18" i="1"/>
  <c r="AZ18" i="1"/>
  <c r="AS18" i="1"/>
  <c r="AL18" i="1"/>
  <c r="AE18" i="1"/>
  <c r="X18" i="1"/>
  <c r="Q18" i="1"/>
  <c r="K18" i="1"/>
  <c r="E18" i="1"/>
  <c r="BG17" i="1"/>
  <c r="AZ17" i="1"/>
  <c r="AS17" i="1"/>
  <c r="AL17" i="1"/>
  <c r="AE17" i="1"/>
  <c r="X17" i="1"/>
  <c r="Q17" i="1"/>
  <c r="K17" i="1"/>
  <c r="E17" i="1"/>
  <c r="BG16" i="1"/>
  <c r="AZ16" i="1"/>
  <c r="AS16" i="1"/>
  <c r="AL16" i="1"/>
  <c r="AE16" i="1"/>
  <c r="X16" i="1"/>
  <c r="Q16" i="1"/>
  <c r="K16" i="1"/>
  <c r="E16" i="1"/>
  <c r="BG15" i="1"/>
  <c r="AZ15" i="1"/>
  <c r="AS15" i="1"/>
  <c r="AL15" i="1"/>
  <c r="AE15" i="1"/>
  <c r="X15" i="1"/>
  <c r="Q15" i="1"/>
  <c r="K15" i="1"/>
  <c r="E15" i="1"/>
  <c r="BG14" i="1"/>
  <c r="AZ14" i="1"/>
  <c r="AS14" i="1"/>
  <c r="AL14" i="1"/>
  <c r="AE14" i="1"/>
  <c r="X14" i="1"/>
  <c r="Q14" i="1"/>
  <c r="K14" i="1"/>
  <c r="E14" i="1"/>
  <c r="BG13" i="1"/>
  <c r="AZ13" i="1"/>
  <c r="AS13" i="1"/>
  <c r="AL13" i="1"/>
  <c r="AE13" i="1"/>
  <c r="X13" i="1"/>
  <c r="Q13" i="1"/>
  <c r="K13" i="1"/>
  <c r="E13" i="1"/>
  <c r="BG12" i="1"/>
  <c r="AZ12" i="1"/>
  <c r="AS12" i="1"/>
  <c r="AL12" i="1"/>
  <c r="X12" i="1"/>
  <c r="Q12" i="1"/>
  <c r="K12" i="1"/>
  <c r="E12" i="1"/>
  <c r="BG11" i="1"/>
  <c r="AZ11" i="1"/>
  <c r="AS11" i="1"/>
  <c r="AL11" i="1"/>
  <c r="X11" i="1"/>
  <c r="Q11" i="1"/>
  <c r="K11" i="1"/>
  <c r="E11" i="1"/>
  <c r="BG10" i="1"/>
  <c r="AZ10" i="1"/>
  <c r="AS10" i="1"/>
  <c r="AL10" i="1"/>
  <c r="X10" i="1"/>
  <c r="Q10" i="1"/>
  <c r="K10" i="1"/>
  <c r="E10" i="1"/>
  <c r="BG9" i="1"/>
  <c r="AZ9" i="1"/>
  <c r="AS9" i="1"/>
  <c r="AL9" i="1"/>
  <c r="X9" i="1"/>
  <c r="Q9" i="1"/>
  <c r="K9" i="1"/>
  <c r="E9" i="1"/>
  <c r="BG8" i="1"/>
  <c r="AZ8" i="1"/>
  <c r="AS8" i="1"/>
  <c r="AL8" i="1"/>
  <c r="X8" i="1"/>
  <c r="Q8" i="1"/>
  <c r="E8" i="1"/>
  <c r="BG7" i="1"/>
  <c r="AZ7" i="1"/>
  <c r="AS7" i="1"/>
  <c r="AL7" i="1"/>
  <c r="X7" i="1"/>
  <c r="Q7" i="1"/>
  <c r="E7" i="1"/>
  <c r="BG6" i="1"/>
  <c r="AZ6" i="1"/>
  <c r="AS6" i="1"/>
  <c r="AL6" i="1"/>
  <c r="X6" i="1"/>
  <c r="Q6" i="1"/>
  <c r="E6" i="1"/>
  <c r="BG5" i="1"/>
  <c r="AZ5" i="1"/>
  <c r="AS5" i="1"/>
  <c r="AL5" i="1"/>
  <c r="X5" i="1"/>
  <c r="Q5" i="1"/>
  <c r="E5" i="1"/>
  <c r="E34" i="1" l="1"/>
  <c r="AS35" i="1"/>
  <c r="AZ36" i="1"/>
  <c r="AZ34" i="1"/>
  <c r="Q35" i="1"/>
  <c r="AS34" i="1"/>
  <c r="K36" i="1"/>
  <c r="AL34" i="1"/>
  <c r="X34" i="1"/>
  <c r="BG34" i="1"/>
  <c r="AE36" i="1"/>
  <c r="E38" i="1"/>
  <c r="AE38" i="1"/>
  <c r="BG38" i="1"/>
  <c r="Q34" i="1"/>
  <c r="AZ35" i="1"/>
  <c r="Q36" i="1"/>
  <c r="Q37" i="1"/>
  <c r="AS37" i="1"/>
  <c r="K38" i="1"/>
  <c r="AL38" i="1"/>
  <c r="E35" i="1"/>
  <c r="K35" i="1"/>
  <c r="AL35" i="1"/>
  <c r="E36" i="1"/>
  <c r="AL36" i="1"/>
  <c r="E37" i="1"/>
  <c r="AE37" i="1"/>
  <c r="X38" i="1"/>
  <c r="AZ38" i="1"/>
  <c r="X35" i="1"/>
  <c r="BG35" i="1"/>
  <c r="X36" i="1"/>
  <c r="BG36" i="1"/>
  <c r="X37" i="1"/>
  <c r="AZ37" i="1"/>
  <c r="Q38" i="1"/>
  <c r="AS38" i="1"/>
  <c r="BG37" i="1"/>
  <c r="AS36" i="1"/>
  <c r="K37" i="1"/>
  <c r="AL37" i="1"/>
</calcChain>
</file>

<file path=xl/sharedStrings.xml><?xml version="1.0" encoding="utf-8"?>
<sst xmlns="http://schemas.openxmlformats.org/spreadsheetml/2006/main" count="425" uniqueCount="67">
  <si>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</si>
  <si>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</si>
  <si>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</si>
  <si>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</si>
  <si>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</si>
  <si>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</si>
  <si>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</si>
  <si>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</si>
  <si>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</si>
  <si>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</si>
  <si>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</si>
  <si>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</si>
  <si>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</si>
  <si>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</si>
  <si>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</si>
  <si>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</si>
  <si>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</si>
  <si>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</si>
  <si>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</si>
  <si>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</si>
  <si>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</si>
  <si>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</si>
  <si>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</si>
  <si>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</si>
  <si>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</si>
  <si>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</si>
  <si>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</si>
  <si>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</si>
  <si>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</si>
  <si>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</si>
  <si>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</si>
  <si>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</si>
  <si>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</si>
  <si>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</si>
  <si>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</si>
  <si>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</si>
  <si>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</si>
  <si>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</si>
  <si>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</si>
  <si>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</si>
  <si>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</si>
  <si>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</si>
  <si>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</si>
  <si>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</si>
  <si>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</si>
  <si>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</si>
  <si>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</si>
  <si>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</si>
  <si>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</si>
  <si>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</si>
  <si>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</si>
  <si>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</si>
  <si>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</si>
  <si>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</si>
  <si>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</si>
  <si>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</si>
  <si>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</si>
  <si>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</si>
  <si>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</si>
  <si>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(Anti-Cancer Drug Regiemen)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</si>
  <si>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</si>
  <si>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</si>
  <si>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</si>
  <si>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</si>
  <si>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</si>
  <si>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Q4 2008-09 to Q2 2015-16</t>
  </si>
  <si>
    <t>15/16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</si>
</sst>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  <numFmt numFmtId="170" formatCode="#,##0.0"/>
    <numFmt numFmtId="171" formatCode="#,##0.0_ ;\-#,##0.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8" fontId="0" fillId="0" borderId="12" xfId="1" applyNumberFormat="1" applyFont="1" applyBorder="1" applyAlignment="1">
      <alignment horizontal="right"/>
    </xf>
    <xf numFmtId="168" fontId="0" fillId="0" borderId="7" xfId="1" applyNumberFormat="1" applyFont="1" applyFill="1" applyBorder="1" applyAlignment="1">
      <alignment horizontal="right"/>
    </xf>
    <xf numFmtId="168" fontId="0" fillId="0" borderId="5" xfId="1" applyNumberFormat="1" applyFont="1" applyFill="1" applyBorder="1" applyAlignment="1">
      <alignment horizontal="right"/>
    </xf>
    <xf numFmtId="168" fontId="0" fillId="0" borderId="11" xfId="1" applyNumberFormat="1" applyFont="1" applyFill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170" fontId="0" fillId="0" borderId="4" xfId="0" applyNumberFormat="1" applyFont="1" applyBorder="1" applyAlignment="1">
      <alignment horizontal="right" vertical="top"/>
    </xf>
    <xf numFmtId="170" fontId="0" fillId="0" borderId="6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horizontal="right" vertical="top"/>
    </xf>
    <xf numFmtId="170" fontId="0" fillId="0" borderId="0" xfId="0" applyNumberFormat="1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0" fillId="0" borderId="6" xfId="0" applyNumberFormat="1" applyBorder="1" applyAlignment="1">
      <alignment horizontal="right"/>
    </xf>
    <xf numFmtId="170" fontId="0" fillId="0" borderId="0" xfId="1" applyNumberFormat="1" applyFont="1" applyBorder="1" applyAlignment="1">
      <alignment horizontal="right"/>
    </xf>
    <xf numFmtId="170" fontId="0" fillId="0" borderId="12" xfId="1" applyNumberFormat="1" applyFont="1" applyBorder="1" applyAlignment="1">
      <alignment horizontal="right"/>
    </xf>
    <xf numFmtId="170" fontId="0" fillId="0" borderId="5" xfId="1" applyNumberFormat="1" applyFont="1" applyBorder="1" applyAlignment="1">
      <alignment horizontal="right"/>
    </xf>
    <xf numFmtId="170" fontId="0" fillId="0" borderId="4" xfId="1" applyNumberFormat="1" applyFont="1" applyBorder="1" applyAlignment="1">
      <alignment horizontal="right"/>
    </xf>
    <xf numFmtId="170" fontId="0" fillId="0" borderId="6" xfId="1" applyNumberFormat="1" applyFont="1" applyBorder="1" applyAlignment="1">
      <alignment horizontal="right"/>
    </xf>
    <xf numFmtId="170" fontId="0" fillId="0" borderId="7" xfId="1" applyNumberFormat="1" applyFont="1" applyBorder="1" applyAlignment="1">
      <alignment horizontal="right"/>
    </xf>
    <xf numFmtId="170" fontId="0" fillId="0" borderId="11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0" fillId="0" borderId="12" xfId="1" applyNumberFormat="1" applyFont="1" applyBorder="1" applyAlignment="1">
      <alignment horizontal="right"/>
    </xf>
    <xf numFmtId="171" fontId="0" fillId="0" borderId="0" xfId="1" applyNumberFormat="1" applyFont="1" applyBorder="1" applyAlignment="1">
      <alignment horizontal="right"/>
    </xf>
    <xf numFmtId="166" fontId="0" fillId="0" borderId="5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0" fontId="0" fillId="0" borderId="10" xfId="1" applyNumberFormat="1" applyFont="1" applyBorder="1" applyAlignment="1">
      <alignment horizontal="right"/>
    </xf>
    <xf numFmtId="170" fontId="0" fillId="0" borderId="9" xfId="1" applyNumberFormat="1" applyFont="1" applyBorder="1" applyAlignment="1">
      <alignment horizontal="right"/>
    </xf>
    <xf numFmtId="171" fontId="0" fillId="0" borderId="11" xfId="1" applyNumberFormat="1" applyFont="1" applyBorder="1" applyAlignment="1">
      <alignment horizontal="right"/>
    </xf>
    <xf numFmtId="171" fontId="0" fillId="0" borderId="14" xfId="1" applyNumberFormat="1" applyFont="1" applyBorder="1" applyAlignment="1">
      <alignment horizontal="right"/>
    </xf>
    <xf numFmtId="171" fontId="0" fillId="0" borderId="7" xfId="1" applyNumberFormat="1" applyFont="1" applyBorder="1" applyAlignment="1">
      <alignment horizontal="right"/>
    </xf>
    <xf numFmtId="171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Data'!$B$5:$B$31</c:f>
              <c:numCache>
                <c:formatCode>#,##0</c:formatCode>
                <c:ptCount val="27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77056"/>
        <c:axId val="159278976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'AMD 23 2011 Data'!$E$5:$E$31</c:f>
              <c:numCache>
                <c:formatCode>0.0%</c:formatCode>
                <c:ptCount val="27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'AMD 23 2011 Data'!$F$5:$F$31</c:f>
              <c:numCache>
                <c:formatCode>General</c:formatCode>
                <c:ptCount val="27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87168"/>
        <c:axId val="159285248"/>
      </c:lineChart>
      <c:catAx>
        <c:axId val="1592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9278976"/>
        <c:crosses val="autoZero"/>
        <c:auto val="1"/>
        <c:lblAlgn val="ctr"/>
        <c:lblOffset val="100"/>
        <c:noMultiLvlLbl val="0"/>
      </c:catAx>
      <c:valAx>
        <c:axId val="15927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9277056"/>
        <c:crosses val="autoZero"/>
        <c:crossBetween val="between"/>
      </c:valAx>
      <c:valAx>
        <c:axId val="1592852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59287168"/>
        <c:crosses val="max"/>
        <c:crossBetween val="between"/>
      </c:valAx>
      <c:catAx>
        <c:axId val="15928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592852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'AMD 23 2011 Data'!$A$6:$A$31</c:f>
              <c:strCache>
                <c:ptCount val="26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  <c:pt idx="22">
                  <c:v>14/15 Q3</c:v>
                </c:pt>
                <c:pt idx="23">
                  <c:v>14/15 Q4</c:v>
                </c:pt>
                <c:pt idx="24">
                  <c:v>15/16 Q1</c:v>
                </c:pt>
                <c:pt idx="25">
                  <c:v>15/16 Q2</c:v>
                </c:pt>
              </c:strCache>
            </c:strRef>
          </c:cat>
          <c:val>
            <c:numRef>
              <c:f>'AMD 23 2011 Data'!$H$6:$H$31</c:f>
              <c:numCache>
                <c:formatCode>#,##0</c:formatCode>
                <c:ptCount val="26"/>
                <c:pt idx="3">
                  <c:v>51748</c:v>
                </c:pt>
                <c:pt idx="4">
                  <c:v>51577</c:v>
                </c:pt>
                <c:pt idx="5">
                  <c:v>53374</c:v>
                </c:pt>
                <c:pt idx="6">
                  <c:v>49520</c:v>
                </c:pt>
                <c:pt idx="7">
                  <c:v>49552</c:v>
                </c:pt>
                <c:pt idx="8">
                  <c:v>48012</c:v>
                </c:pt>
                <c:pt idx="9">
                  <c:v>46382</c:v>
                </c:pt>
                <c:pt idx="10">
                  <c:v>48167</c:v>
                </c:pt>
                <c:pt idx="11">
                  <c:v>52340</c:v>
                </c:pt>
                <c:pt idx="12">
                  <c:v>47975</c:v>
                </c:pt>
                <c:pt idx="13">
                  <c:v>45621</c:v>
                </c:pt>
                <c:pt idx="14">
                  <c:v>52774</c:v>
                </c:pt>
                <c:pt idx="15">
                  <c:v>50173</c:v>
                </c:pt>
                <c:pt idx="16">
                  <c:v>51534</c:v>
                </c:pt>
                <c:pt idx="17">
                  <c:v>51778</c:v>
                </c:pt>
                <c:pt idx="18">
                  <c:v>53734</c:v>
                </c:pt>
                <c:pt idx="19">
                  <c:v>60425</c:v>
                </c:pt>
                <c:pt idx="20" formatCode="#,##0_ ;\-#,##0\ ">
                  <c:v>60811</c:v>
                </c:pt>
                <c:pt idx="21" formatCode="#,##0_ ;\-#,##0\ ">
                  <c:v>56193</c:v>
                </c:pt>
                <c:pt idx="22" formatCode="#,##0_ ;\-#,##0\ ">
                  <c:v>57500</c:v>
                </c:pt>
                <c:pt idx="23" formatCode="#,##0_ ;\-#,##0\ ">
                  <c:v>54827</c:v>
                </c:pt>
                <c:pt idx="24">
                  <c:v>56415</c:v>
                </c:pt>
                <c:pt idx="25">
                  <c:v>57290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896"/>
        <c:axId val="159426816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Data'!$A$6:$A$31</c:f>
              <c:strCache>
                <c:ptCount val="26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  <c:pt idx="22">
                  <c:v>14/15 Q3</c:v>
                </c:pt>
                <c:pt idx="23">
                  <c:v>14/15 Q4</c:v>
                </c:pt>
                <c:pt idx="24">
                  <c:v>15/16 Q1</c:v>
                </c:pt>
                <c:pt idx="25">
                  <c:v>15/16 Q2</c:v>
                </c:pt>
              </c:strCache>
            </c:strRef>
          </c:cat>
          <c:val>
            <c:numRef>
              <c:f>'AMD 23 2011 Data'!$K$6:$K$31</c:f>
              <c:numCache>
                <c:formatCode>#,##0</c:formatCode>
                <c:ptCount val="26"/>
                <c:pt idx="3" formatCode="0.0%">
                  <c:v>0.92019015227641643</c:v>
                </c:pt>
                <c:pt idx="4" formatCode="0.0%">
                  <c:v>0.9426294666227194</c:v>
                </c:pt>
                <c:pt idx="5" formatCode="0.0%">
                  <c:v>0.94210664368419084</c:v>
                </c:pt>
                <c:pt idx="6" formatCode="0.0%">
                  <c:v>0.95341276252019391</c:v>
                </c:pt>
                <c:pt idx="7" formatCode="0.0%">
                  <c:v>0.95542056829189537</c:v>
                </c:pt>
                <c:pt idx="8" formatCode="0.0%">
                  <c:v>0.9453469965841873</c:v>
                </c:pt>
                <c:pt idx="9" formatCode="0.0%">
                  <c:v>0.95974731576904837</c:v>
                </c:pt>
                <c:pt idx="10" formatCode="0.0%">
                  <c:v>0.96331513276724734</c:v>
                </c:pt>
                <c:pt idx="11" formatCode="0.0%">
                  <c:v>0.96106228505922808</c:v>
                </c:pt>
                <c:pt idx="12" formatCode="0.0%">
                  <c:v>0.95151641479937465</c:v>
                </c:pt>
                <c:pt idx="13" formatCode="0.0%">
                  <c:v>0.95708116876000082</c:v>
                </c:pt>
                <c:pt idx="14" formatCode="0.0%">
                  <c:v>0.95425777845151016</c:v>
                </c:pt>
                <c:pt idx="15" formatCode="0.0%">
                  <c:v>0.95702868076455461</c:v>
                </c:pt>
                <c:pt idx="16" formatCode="0.0%">
                  <c:v>0.9537198742577716</c:v>
                </c:pt>
                <c:pt idx="17" formatCode="0.0%">
                  <c:v>0.94435860790297033</c:v>
                </c:pt>
                <c:pt idx="18" formatCode="0.0%">
                  <c:v>0.95540998250642051</c:v>
                </c:pt>
                <c:pt idx="19" formatCode="0.0%">
                  <c:v>0.93941249482829958</c:v>
                </c:pt>
                <c:pt idx="20" formatCode="0.0%">
                  <c:v>0.90259985857821778</c:v>
                </c:pt>
                <c:pt idx="21" formatCode="0.0%">
                  <c:v>0.93538341074511056</c:v>
                </c:pt>
                <c:pt idx="22" formatCode="0.0%">
                  <c:v>0.94932173913043483</c:v>
                </c:pt>
                <c:pt idx="23" formatCode="0.0%">
                  <c:v>0.94701515676582704</c:v>
                </c:pt>
                <c:pt idx="24" formatCode="0.0%">
                  <c:v>0.93372330054063635</c:v>
                </c:pt>
                <c:pt idx="25" formatCode="0.0%">
                  <c:v>0.92372141735032287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Data'!$A$6:$A$31</c:f>
              <c:strCache>
                <c:ptCount val="26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  <c:pt idx="22">
                  <c:v>14/15 Q3</c:v>
                </c:pt>
                <c:pt idx="23">
                  <c:v>14/15 Q4</c:v>
                </c:pt>
                <c:pt idx="24">
                  <c:v>15/16 Q1</c:v>
                </c:pt>
                <c:pt idx="25">
                  <c:v>15/16 Q2</c:v>
                </c:pt>
              </c:strCache>
            </c:strRef>
          </c:cat>
          <c:val>
            <c:numRef>
              <c:f>'AMD 23 2011 Data'!$L$6:$L$31</c:f>
              <c:numCache>
                <c:formatCode>General</c:formatCode>
                <c:ptCount val="26"/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43200"/>
        <c:axId val="159441280"/>
      </c:lineChart>
      <c:catAx>
        <c:axId val="1594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59426816"/>
        <c:crosses val="autoZero"/>
        <c:auto val="1"/>
        <c:lblAlgn val="ctr"/>
        <c:lblOffset val="100"/>
        <c:noMultiLvlLbl val="0"/>
      </c:catAx>
      <c:valAx>
        <c:axId val="15942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9424896"/>
        <c:crosses val="autoZero"/>
        <c:crossBetween val="between"/>
      </c:valAx>
      <c:valAx>
        <c:axId val="159441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59443200"/>
        <c:crosses val="max"/>
        <c:crossBetween val="between"/>
      </c:valAx>
      <c:catAx>
        <c:axId val="159443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94412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Data'!$N$5:$N$31</c:f>
              <c:numCache>
                <c:formatCode>_-* #,##0_-;\-* #,##0_-;_-* "-"??_-;_-@_-</c:formatCode>
                <c:ptCount val="27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67001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14848"/>
        <c:axId val="15962112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Data'!$Q$5:$Q$31</c:f>
              <c:numCache>
                <c:formatCode>0.0%</c:formatCode>
                <c:ptCount val="27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0.97789585230071197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Data'!$R$5:$R$31</c:f>
              <c:numCache>
                <c:formatCode>General</c:formatCode>
                <c:ptCount val="27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25216"/>
        <c:axId val="159623040"/>
      </c:lineChart>
      <c:catAx>
        <c:axId val="15961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9621120"/>
        <c:crosses val="autoZero"/>
        <c:auto val="1"/>
        <c:lblAlgn val="ctr"/>
        <c:lblOffset val="100"/>
        <c:noMultiLvlLbl val="0"/>
      </c:catAx>
      <c:valAx>
        <c:axId val="15962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59614848"/>
        <c:crosses val="autoZero"/>
        <c:crossBetween val="between"/>
      </c:valAx>
      <c:valAx>
        <c:axId val="1596230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59625216"/>
        <c:crosses val="max"/>
        <c:crossBetween val="between"/>
      </c:valAx>
      <c:catAx>
        <c:axId val="15962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962304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Regiemen)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Data'!$U$5:$U$31</c:f>
              <c:numCache>
                <c:formatCode>_-* #,##0_-;\-* #,##0_-;_-* "-"??_-;_-@_-</c:formatCode>
                <c:ptCount val="27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58752"/>
        <c:axId val="16006092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Data'!$X$5:$X$31</c:f>
              <c:numCache>
                <c:formatCode>0.0%</c:formatCode>
                <c:ptCount val="27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Data'!$Y$5:$Y$31</c:f>
              <c:numCache>
                <c:formatCode>_-* #,##0_-;\-* #,##0_-;_-* "-"??_-;_-@_-</c:formatCode>
                <c:ptCount val="27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7312"/>
        <c:axId val="160062848"/>
      </c:lineChart>
      <c:catAx>
        <c:axId val="16005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0060928"/>
        <c:crosses val="autoZero"/>
        <c:auto val="1"/>
        <c:lblAlgn val="ctr"/>
        <c:lblOffset val="100"/>
        <c:noMultiLvlLbl val="0"/>
      </c:catAx>
      <c:valAx>
        <c:axId val="16006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60058752"/>
        <c:crosses val="autoZero"/>
        <c:crossBetween val="between"/>
      </c:valAx>
      <c:valAx>
        <c:axId val="160062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60077312"/>
        <c:crosses val="max"/>
        <c:crossBetween val="between"/>
      </c:valAx>
      <c:catAx>
        <c:axId val="16007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00628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Data'!$AB$5:$AB$31</c:f>
              <c:numCache>
                <c:formatCode>General</c:formatCode>
                <c:ptCount val="27"/>
                <c:pt idx="0">
                  <c:v>0</c:v>
                </c:pt>
                <c:pt idx="8" formatCode="_-* #,##0_-;\-* #,##0_-;_-* &quot;-&quot;??_-;_-@_-">
                  <c:v>23783</c:v>
                </c:pt>
                <c:pt idx="9" formatCode="_-* #,##0_-;\-* #,##0_-;_-* &quot;-&quot;??_-;_-@_-">
                  <c:v>23036</c:v>
                </c:pt>
                <c:pt idx="10" formatCode="_-* #,##0_-;\-* #,##0_-;_-* &quot;-&quot;??_-;_-@_-">
                  <c:v>24278</c:v>
                </c:pt>
                <c:pt idx="11" formatCode="_-* #,##0_-;\-* #,##0_-;_-* &quot;-&quot;??_-;_-@_-">
                  <c:v>23651</c:v>
                </c:pt>
                <c:pt idx="12" formatCode="_-* #,##0_-;\-* #,##0_-;_-* &quot;-&quot;??_-;_-@_-">
                  <c:v>24976</c:v>
                </c:pt>
                <c:pt idx="13" formatCode="_-* #,##0_-;\-* #,##0_-;_-* &quot;-&quot;??_-;_-@_-">
                  <c:v>23900</c:v>
                </c:pt>
                <c:pt idx="14" formatCode="_-* #,##0_-;\-* #,##0_-;_-* &quot;-&quot;??_-;_-@_-">
                  <c:v>24135</c:v>
                </c:pt>
                <c:pt idx="15" formatCode="_-* #,##0_-;\-* #,##0_-;_-* &quot;-&quot;??_-;_-@_-">
                  <c:v>24045</c:v>
                </c:pt>
                <c:pt idx="16" formatCode="_-* #,##0_-;\-* #,##0_-;_-* &quot;-&quot;??_-;_-@_-">
                  <c:v>24473</c:v>
                </c:pt>
                <c:pt idx="17" formatCode="_-* #,##0_-;\-* #,##0_-;_-* &quot;-&quot;??_-;_-@_-">
                  <c:v>23368</c:v>
                </c:pt>
                <c:pt idx="18" formatCode="_-* #,##0_-;\-* #,##0_-;_-* &quot;-&quot;??_-;_-@_-">
                  <c:v>24201</c:v>
                </c:pt>
                <c:pt idx="19" formatCode="_-* #,##0_-;\-* #,##0_-;_-* &quot;-&quot;??_-;_-@_-">
                  <c:v>23738</c:v>
                </c:pt>
                <c:pt idx="20" formatCode="_-* #,##0_-;\-* #,##0_-;_-* &quot;-&quot;??_-;_-@_-">
                  <c:v>24993</c:v>
                </c:pt>
                <c:pt idx="21" formatCode="_-* #,##0_-;\-* #,##0_-;_-* &quot;-&quot;??_-;_-@_-">
                  <c:v>24219</c:v>
                </c:pt>
                <c:pt idx="22" formatCode="_-* #,##0_-;\-* #,##0_-;_-* &quot;-&quot;??_-;_-@_-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7920"/>
        <c:axId val="15977984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Data'!$AE$5:$AE$31</c:f>
              <c:numCache>
                <c:formatCode>General</c:formatCode>
                <c:ptCount val="27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Data'!$AF$5:$AF$31</c:f>
              <c:numCache>
                <c:formatCode>General</c:formatCode>
                <c:ptCount val="27"/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00320"/>
        <c:axId val="159798400"/>
      </c:lineChart>
      <c:catAx>
        <c:axId val="1597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9779840"/>
        <c:crosses val="autoZero"/>
        <c:auto val="1"/>
        <c:lblAlgn val="ctr"/>
        <c:lblOffset val="100"/>
        <c:noMultiLvlLbl val="0"/>
      </c:catAx>
      <c:valAx>
        <c:axId val="15977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777920"/>
        <c:crosses val="autoZero"/>
        <c:crossBetween val="between"/>
      </c:valAx>
      <c:valAx>
        <c:axId val="159798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59800320"/>
        <c:crosses val="max"/>
        <c:crossBetween val="between"/>
      </c:valAx>
      <c:catAx>
        <c:axId val="15980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97984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Data'!$AI$5:$AI$31</c:f>
              <c:numCache>
                <c:formatCode>##,###</c:formatCode>
                <c:ptCount val="27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39584"/>
        <c:axId val="15994176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Data'!$AL$5:$AL$31</c:f>
              <c:numCache>
                <c:formatCode>0.0%</c:formatCode>
                <c:ptCount val="27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Data'!$AM$5:$AM$31</c:f>
              <c:numCache>
                <c:formatCode>General</c:formatCode>
                <c:ptCount val="27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49952"/>
        <c:axId val="159943680"/>
      </c:lineChart>
      <c:catAx>
        <c:axId val="1599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9941760"/>
        <c:crosses val="autoZero"/>
        <c:auto val="1"/>
        <c:lblAlgn val="ctr"/>
        <c:lblOffset val="100"/>
        <c:noMultiLvlLbl val="0"/>
      </c:catAx>
      <c:valAx>
        <c:axId val="15994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59939584"/>
        <c:crosses val="autoZero"/>
        <c:crossBetween val="between"/>
      </c:valAx>
      <c:valAx>
        <c:axId val="159943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59949952"/>
        <c:crosses val="max"/>
        <c:crossBetween val="between"/>
      </c:valAx>
      <c:catAx>
        <c:axId val="15994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9436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Data'!$AP$5:$AP$31</c:f>
              <c:numCache>
                <c:formatCode>##,###.0</c:formatCode>
                <c:ptCount val="27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>
                  <c:v>31929</c:v>
                </c:pt>
                <c:pt idx="22">
                  <c:v>33404</c:v>
                </c:pt>
                <c:pt idx="23" formatCode="#,##0.0_ ;\-#,##0.0\ ">
                  <c:v>32911</c:v>
                </c:pt>
                <c:pt idx="24" formatCode="#,##0.0_ ;\-#,##0.0\ 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98336"/>
        <c:axId val="16000025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Data'!$AS$5:$AS$31</c:f>
              <c:numCache>
                <c:formatCode>0.0%</c:formatCode>
                <c:ptCount val="27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0.84102226815747438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Data'!$AT$5:$AT$31</c:f>
              <c:numCache>
                <c:formatCode>_-* #,##0_-;\-* #,##0_-;_-* "-"??_-;_-@_-</c:formatCode>
                <c:ptCount val="27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08448"/>
        <c:axId val="160006528"/>
      </c:lineChart>
      <c:catAx>
        <c:axId val="15999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0000256"/>
        <c:crosses val="autoZero"/>
        <c:auto val="1"/>
        <c:lblAlgn val="ctr"/>
        <c:lblOffset val="100"/>
        <c:noMultiLvlLbl val="0"/>
      </c:catAx>
      <c:valAx>
        <c:axId val="16000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.0" sourceLinked="1"/>
        <c:majorTickMark val="out"/>
        <c:minorTickMark val="none"/>
        <c:tickLblPos val="nextTo"/>
        <c:crossAx val="159998336"/>
        <c:crosses val="autoZero"/>
        <c:crossBetween val="between"/>
      </c:valAx>
      <c:valAx>
        <c:axId val="1600065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60008448"/>
        <c:crosses val="max"/>
        <c:crossBetween val="between"/>
      </c:valAx>
      <c:catAx>
        <c:axId val="16000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600065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Data'!$AW$5:$AW$31</c:f>
              <c:numCache>
                <c:formatCode>#,##0.0</c:formatCode>
                <c:ptCount val="27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 formatCode="#,##0.0_ ;\-#,##0.0\ ">
                  <c:v>5398</c:v>
                </c:pt>
                <c:pt idx="24" formatCode="#,##0.0_ ;\-#,##0.0\ 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67808"/>
        <c:axId val="16018636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Data'!$AZ$5:$AZ$31</c:f>
              <c:numCache>
                <c:formatCode>0.0%</c:formatCode>
                <c:ptCount val="27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Data'!$BA$5:$BA$31</c:f>
              <c:numCache>
                <c:formatCode>_-* #,##0_-;\-* #,##0_-;_-* "-"??_-;_-@_-</c:formatCode>
                <c:ptCount val="2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94560"/>
        <c:axId val="160188288"/>
      </c:lineChart>
      <c:catAx>
        <c:axId val="1601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0186368"/>
        <c:crosses val="autoZero"/>
        <c:auto val="1"/>
        <c:lblAlgn val="ctr"/>
        <c:lblOffset val="100"/>
        <c:noMultiLvlLbl val="0"/>
      </c:catAx>
      <c:valAx>
        <c:axId val="160186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60167808"/>
        <c:crosses val="autoZero"/>
        <c:crossBetween val="between"/>
      </c:valAx>
      <c:valAx>
        <c:axId val="1601882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60194560"/>
        <c:crosses val="max"/>
        <c:crossBetween val="between"/>
      </c:valAx>
      <c:catAx>
        <c:axId val="16019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601882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'AMD 23 2011 Data'!$BD$5:$BD$31</c:f>
              <c:numCache>
                <c:formatCode>##,###.0</c:formatCode>
                <c:ptCount val="27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 formatCode="#,##0.0_ ;\-#,##0.0\ ">
                  <c:v>5062</c:v>
                </c:pt>
                <c:pt idx="24" formatCode="#,##0.0_ ;\-#,##0.0\ 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21824"/>
        <c:axId val="16022400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Data'!$BG$5:$BG$31</c:f>
              <c:numCache>
                <c:formatCode>0.0%</c:formatCode>
                <c:ptCount val="27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43040"/>
        <c:axId val="160225920"/>
      </c:lineChart>
      <c:catAx>
        <c:axId val="1602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0224000"/>
        <c:crosses val="autoZero"/>
        <c:auto val="1"/>
        <c:lblAlgn val="ctr"/>
        <c:lblOffset val="100"/>
        <c:noMultiLvlLbl val="0"/>
      </c:catAx>
      <c:valAx>
        <c:axId val="16022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.0" sourceLinked="1"/>
        <c:majorTickMark val="out"/>
        <c:minorTickMark val="none"/>
        <c:tickLblPos val="nextTo"/>
        <c:crossAx val="160221824"/>
        <c:crosses val="autoZero"/>
        <c:crossBetween val="between"/>
      </c:valAx>
      <c:valAx>
        <c:axId val="160225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62743040"/>
        <c:crosses val="max"/>
        <c:crossBetween val="between"/>
      </c:valAx>
      <c:catAx>
        <c:axId val="16274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602259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5" x14ac:dyDescent="0.25"/>
  <cols>
    <col min="1" max="1" width="1.7109375" style="87" customWidth="1"/>
    <col min="2" max="2" width="15" style="87" customWidth="1"/>
    <col min="3" max="3" width="14.85546875" style="87" customWidth="1"/>
    <col min="4" max="9" width="9.140625" style="87"/>
    <col min="10" max="10" width="1.7109375" style="87" customWidth="1"/>
    <col min="11" max="12" width="9.140625" style="87"/>
  </cols>
  <sheetData>
    <row r="8" spans="2:10" customFormat="1" ht="57" x14ac:dyDescent="0.85">
      <c r="B8" s="135" t="s">
        <v>42</v>
      </c>
      <c r="C8" s="135"/>
      <c r="D8" s="135"/>
      <c r="E8" s="135"/>
      <c r="F8" s="135"/>
      <c r="G8" s="135"/>
      <c r="H8" s="135"/>
      <c r="I8" s="135"/>
      <c r="J8" s="87"/>
    </row>
    <row r="10" spans="2:10" customFormat="1" ht="31.5" x14ac:dyDescent="0.5">
      <c r="B10" s="136" t="s">
        <v>50</v>
      </c>
      <c r="C10" s="136"/>
      <c r="D10" s="136"/>
      <c r="E10" s="136"/>
      <c r="F10" s="136"/>
      <c r="G10" s="136"/>
      <c r="H10" s="136"/>
      <c r="I10" s="136"/>
      <c r="J10" s="87"/>
    </row>
    <row r="11" spans="2:10" customFormat="1" ht="31.5" x14ac:dyDescent="0.5">
      <c r="B11" s="136" t="s">
        <v>65</v>
      </c>
      <c r="C11" s="136"/>
      <c r="D11" s="136"/>
      <c r="E11" s="136"/>
      <c r="F11" s="136"/>
      <c r="G11" s="136"/>
      <c r="H11" s="136"/>
      <c r="I11" s="136"/>
      <c r="J11" s="87"/>
    </row>
    <row r="12" spans="2:10" customFormat="1" ht="6.75" customHeight="1" x14ac:dyDescent="0.25">
      <c r="B12" s="137"/>
      <c r="C12" s="137"/>
      <c r="D12" s="137"/>
      <c r="E12" s="137"/>
      <c r="F12" s="137"/>
      <c r="G12" s="137"/>
      <c r="H12" s="137"/>
      <c r="I12" s="137"/>
      <c r="J12" s="87"/>
    </row>
    <row r="13" spans="2:10" customFormat="1" ht="5.2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</row>
    <row r="14" spans="2:10" customFormat="1" hidden="1" x14ac:dyDescent="0.25">
      <c r="B14" s="134"/>
      <c r="C14" s="134"/>
      <c r="D14" s="134"/>
      <c r="E14" s="134"/>
      <c r="F14" s="134"/>
      <c r="G14" s="134"/>
      <c r="H14" s="134"/>
      <c r="I14" s="134"/>
      <c r="J14" s="134"/>
    </row>
    <row r="15" spans="2:10" customFormat="1" x14ac:dyDescent="0.25">
      <c r="B15" s="88"/>
      <c r="C15" s="89"/>
      <c r="D15" s="90"/>
      <c r="E15" s="90"/>
      <c r="F15" s="90"/>
      <c r="G15" s="90"/>
      <c r="H15" s="90"/>
      <c r="I15" s="90"/>
      <c r="J15" s="90"/>
    </row>
    <row r="16" spans="2:10" customFormat="1" x14ac:dyDescent="0.25">
      <c r="B16" s="88" t="s">
        <v>43</v>
      </c>
      <c r="C16" s="91" t="s">
        <v>49</v>
      </c>
      <c r="D16" s="87"/>
      <c r="E16" s="87"/>
      <c r="F16" s="87"/>
      <c r="G16" s="87"/>
      <c r="H16" s="87"/>
      <c r="I16" s="87"/>
      <c r="J16" s="87"/>
    </row>
    <row r="17" spans="2:3" customFormat="1" x14ac:dyDescent="0.25">
      <c r="B17" s="88" t="s">
        <v>44</v>
      </c>
      <c r="C17" s="89" t="s">
        <v>45</v>
      </c>
    </row>
    <row r="18" spans="2:3" customFormat="1" x14ac:dyDescent="0.25">
      <c r="B18" s="88" t="s">
        <v>46</v>
      </c>
      <c r="C18" s="89" t="s">
        <v>47</v>
      </c>
    </row>
    <row r="19" spans="2:3" customFormat="1" x14ac:dyDescent="0.25">
      <c r="B19" s="88" t="s">
        <v>48</v>
      </c>
      <c r="C19" s="89" t="s">
        <v>51</v>
      </c>
    </row>
    <row r="39" spans="2:10" customFormat="1" x14ac:dyDescent="0.25">
      <c r="B39" s="92"/>
      <c r="C39" s="92"/>
      <c r="D39" s="92"/>
      <c r="E39" s="92"/>
      <c r="F39" s="92"/>
      <c r="G39" s="92"/>
      <c r="H39" s="92"/>
      <c r="I39" s="92"/>
      <c r="J39" s="9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H3052"/>
  <sheetViews>
    <sheetView showGridLines="0" zoomScale="70" zoomScaleNormal="70" workbookViewId="0">
      <pane xSplit="1" topLeftCell="AM1" activePane="topRight" state="frozen"/>
      <selection pane="topRight" activeCell="B31" sqref="B31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6" width="9.140625" customWidth="1"/>
    <col min="7" max="7" width="12.140625" style="28" customWidth="1"/>
    <col min="8" max="8" width="13.28515625" bestFit="1" customWidth="1"/>
    <col min="9" max="9" width="12.85546875" bestFit="1" customWidth="1"/>
    <col min="10" max="10" width="13" bestFit="1" customWidth="1"/>
    <col min="11" max="11" width="20.7109375" bestFit="1" customWidth="1"/>
    <col min="13" max="13" width="12.140625" style="28" customWidth="1"/>
    <col min="14" max="15" width="11.42578125" bestFit="1" customWidth="1"/>
    <col min="16" max="16" width="13" bestFit="1" customWidth="1"/>
    <col min="17" max="17" width="20.7109375" bestFit="1" customWidth="1"/>
    <col min="18" max="19" width="9.140625" customWidth="1"/>
    <col min="20" max="20" width="12.140625" customWidth="1"/>
    <col min="21" max="22" width="11.42578125" bestFit="1" customWidth="1"/>
    <col min="23" max="23" width="13" bestFit="1" customWidth="1"/>
    <col min="24" max="24" width="20.7109375" bestFit="1" customWidth="1"/>
    <col min="25" max="26" width="9.140625" customWidth="1"/>
    <col min="27" max="27" width="12.140625" style="28" customWidth="1"/>
    <col min="28" max="29" width="11.42578125" bestFit="1" customWidth="1"/>
    <col min="30" max="30" width="13" bestFit="1" customWidth="1"/>
    <col min="31" max="31" width="20.7109375" bestFit="1" customWidth="1"/>
    <col min="32" max="33" width="9.140625" customWidth="1"/>
    <col min="34" max="34" width="12.140625" style="28" customWidth="1"/>
    <col min="35" max="36" width="11.42578125" bestFit="1" customWidth="1"/>
    <col min="37" max="37" width="13" bestFit="1" customWidth="1"/>
    <col min="38" max="38" width="20.7109375" bestFit="1" customWidth="1"/>
    <col min="40" max="40" width="9.140625" customWidth="1"/>
    <col min="41" max="41" width="12.140625" style="28" customWidth="1"/>
    <col min="42" max="42" width="11" bestFit="1" customWidth="1"/>
    <col min="43" max="43" width="11.5703125" bestFit="1" customWidth="1"/>
    <col min="44" max="44" width="13.42578125" bestFit="1" customWidth="1"/>
    <col min="45" max="45" width="20.7109375" bestFit="1" customWidth="1"/>
    <col min="47" max="47" width="9.140625" customWidth="1"/>
    <col min="48" max="48" width="12.140625" style="28" customWidth="1"/>
    <col min="49" max="49" width="11" bestFit="1" customWidth="1"/>
    <col min="50" max="50" width="11.5703125" bestFit="1" customWidth="1"/>
    <col min="51" max="51" width="13.42578125" bestFit="1" customWidth="1"/>
    <col min="52" max="52" width="20.7109375" bestFit="1" customWidth="1"/>
    <col min="54" max="54" width="9.140625" customWidth="1"/>
    <col min="55" max="55" width="12.140625" style="28" customWidth="1"/>
    <col min="56" max="56" width="11" bestFit="1" customWidth="1"/>
    <col min="57" max="57" width="11.5703125" bestFit="1" customWidth="1"/>
    <col min="58" max="58" width="13.42578125" bestFit="1" customWidth="1"/>
    <col min="59" max="59" width="20.7109375" bestFit="1" customWidth="1"/>
  </cols>
  <sheetData>
    <row r="2" spans="1:59" s="12" customFormat="1" ht="69.75" customHeight="1" x14ac:dyDescent="0.25">
      <c r="A2" s="2"/>
      <c r="B2" s="149" t="s">
        <v>32</v>
      </c>
      <c r="C2" s="149"/>
      <c r="D2" s="149"/>
      <c r="E2" s="149"/>
      <c r="G2" s="27"/>
      <c r="H2" s="149" t="s">
        <v>33</v>
      </c>
      <c r="I2" s="149"/>
      <c r="J2" s="149"/>
      <c r="K2" s="149"/>
      <c r="M2" s="27"/>
      <c r="N2" s="149" t="s">
        <v>58</v>
      </c>
      <c r="O2" s="149"/>
      <c r="P2" s="149"/>
      <c r="Q2" s="149"/>
      <c r="U2" s="149" t="s">
        <v>59</v>
      </c>
      <c r="V2" s="149"/>
      <c r="W2" s="149"/>
      <c r="X2" s="149"/>
      <c r="AA2" s="27"/>
      <c r="AB2" s="149" t="s">
        <v>60</v>
      </c>
      <c r="AC2" s="149"/>
      <c r="AD2" s="149"/>
      <c r="AE2" s="149"/>
      <c r="AH2" s="27"/>
      <c r="AI2" s="149" t="s">
        <v>61</v>
      </c>
      <c r="AJ2" s="149"/>
      <c r="AK2" s="149"/>
      <c r="AL2" s="149"/>
      <c r="AO2" s="27"/>
      <c r="AP2" s="149" t="s">
        <v>62</v>
      </c>
      <c r="AQ2" s="149"/>
      <c r="AR2" s="149"/>
      <c r="AS2" s="149"/>
      <c r="AV2" s="27"/>
      <c r="AW2" s="149" t="s">
        <v>63</v>
      </c>
      <c r="AX2" s="149"/>
      <c r="AY2" s="149"/>
      <c r="AZ2" s="149"/>
      <c r="BC2" s="27"/>
      <c r="BD2" s="149" t="s">
        <v>64</v>
      </c>
      <c r="BE2" s="149"/>
      <c r="BF2" s="149"/>
      <c r="BG2" s="149"/>
    </row>
    <row r="3" spans="1:59" ht="15" customHeight="1" thickBot="1" x14ac:dyDescent="0.3">
      <c r="A3"/>
      <c r="B3" s="13" t="s">
        <v>34</v>
      </c>
      <c r="H3" s="13" t="s">
        <v>34</v>
      </c>
      <c r="N3" s="13" t="s">
        <v>35</v>
      </c>
      <c r="U3" s="13" t="s">
        <v>56</v>
      </c>
      <c r="AB3" s="13" t="s">
        <v>36</v>
      </c>
      <c r="AI3" s="13" t="s">
        <v>36</v>
      </c>
      <c r="AP3" s="13" t="s">
        <v>37</v>
      </c>
      <c r="AW3" s="13" t="s">
        <v>38</v>
      </c>
    </row>
    <row r="4" spans="1:59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G4" s="29" t="s">
        <v>0</v>
      </c>
      <c r="H4" s="32" t="s">
        <v>1</v>
      </c>
      <c r="I4" s="26" t="s">
        <v>40</v>
      </c>
      <c r="J4" s="26" t="s">
        <v>39</v>
      </c>
      <c r="K4" s="33" t="s">
        <v>2</v>
      </c>
      <c r="M4" s="29" t="s">
        <v>0</v>
      </c>
      <c r="N4" s="32" t="s">
        <v>1</v>
      </c>
      <c r="O4" s="26" t="s">
        <v>40</v>
      </c>
      <c r="P4" s="26" t="s">
        <v>39</v>
      </c>
      <c r="Q4" s="33" t="s">
        <v>2</v>
      </c>
      <c r="T4" s="29" t="s">
        <v>0</v>
      </c>
      <c r="U4" s="32" t="s">
        <v>1</v>
      </c>
      <c r="V4" s="26" t="s">
        <v>40</v>
      </c>
      <c r="W4" s="26" t="s">
        <v>39</v>
      </c>
      <c r="X4" s="33" t="s">
        <v>2</v>
      </c>
      <c r="AA4" s="29" t="s">
        <v>0</v>
      </c>
      <c r="AB4" s="32" t="s">
        <v>1</v>
      </c>
      <c r="AC4" s="26" t="s">
        <v>40</v>
      </c>
      <c r="AD4" s="26" t="s">
        <v>39</v>
      </c>
      <c r="AE4" s="33" t="s">
        <v>2</v>
      </c>
      <c r="AH4" s="29" t="s">
        <v>0</v>
      </c>
      <c r="AI4" s="32" t="s">
        <v>1</v>
      </c>
      <c r="AJ4" s="26" t="s">
        <v>40</v>
      </c>
      <c r="AK4" s="26" t="s">
        <v>39</v>
      </c>
      <c r="AL4" s="33" t="s">
        <v>2</v>
      </c>
      <c r="AO4" s="29" t="s">
        <v>0</v>
      </c>
      <c r="AP4" s="32" t="s">
        <v>1</v>
      </c>
      <c r="AQ4" s="26" t="s">
        <v>40</v>
      </c>
      <c r="AR4" s="26" t="s">
        <v>39</v>
      </c>
      <c r="AS4" s="33" t="s">
        <v>2</v>
      </c>
      <c r="AV4" s="29" t="s">
        <v>0</v>
      </c>
      <c r="AW4" s="32" t="s">
        <v>1</v>
      </c>
      <c r="AX4" s="26" t="s">
        <v>40</v>
      </c>
      <c r="AY4" s="26" t="s">
        <v>39</v>
      </c>
      <c r="AZ4" s="33" t="s">
        <v>2</v>
      </c>
      <c r="BC4" s="29" t="s">
        <v>0</v>
      </c>
      <c r="BD4" s="32" t="s">
        <v>1</v>
      </c>
      <c r="BE4" s="26" t="s">
        <v>40</v>
      </c>
      <c r="BF4" s="26" t="s">
        <v>39</v>
      </c>
      <c r="BG4" s="33" t="s">
        <v>2</v>
      </c>
    </row>
    <row r="5" spans="1:59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3" t="s">
        <v>3</v>
      </c>
      <c r="H5" s="150" t="s">
        <v>31</v>
      </c>
      <c r="I5" s="151"/>
      <c r="J5" s="151"/>
      <c r="K5" s="152"/>
      <c r="L5" s="22"/>
      <c r="M5" s="23" t="s">
        <v>3</v>
      </c>
      <c r="N5" s="57">
        <v>50900</v>
      </c>
      <c r="O5" s="60">
        <v>49976</v>
      </c>
      <c r="P5" s="40">
        <f>N5-O5</f>
        <v>924</v>
      </c>
      <c r="Q5" s="17">
        <f t="shared" ref="Q5:Q29" si="1">O5/N5</f>
        <v>0.98184675834970525</v>
      </c>
      <c r="R5" s="22">
        <v>0.96</v>
      </c>
      <c r="S5" s="22"/>
      <c r="T5" s="23" t="s">
        <v>3</v>
      </c>
      <c r="U5" s="57">
        <v>11432</v>
      </c>
      <c r="V5" s="60">
        <v>11338</v>
      </c>
      <c r="W5" s="40">
        <f>U5-V5</f>
        <v>94</v>
      </c>
      <c r="X5" s="17">
        <f t="shared" ref="X5:X30" si="2">V5/U5</f>
        <v>0.99177746675997203</v>
      </c>
      <c r="Y5" s="21">
        <v>0.97</v>
      </c>
      <c r="Z5" s="22"/>
      <c r="AA5" s="23" t="s">
        <v>3</v>
      </c>
      <c r="AB5" s="159" t="s">
        <v>31</v>
      </c>
      <c r="AC5" s="160"/>
      <c r="AD5" s="160"/>
      <c r="AE5" s="161"/>
      <c r="AF5" s="22"/>
      <c r="AG5" s="22"/>
      <c r="AH5" s="23" t="s">
        <v>3</v>
      </c>
      <c r="AI5" s="63">
        <v>7669</v>
      </c>
      <c r="AJ5" s="64">
        <v>7267</v>
      </c>
      <c r="AK5" s="40">
        <f>AI5-AJ5</f>
        <v>402</v>
      </c>
      <c r="AL5" s="17">
        <f t="shared" ref="AL5:AL30" si="3">AJ5/AI5</f>
        <v>0.94758117094797234</v>
      </c>
      <c r="AM5" s="22">
        <v>0.94</v>
      </c>
      <c r="AN5" s="22"/>
      <c r="AO5" s="23" t="s">
        <v>3</v>
      </c>
      <c r="AP5" s="71">
        <v>20549</v>
      </c>
      <c r="AQ5" s="72">
        <v>17806</v>
      </c>
      <c r="AR5" s="93">
        <f>AP5-AQ5</f>
        <v>2743</v>
      </c>
      <c r="AS5" s="17">
        <f t="shared" ref="AS5:AS30" si="4">AQ5/AP5</f>
        <v>0.86651418560513893</v>
      </c>
      <c r="AT5" s="21">
        <v>0.85</v>
      </c>
      <c r="AU5" s="22"/>
      <c r="AV5" s="23" t="s">
        <v>3</v>
      </c>
      <c r="AW5" s="101">
        <v>2473</v>
      </c>
      <c r="AX5" s="102">
        <v>2362</v>
      </c>
      <c r="AY5" s="93">
        <f>AW5-AX5</f>
        <v>111</v>
      </c>
      <c r="AZ5" s="17">
        <f t="shared" ref="AZ5:AZ30" si="5">AX5/AW5</f>
        <v>0.95511524464213504</v>
      </c>
      <c r="BA5" s="21">
        <v>0.9</v>
      </c>
      <c r="BB5" s="22"/>
      <c r="BC5" s="23" t="s">
        <v>3</v>
      </c>
      <c r="BD5" s="71">
        <v>1638</v>
      </c>
      <c r="BE5" s="72">
        <v>1601</v>
      </c>
      <c r="BF5" s="93">
        <f>BD5-BE5</f>
        <v>37</v>
      </c>
      <c r="BG5" s="17">
        <f t="shared" ref="BG5:BG30" si="6">BE5/BD5</f>
        <v>0.97741147741147738</v>
      </c>
    </row>
    <row r="6" spans="1:59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4" t="s">
        <v>4</v>
      </c>
      <c r="H6" s="153"/>
      <c r="I6" s="154"/>
      <c r="J6" s="154"/>
      <c r="K6" s="155"/>
      <c r="L6" s="22"/>
      <c r="M6" s="24" t="s">
        <v>4</v>
      </c>
      <c r="N6" s="61">
        <v>55965</v>
      </c>
      <c r="O6" s="62">
        <v>54888</v>
      </c>
      <c r="P6" s="43">
        <f t="shared" ref="P6:P29" si="8">N6-O6</f>
        <v>1077</v>
      </c>
      <c r="Q6" s="18">
        <f t="shared" si="1"/>
        <v>0.98075582953631735</v>
      </c>
      <c r="R6" s="22">
        <v>0.96</v>
      </c>
      <c r="S6" s="22"/>
      <c r="T6" s="24" t="s">
        <v>4</v>
      </c>
      <c r="U6" s="61">
        <v>13442</v>
      </c>
      <c r="V6" s="62">
        <v>13360</v>
      </c>
      <c r="W6" s="43">
        <f t="shared" ref="W6:W30" si="9">U6-V6</f>
        <v>82</v>
      </c>
      <c r="X6" s="18">
        <f t="shared" si="2"/>
        <v>0.99389971730397264</v>
      </c>
      <c r="Y6" s="21">
        <v>0.97</v>
      </c>
      <c r="Z6" s="22"/>
      <c r="AA6" s="24" t="s">
        <v>4</v>
      </c>
      <c r="AB6" s="162"/>
      <c r="AC6" s="163"/>
      <c r="AD6" s="163"/>
      <c r="AE6" s="164"/>
      <c r="AF6" s="22"/>
      <c r="AG6" s="22"/>
      <c r="AH6" s="24" t="s">
        <v>4</v>
      </c>
      <c r="AI6" s="65">
        <v>9609</v>
      </c>
      <c r="AJ6" s="66">
        <v>9141</v>
      </c>
      <c r="AK6" s="43">
        <f t="shared" ref="AK6:AK30" si="10">AI6-AJ6</f>
        <v>468</v>
      </c>
      <c r="AL6" s="18">
        <f t="shared" si="3"/>
        <v>0.95129566031845147</v>
      </c>
      <c r="AM6" s="22">
        <v>0.94</v>
      </c>
      <c r="AN6" s="22"/>
      <c r="AO6" s="24" t="s">
        <v>4</v>
      </c>
      <c r="AP6" s="73">
        <v>23518</v>
      </c>
      <c r="AQ6" s="74">
        <v>20220</v>
      </c>
      <c r="AR6" s="94">
        <f t="shared" ref="AR6:AR30" si="11">AP6-AQ6</f>
        <v>3298</v>
      </c>
      <c r="AS6" s="18">
        <f t="shared" si="4"/>
        <v>0.85976698698868947</v>
      </c>
      <c r="AT6" s="21">
        <v>0.85</v>
      </c>
      <c r="AU6" s="22"/>
      <c r="AV6" s="24" t="s">
        <v>4</v>
      </c>
      <c r="AW6" s="101">
        <v>3372</v>
      </c>
      <c r="AX6" s="103">
        <v>3185</v>
      </c>
      <c r="AY6" s="94">
        <f t="shared" ref="AY6:AY30" si="12">AW6-AX6</f>
        <v>187</v>
      </c>
      <c r="AZ6" s="18">
        <f t="shared" si="5"/>
        <v>0.94454329774614476</v>
      </c>
      <c r="BA6" s="21">
        <v>0.9</v>
      </c>
      <c r="BB6" s="22"/>
      <c r="BC6" s="24" t="s">
        <v>4</v>
      </c>
      <c r="BD6" s="73">
        <v>2437</v>
      </c>
      <c r="BE6" s="74">
        <v>2309</v>
      </c>
      <c r="BF6" s="94">
        <f t="shared" ref="BF6:BF30" si="13">BD6-BE6</f>
        <v>128</v>
      </c>
      <c r="BG6" s="18">
        <f t="shared" si="6"/>
        <v>0.94747640541649569</v>
      </c>
    </row>
    <row r="7" spans="1:59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5" t="s">
        <v>5</v>
      </c>
      <c r="H7" s="153"/>
      <c r="I7" s="154"/>
      <c r="J7" s="154"/>
      <c r="K7" s="155"/>
      <c r="L7" s="22"/>
      <c r="M7" s="25" t="s">
        <v>5</v>
      </c>
      <c r="N7" s="35">
        <v>59419</v>
      </c>
      <c r="O7" s="47">
        <v>58248</v>
      </c>
      <c r="P7" s="45">
        <f t="shared" si="8"/>
        <v>1171</v>
      </c>
      <c r="Q7" s="19">
        <f t="shared" si="1"/>
        <v>0.98029249903229609</v>
      </c>
      <c r="R7" s="22">
        <v>0.96</v>
      </c>
      <c r="S7" s="22"/>
      <c r="T7" s="25" t="s">
        <v>5</v>
      </c>
      <c r="U7" s="35">
        <v>15345</v>
      </c>
      <c r="V7" s="36">
        <v>15265</v>
      </c>
      <c r="W7" s="45">
        <f t="shared" si="9"/>
        <v>80</v>
      </c>
      <c r="X7" s="19">
        <f t="shared" si="2"/>
        <v>0.99478657543173676</v>
      </c>
      <c r="Y7" s="21">
        <v>0.97</v>
      </c>
      <c r="Z7" s="22"/>
      <c r="AA7" s="25" t="s">
        <v>5</v>
      </c>
      <c r="AB7" s="162"/>
      <c r="AC7" s="163"/>
      <c r="AD7" s="163"/>
      <c r="AE7" s="164"/>
      <c r="AF7" s="22"/>
      <c r="AG7" s="22"/>
      <c r="AH7" s="25" t="s">
        <v>5</v>
      </c>
      <c r="AI7" s="67">
        <v>11111</v>
      </c>
      <c r="AJ7" s="68">
        <v>10638</v>
      </c>
      <c r="AK7" s="45">
        <f t="shared" si="10"/>
        <v>473</v>
      </c>
      <c r="AL7" s="19">
        <f t="shared" si="3"/>
        <v>0.95742957429574294</v>
      </c>
      <c r="AM7" s="22">
        <v>0.94</v>
      </c>
      <c r="AN7" s="22"/>
      <c r="AO7" s="25" t="s">
        <v>5</v>
      </c>
      <c r="AP7" s="75">
        <v>24955</v>
      </c>
      <c r="AQ7" s="76">
        <v>21387</v>
      </c>
      <c r="AR7" s="95">
        <f t="shared" si="11"/>
        <v>3568</v>
      </c>
      <c r="AS7" s="19">
        <f t="shared" si="4"/>
        <v>0.85702264075335599</v>
      </c>
      <c r="AT7" s="21">
        <v>0.85</v>
      </c>
      <c r="AU7" s="22"/>
      <c r="AV7" s="25" t="s">
        <v>5</v>
      </c>
      <c r="AW7" s="104">
        <v>3593</v>
      </c>
      <c r="AX7" s="99">
        <v>3368</v>
      </c>
      <c r="AY7" s="95">
        <f t="shared" si="12"/>
        <v>225</v>
      </c>
      <c r="AZ7" s="19">
        <f t="shared" si="5"/>
        <v>0.93737823545783472</v>
      </c>
      <c r="BA7" s="21">
        <v>0.9</v>
      </c>
      <c r="BB7" s="22"/>
      <c r="BC7" s="25" t="s">
        <v>5</v>
      </c>
      <c r="BD7" s="75">
        <v>3235</v>
      </c>
      <c r="BE7" s="76">
        <v>3035</v>
      </c>
      <c r="BF7" s="95">
        <f t="shared" si="13"/>
        <v>200</v>
      </c>
      <c r="BG7" s="19">
        <f t="shared" si="6"/>
        <v>0.9381761978361669</v>
      </c>
    </row>
    <row r="8" spans="1:59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6" t="s">
        <v>6</v>
      </c>
      <c r="H8" s="156"/>
      <c r="I8" s="157"/>
      <c r="J8" s="157"/>
      <c r="K8" s="158"/>
      <c r="L8" s="22"/>
      <c r="M8" s="6" t="s">
        <v>6</v>
      </c>
      <c r="N8" s="35">
        <v>58710</v>
      </c>
      <c r="O8" s="36">
        <v>57772</v>
      </c>
      <c r="P8" s="47">
        <f t="shared" si="8"/>
        <v>938</v>
      </c>
      <c r="Q8" s="19">
        <f t="shared" si="1"/>
        <v>0.9840231647078862</v>
      </c>
      <c r="R8" s="22">
        <v>0.96</v>
      </c>
      <c r="S8" s="22"/>
      <c r="T8" s="6" t="s">
        <v>6</v>
      </c>
      <c r="U8" s="35">
        <v>15794</v>
      </c>
      <c r="V8" s="36">
        <v>15747</v>
      </c>
      <c r="W8" s="47">
        <f t="shared" si="9"/>
        <v>47</v>
      </c>
      <c r="X8" s="19">
        <f t="shared" si="2"/>
        <v>0.99702418639989865</v>
      </c>
      <c r="Y8" s="21">
        <v>0.97</v>
      </c>
      <c r="Z8" s="22"/>
      <c r="AA8" s="6" t="s">
        <v>6</v>
      </c>
      <c r="AB8" s="162"/>
      <c r="AC8" s="163"/>
      <c r="AD8" s="163"/>
      <c r="AE8" s="164"/>
      <c r="AF8" s="22"/>
      <c r="AG8" s="22"/>
      <c r="AH8" s="6" t="s">
        <v>6</v>
      </c>
      <c r="AI8" s="67">
        <v>11580</v>
      </c>
      <c r="AJ8" s="68">
        <v>11247</v>
      </c>
      <c r="AK8" s="47">
        <f t="shared" si="10"/>
        <v>333</v>
      </c>
      <c r="AL8" s="19">
        <f t="shared" si="3"/>
        <v>0.97124352331606223</v>
      </c>
      <c r="AM8" s="22">
        <v>0.94</v>
      </c>
      <c r="AN8" s="22"/>
      <c r="AO8" s="6" t="s">
        <v>6</v>
      </c>
      <c r="AP8" s="75">
        <v>24686</v>
      </c>
      <c r="AQ8" s="76">
        <v>21388</v>
      </c>
      <c r="AR8" s="96">
        <f t="shared" si="11"/>
        <v>3298</v>
      </c>
      <c r="AS8" s="19">
        <f t="shared" si="4"/>
        <v>0.86640200923600419</v>
      </c>
      <c r="AT8" s="21">
        <v>0.85</v>
      </c>
      <c r="AU8" s="22"/>
      <c r="AV8" s="6" t="s">
        <v>6</v>
      </c>
      <c r="AW8" s="104">
        <v>3693</v>
      </c>
      <c r="AX8" s="99">
        <v>3488</v>
      </c>
      <c r="AY8" s="96">
        <f t="shared" si="12"/>
        <v>205</v>
      </c>
      <c r="AZ8" s="19">
        <f t="shared" si="5"/>
        <v>0.9444895748713783</v>
      </c>
      <c r="BA8" s="21">
        <v>0.9</v>
      </c>
      <c r="BB8" s="22"/>
      <c r="BC8" s="6" t="s">
        <v>6</v>
      </c>
      <c r="BD8" s="75">
        <v>3459</v>
      </c>
      <c r="BE8" s="76">
        <v>3284</v>
      </c>
      <c r="BF8" s="96">
        <f t="shared" si="13"/>
        <v>175</v>
      </c>
      <c r="BG8" s="19">
        <f t="shared" si="6"/>
        <v>0.94940734316276376</v>
      </c>
    </row>
    <row r="9" spans="1:59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7" t="s">
        <v>7</v>
      </c>
      <c r="H9" s="48">
        <v>51748</v>
      </c>
      <c r="I9" s="49">
        <v>47618</v>
      </c>
      <c r="J9" s="49">
        <f t="shared" ref="J9:J29" si="14">H9-I9</f>
        <v>4130</v>
      </c>
      <c r="K9" s="20">
        <f t="shared" ref="K9:K29" si="15">I9/H9</f>
        <v>0.92019015227641643</v>
      </c>
      <c r="L9" s="22">
        <v>0.93</v>
      </c>
      <c r="M9" s="7" t="s">
        <v>7</v>
      </c>
      <c r="N9" s="37">
        <v>58963</v>
      </c>
      <c r="O9" s="38">
        <v>58030</v>
      </c>
      <c r="P9" s="49">
        <f t="shared" si="8"/>
        <v>933</v>
      </c>
      <c r="Q9" s="20">
        <f t="shared" si="1"/>
        <v>0.98417651747706192</v>
      </c>
      <c r="R9" s="22">
        <v>0.96</v>
      </c>
      <c r="S9" s="22"/>
      <c r="T9" s="7" t="s">
        <v>7</v>
      </c>
      <c r="U9" s="37">
        <v>16942</v>
      </c>
      <c r="V9" s="38">
        <v>16850</v>
      </c>
      <c r="W9" s="49">
        <f t="shared" si="9"/>
        <v>92</v>
      </c>
      <c r="X9" s="20">
        <f t="shared" si="2"/>
        <v>0.99456970841695191</v>
      </c>
      <c r="Y9" s="21">
        <v>0.97</v>
      </c>
      <c r="Z9" s="22"/>
      <c r="AA9" s="7" t="s">
        <v>7</v>
      </c>
      <c r="AB9" s="162"/>
      <c r="AC9" s="163"/>
      <c r="AD9" s="163"/>
      <c r="AE9" s="164"/>
      <c r="AF9" s="22"/>
      <c r="AG9" s="22"/>
      <c r="AH9" s="7" t="s">
        <v>7</v>
      </c>
      <c r="AI9" s="69">
        <v>12312</v>
      </c>
      <c r="AJ9" s="70">
        <v>11945</v>
      </c>
      <c r="AK9" s="49">
        <f t="shared" si="10"/>
        <v>367</v>
      </c>
      <c r="AL9" s="20">
        <f t="shared" si="3"/>
        <v>0.97019168291098112</v>
      </c>
      <c r="AM9" s="22">
        <v>0.94</v>
      </c>
      <c r="AN9" s="22"/>
      <c r="AO9" s="7" t="s">
        <v>7</v>
      </c>
      <c r="AP9" s="77">
        <v>24486</v>
      </c>
      <c r="AQ9" s="78">
        <v>21223</v>
      </c>
      <c r="AR9" s="97">
        <f t="shared" si="11"/>
        <v>3263</v>
      </c>
      <c r="AS9" s="20">
        <f t="shared" si="4"/>
        <v>0.86674017806093273</v>
      </c>
      <c r="AT9" s="21">
        <v>0.85</v>
      </c>
      <c r="AU9" s="22"/>
      <c r="AV9" s="7" t="s">
        <v>7</v>
      </c>
      <c r="AW9" s="105">
        <v>3398</v>
      </c>
      <c r="AX9" s="100">
        <v>3191</v>
      </c>
      <c r="AY9" s="97">
        <f t="shared" si="12"/>
        <v>207</v>
      </c>
      <c r="AZ9" s="20">
        <f t="shared" si="5"/>
        <v>0.93908181283107706</v>
      </c>
      <c r="BA9" s="21">
        <v>0.9</v>
      </c>
      <c r="BB9" s="22"/>
      <c r="BC9" s="7" t="s">
        <v>7</v>
      </c>
      <c r="BD9" s="77">
        <v>3868</v>
      </c>
      <c r="BE9" s="78">
        <v>3625</v>
      </c>
      <c r="BF9" s="97">
        <f t="shared" si="13"/>
        <v>243</v>
      </c>
      <c r="BG9" s="20">
        <f t="shared" si="6"/>
        <v>0.93717683557394005</v>
      </c>
    </row>
    <row r="10" spans="1:59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9" t="s">
        <v>8</v>
      </c>
      <c r="H10" s="50">
        <v>51577</v>
      </c>
      <c r="I10" s="42">
        <v>48618</v>
      </c>
      <c r="J10" s="42">
        <f t="shared" si="14"/>
        <v>2959</v>
      </c>
      <c r="K10" s="18">
        <f t="shared" si="15"/>
        <v>0.9426294666227194</v>
      </c>
      <c r="L10" s="22">
        <v>0.93</v>
      </c>
      <c r="M10" s="9" t="s">
        <v>8</v>
      </c>
      <c r="N10" s="61">
        <v>59482</v>
      </c>
      <c r="O10" s="62">
        <v>58511</v>
      </c>
      <c r="P10" s="42">
        <f t="shared" si="8"/>
        <v>971</v>
      </c>
      <c r="Q10" s="18">
        <f t="shared" si="1"/>
        <v>0.98367573383544604</v>
      </c>
      <c r="R10" s="22">
        <v>0.96</v>
      </c>
      <c r="S10" s="22"/>
      <c r="T10" s="9" t="s">
        <v>8</v>
      </c>
      <c r="U10" s="61">
        <v>16894</v>
      </c>
      <c r="V10" s="62">
        <v>16836</v>
      </c>
      <c r="W10" s="42">
        <f t="shared" si="9"/>
        <v>58</v>
      </c>
      <c r="X10" s="18">
        <f t="shared" si="2"/>
        <v>0.99656682845980826</v>
      </c>
      <c r="Y10" s="21">
        <v>0.97</v>
      </c>
      <c r="Z10" s="22"/>
      <c r="AA10" s="9" t="s">
        <v>8</v>
      </c>
      <c r="AB10" s="162"/>
      <c r="AC10" s="163"/>
      <c r="AD10" s="163"/>
      <c r="AE10" s="164"/>
      <c r="AF10" s="22"/>
      <c r="AG10" s="22"/>
      <c r="AH10" s="9" t="s">
        <v>8</v>
      </c>
      <c r="AI10" s="65">
        <v>12166</v>
      </c>
      <c r="AJ10" s="66">
        <v>11877</v>
      </c>
      <c r="AK10" s="42">
        <f t="shared" si="10"/>
        <v>289</v>
      </c>
      <c r="AL10" s="18">
        <f t="shared" si="3"/>
        <v>0.97624527371362813</v>
      </c>
      <c r="AM10" s="22">
        <v>0.94</v>
      </c>
      <c r="AN10" s="22"/>
      <c r="AO10" s="9" t="s">
        <v>8</v>
      </c>
      <c r="AP10" s="73">
        <v>25590</v>
      </c>
      <c r="AQ10" s="74">
        <v>22392</v>
      </c>
      <c r="AR10" s="98">
        <f t="shared" si="11"/>
        <v>3198</v>
      </c>
      <c r="AS10" s="18">
        <f t="shared" si="4"/>
        <v>0.87502930832356385</v>
      </c>
      <c r="AT10" s="21">
        <v>0.85</v>
      </c>
      <c r="AU10" s="22"/>
      <c r="AV10" s="9" t="s">
        <v>8</v>
      </c>
      <c r="AW10" s="101">
        <v>3860</v>
      </c>
      <c r="AX10" s="103">
        <v>3648</v>
      </c>
      <c r="AY10" s="98">
        <f t="shared" si="12"/>
        <v>212</v>
      </c>
      <c r="AZ10" s="18">
        <f t="shared" si="5"/>
        <v>0.94507772020725389</v>
      </c>
      <c r="BA10" s="21">
        <v>0.9</v>
      </c>
      <c r="BB10" s="22"/>
      <c r="BC10" s="9" t="s">
        <v>8</v>
      </c>
      <c r="BD10" s="73">
        <v>3879</v>
      </c>
      <c r="BE10" s="74">
        <v>3651</v>
      </c>
      <c r="BF10" s="98">
        <f t="shared" si="13"/>
        <v>228</v>
      </c>
      <c r="BG10" s="18">
        <f t="shared" si="6"/>
        <v>0.94122196442382056</v>
      </c>
    </row>
    <row r="11" spans="1:59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6" t="s">
        <v>9</v>
      </c>
      <c r="H11" s="46">
        <v>53374</v>
      </c>
      <c r="I11" s="47">
        <v>50284</v>
      </c>
      <c r="J11" s="47">
        <f t="shared" si="14"/>
        <v>3090</v>
      </c>
      <c r="K11" s="19">
        <f t="shared" si="15"/>
        <v>0.94210664368419084</v>
      </c>
      <c r="L11" s="22">
        <v>0.93</v>
      </c>
      <c r="M11" s="6" t="s">
        <v>9</v>
      </c>
      <c r="N11" s="35">
        <v>63096</v>
      </c>
      <c r="O11" s="36">
        <v>62069</v>
      </c>
      <c r="P11" s="47">
        <f t="shared" si="8"/>
        <v>1027</v>
      </c>
      <c r="Q11" s="19">
        <f t="shared" si="1"/>
        <v>0.98372321541777608</v>
      </c>
      <c r="R11" s="22">
        <v>0.96</v>
      </c>
      <c r="S11" s="22"/>
      <c r="T11" s="6" t="s">
        <v>9</v>
      </c>
      <c r="U11" s="35">
        <v>17964</v>
      </c>
      <c r="V11" s="36">
        <v>17890</v>
      </c>
      <c r="W11" s="47">
        <f t="shared" si="9"/>
        <v>74</v>
      </c>
      <c r="X11" s="19">
        <f t="shared" si="2"/>
        <v>0.99588065018926741</v>
      </c>
      <c r="Y11" s="21">
        <v>0.97</v>
      </c>
      <c r="Z11" s="22"/>
      <c r="AA11" s="6" t="s">
        <v>9</v>
      </c>
      <c r="AB11" s="162"/>
      <c r="AC11" s="163"/>
      <c r="AD11" s="163"/>
      <c r="AE11" s="164"/>
      <c r="AF11" s="22"/>
      <c r="AG11" s="22"/>
      <c r="AH11" s="6" t="s">
        <v>9</v>
      </c>
      <c r="AI11" s="67">
        <v>13346</v>
      </c>
      <c r="AJ11" s="68">
        <v>12945</v>
      </c>
      <c r="AK11" s="47">
        <f t="shared" si="10"/>
        <v>401</v>
      </c>
      <c r="AL11" s="19">
        <f t="shared" si="3"/>
        <v>0.96995354413307355</v>
      </c>
      <c r="AM11" s="22">
        <v>0.94</v>
      </c>
      <c r="AN11" s="22"/>
      <c r="AO11" s="6" t="s">
        <v>9</v>
      </c>
      <c r="AP11" s="79">
        <v>27588</v>
      </c>
      <c r="AQ11" s="76">
        <v>24024</v>
      </c>
      <c r="AR11" s="96">
        <f t="shared" si="11"/>
        <v>3564</v>
      </c>
      <c r="AS11" s="19">
        <f t="shared" si="4"/>
        <v>0.87081339712918659</v>
      </c>
      <c r="AT11" s="21">
        <v>0.85</v>
      </c>
      <c r="AU11" s="22"/>
      <c r="AV11" s="6" t="s">
        <v>9</v>
      </c>
      <c r="AW11" s="104">
        <v>4131</v>
      </c>
      <c r="AX11" s="99">
        <v>3866</v>
      </c>
      <c r="AY11" s="96">
        <f t="shared" si="12"/>
        <v>265</v>
      </c>
      <c r="AZ11" s="19">
        <f t="shared" si="5"/>
        <v>0.93585088356330182</v>
      </c>
      <c r="BA11" s="21">
        <v>0.9</v>
      </c>
      <c r="BB11" s="22"/>
      <c r="BC11" s="6" t="s">
        <v>9</v>
      </c>
      <c r="BD11" s="75">
        <v>4047</v>
      </c>
      <c r="BE11" s="76">
        <v>3793</v>
      </c>
      <c r="BF11" s="96">
        <f t="shared" si="13"/>
        <v>254</v>
      </c>
      <c r="BG11" s="19">
        <f t="shared" si="6"/>
        <v>0.93723745984680007</v>
      </c>
    </row>
    <row r="12" spans="1:59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6" t="s">
        <v>10</v>
      </c>
      <c r="H12" s="46">
        <v>49520</v>
      </c>
      <c r="I12" s="47">
        <v>47213</v>
      </c>
      <c r="J12" s="47">
        <f t="shared" si="14"/>
        <v>2307</v>
      </c>
      <c r="K12" s="19">
        <f t="shared" si="15"/>
        <v>0.95341276252019391</v>
      </c>
      <c r="L12" s="22">
        <v>0.93</v>
      </c>
      <c r="M12" s="6" t="s">
        <v>10</v>
      </c>
      <c r="N12" s="35">
        <v>60855</v>
      </c>
      <c r="O12" s="36">
        <v>59920</v>
      </c>
      <c r="P12" s="47">
        <f t="shared" si="8"/>
        <v>935</v>
      </c>
      <c r="Q12" s="19">
        <f t="shared" si="1"/>
        <v>0.98463560923506699</v>
      </c>
      <c r="R12" s="22">
        <v>0.96</v>
      </c>
      <c r="S12" s="22"/>
      <c r="T12" s="6" t="s">
        <v>10</v>
      </c>
      <c r="U12" s="35">
        <v>17906</v>
      </c>
      <c r="V12" s="36">
        <v>17859</v>
      </c>
      <c r="W12" s="47">
        <f t="shared" si="9"/>
        <v>47</v>
      </c>
      <c r="X12" s="19">
        <f t="shared" si="2"/>
        <v>0.99737518150340665</v>
      </c>
      <c r="Y12" s="21">
        <v>0.97</v>
      </c>
      <c r="Z12" s="22"/>
      <c r="AA12" s="6" t="s">
        <v>10</v>
      </c>
      <c r="AB12" s="165"/>
      <c r="AC12" s="166"/>
      <c r="AD12" s="166"/>
      <c r="AE12" s="167"/>
      <c r="AF12" s="22"/>
      <c r="AG12" s="22"/>
      <c r="AH12" s="6" t="s">
        <v>10</v>
      </c>
      <c r="AI12" s="67">
        <v>13341</v>
      </c>
      <c r="AJ12" s="68">
        <v>12974</v>
      </c>
      <c r="AK12" s="47">
        <f t="shared" si="10"/>
        <v>367</v>
      </c>
      <c r="AL12" s="19">
        <f t="shared" si="3"/>
        <v>0.97249081777977664</v>
      </c>
      <c r="AM12" s="22">
        <v>0.94</v>
      </c>
      <c r="AN12" s="22"/>
      <c r="AO12" s="6" t="s">
        <v>10</v>
      </c>
      <c r="AP12" s="75">
        <v>26023</v>
      </c>
      <c r="AQ12" s="76">
        <v>22694</v>
      </c>
      <c r="AR12" s="96">
        <f t="shared" si="11"/>
        <v>3329</v>
      </c>
      <c r="AS12" s="19">
        <f t="shared" si="4"/>
        <v>0.87207470314721591</v>
      </c>
      <c r="AT12" s="21">
        <v>0.85</v>
      </c>
      <c r="AU12" s="22"/>
      <c r="AV12" s="6" t="s">
        <v>10</v>
      </c>
      <c r="AW12" s="104">
        <v>4112</v>
      </c>
      <c r="AX12" s="99">
        <v>3852</v>
      </c>
      <c r="AY12" s="96">
        <f t="shared" si="12"/>
        <v>260</v>
      </c>
      <c r="AZ12" s="19">
        <f t="shared" si="5"/>
        <v>0.9367704280155642</v>
      </c>
      <c r="BA12" s="21">
        <v>0.9</v>
      </c>
      <c r="BB12" s="22"/>
      <c r="BC12" s="6" t="s">
        <v>10</v>
      </c>
      <c r="BD12" s="75">
        <v>4231</v>
      </c>
      <c r="BE12" s="76">
        <v>3953</v>
      </c>
      <c r="BF12" s="96">
        <f t="shared" si="13"/>
        <v>278</v>
      </c>
      <c r="BG12" s="19">
        <f t="shared" si="6"/>
        <v>0.93429449302765299</v>
      </c>
    </row>
    <row r="13" spans="1:59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7" t="s">
        <v>11</v>
      </c>
      <c r="H13" s="52">
        <v>49552</v>
      </c>
      <c r="I13" s="49">
        <v>47343</v>
      </c>
      <c r="J13" s="49">
        <f t="shared" si="14"/>
        <v>2209</v>
      </c>
      <c r="K13" s="20">
        <f t="shared" si="15"/>
        <v>0.95542056829189537</v>
      </c>
      <c r="L13" s="22">
        <v>0.93</v>
      </c>
      <c r="M13" s="7" t="s">
        <v>11</v>
      </c>
      <c r="N13" s="37">
        <v>61197</v>
      </c>
      <c r="O13" s="38">
        <v>60127</v>
      </c>
      <c r="P13" s="49">
        <f t="shared" si="8"/>
        <v>1070</v>
      </c>
      <c r="Q13" s="20">
        <f t="shared" si="1"/>
        <v>0.98251548278510381</v>
      </c>
      <c r="R13" s="22">
        <v>0.96</v>
      </c>
      <c r="S13" s="22"/>
      <c r="T13" s="7" t="s">
        <v>11</v>
      </c>
      <c r="U13" s="37">
        <v>19863</v>
      </c>
      <c r="V13" s="38">
        <v>19786</v>
      </c>
      <c r="W13" s="49">
        <f t="shared" si="9"/>
        <v>77</v>
      </c>
      <c r="X13" s="20">
        <f t="shared" si="2"/>
        <v>0.99612344560237631</v>
      </c>
      <c r="Y13" s="21">
        <v>0.97</v>
      </c>
      <c r="Z13" s="22"/>
      <c r="AA13" s="7" t="s">
        <v>11</v>
      </c>
      <c r="AB13" s="37">
        <v>23783</v>
      </c>
      <c r="AC13" s="38">
        <v>23265</v>
      </c>
      <c r="AD13" s="49">
        <f t="shared" ref="AD13:AD30" si="16">AB13-AC13</f>
        <v>518</v>
      </c>
      <c r="AE13" s="20">
        <f t="shared" ref="AE13:AE30" si="17">AC13/AB13</f>
        <v>0.97821973678678042</v>
      </c>
      <c r="AF13" s="22">
        <v>0.94</v>
      </c>
      <c r="AG13" s="22"/>
      <c r="AH13" s="7" t="s">
        <v>11</v>
      </c>
      <c r="AI13" s="69">
        <v>14103</v>
      </c>
      <c r="AJ13" s="70">
        <v>13641</v>
      </c>
      <c r="AK13" s="49">
        <f t="shared" si="10"/>
        <v>462</v>
      </c>
      <c r="AL13" s="20">
        <f t="shared" si="3"/>
        <v>0.9672410125505212</v>
      </c>
      <c r="AM13" s="22">
        <v>0.94</v>
      </c>
      <c r="AN13" s="22"/>
      <c r="AO13" s="7" t="s">
        <v>11</v>
      </c>
      <c r="AP13" s="77">
        <v>25834</v>
      </c>
      <c r="AQ13" s="78">
        <v>22306</v>
      </c>
      <c r="AR13" s="97">
        <f t="shared" si="11"/>
        <v>3528</v>
      </c>
      <c r="AS13" s="20">
        <f t="shared" si="4"/>
        <v>0.86343578230239215</v>
      </c>
      <c r="AT13" s="21">
        <v>0.85</v>
      </c>
      <c r="AU13" s="22"/>
      <c r="AV13" s="7" t="s">
        <v>11</v>
      </c>
      <c r="AW13" s="105">
        <v>3860</v>
      </c>
      <c r="AX13" s="100">
        <v>3596</v>
      </c>
      <c r="AY13" s="97">
        <f t="shared" si="12"/>
        <v>264</v>
      </c>
      <c r="AZ13" s="20">
        <f t="shared" si="5"/>
        <v>0.93160621761658036</v>
      </c>
      <c r="BA13" s="21">
        <v>0.9</v>
      </c>
      <c r="BB13" s="22"/>
      <c r="BC13" s="7" t="s">
        <v>11</v>
      </c>
      <c r="BD13" s="77">
        <v>4266.5</v>
      </c>
      <c r="BE13" s="78">
        <v>3959.5</v>
      </c>
      <c r="BF13" s="97">
        <f t="shared" si="13"/>
        <v>307</v>
      </c>
      <c r="BG13" s="20">
        <f t="shared" si="6"/>
        <v>0.92804406422125862</v>
      </c>
    </row>
    <row r="14" spans="1:59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9" t="s">
        <v>12</v>
      </c>
      <c r="H14" s="50">
        <v>48012</v>
      </c>
      <c r="I14" s="42">
        <v>45388</v>
      </c>
      <c r="J14" s="42">
        <f t="shared" si="14"/>
        <v>2624</v>
      </c>
      <c r="K14" s="18">
        <f t="shared" si="15"/>
        <v>0.9453469965841873</v>
      </c>
      <c r="L14" s="22">
        <v>0.93</v>
      </c>
      <c r="M14" s="9" t="s">
        <v>12</v>
      </c>
      <c r="N14" s="61">
        <v>62487</v>
      </c>
      <c r="O14" s="62">
        <v>61406</v>
      </c>
      <c r="P14" s="42">
        <f t="shared" si="8"/>
        <v>1081</v>
      </c>
      <c r="Q14" s="18">
        <f t="shared" si="1"/>
        <v>0.98270040168355022</v>
      </c>
      <c r="R14" s="22">
        <v>0.96</v>
      </c>
      <c r="S14" s="22"/>
      <c r="T14" s="9" t="s">
        <v>12</v>
      </c>
      <c r="U14" s="61">
        <v>19056</v>
      </c>
      <c r="V14" s="62">
        <v>18991</v>
      </c>
      <c r="W14" s="42">
        <f t="shared" si="9"/>
        <v>65</v>
      </c>
      <c r="X14" s="18">
        <f t="shared" si="2"/>
        <v>0.99658900083963053</v>
      </c>
      <c r="Y14" s="21">
        <v>0.97</v>
      </c>
      <c r="Z14" s="22"/>
      <c r="AA14" s="9" t="s">
        <v>12</v>
      </c>
      <c r="AB14" s="61">
        <v>23036</v>
      </c>
      <c r="AC14" s="62">
        <v>22624</v>
      </c>
      <c r="AD14" s="42">
        <f t="shared" si="16"/>
        <v>412</v>
      </c>
      <c r="AE14" s="18">
        <f t="shared" si="17"/>
        <v>0.98211495051224174</v>
      </c>
      <c r="AF14" s="22">
        <v>0.94</v>
      </c>
      <c r="AG14" s="22"/>
      <c r="AH14" s="9" t="s">
        <v>12</v>
      </c>
      <c r="AI14" s="65">
        <v>13403</v>
      </c>
      <c r="AJ14" s="66">
        <v>13067</v>
      </c>
      <c r="AK14" s="42">
        <f t="shared" si="10"/>
        <v>336</v>
      </c>
      <c r="AL14" s="18">
        <f t="shared" si="3"/>
        <v>0.97493098560023872</v>
      </c>
      <c r="AM14" s="22">
        <v>0.94</v>
      </c>
      <c r="AN14" s="22"/>
      <c r="AO14" s="9" t="s">
        <v>12</v>
      </c>
      <c r="AP14" s="80">
        <v>27575</v>
      </c>
      <c r="AQ14" s="74">
        <v>23890</v>
      </c>
      <c r="AR14" s="98">
        <f t="shared" si="11"/>
        <v>3685</v>
      </c>
      <c r="AS14" s="18">
        <f t="shared" si="4"/>
        <v>0.86636446056210337</v>
      </c>
      <c r="AT14" s="21">
        <v>0.85</v>
      </c>
      <c r="AU14" s="22"/>
      <c r="AV14" s="9" t="s">
        <v>12</v>
      </c>
      <c r="AW14" s="101">
        <v>4223</v>
      </c>
      <c r="AX14" s="103">
        <v>3917</v>
      </c>
      <c r="AY14" s="98">
        <f t="shared" si="12"/>
        <v>306</v>
      </c>
      <c r="AZ14" s="18">
        <f t="shared" si="5"/>
        <v>0.92753966374615204</v>
      </c>
      <c r="BA14" s="21">
        <v>0.9</v>
      </c>
      <c r="BB14" s="22"/>
      <c r="BC14" s="9" t="s">
        <v>12</v>
      </c>
      <c r="BD14" s="73">
        <v>4247</v>
      </c>
      <c r="BE14" s="74">
        <v>3967</v>
      </c>
      <c r="BF14" s="98">
        <f t="shared" si="13"/>
        <v>280</v>
      </c>
      <c r="BG14" s="18">
        <f t="shared" si="6"/>
        <v>0.9340711090181304</v>
      </c>
    </row>
    <row r="15" spans="1:59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6" t="s">
        <v>13</v>
      </c>
      <c r="H15" s="46">
        <v>46382</v>
      </c>
      <c r="I15" s="47">
        <v>44515</v>
      </c>
      <c r="J15" s="47">
        <f t="shared" si="14"/>
        <v>1867</v>
      </c>
      <c r="K15" s="19">
        <f t="shared" si="15"/>
        <v>0.95974731576904837</v>
      </c>
      <c r="L15" s="22">
        <v>0.93</v>
      </c>
      <c r="M15" s="6" t="s">
        <v>13</v>
      </c>
      <c r="N15" s="35">
        <v>64566</v>
      </c>
      <c r="O15" s="36">
        <v>63550</v>
      </c>
      <c r="P15" s="47">
        <f t="shared" si="8"/>
        <v>1016</v>
      </c>
      <c r="Q15" s="19">
        <f t="shared" si="1"/>
        <v>0.98426416380138149</v>
      </c>
      <c r="R15" s="22">
        <v>0.96</v>
      </c>
      <c r="S15" s="22"/>
      <c r="T15" s="6" t="s">
        <v>13</v>
      </c>
      <c r="U15" s="35">
        <v>19760</v>
      </c>
      <c r="V15" s="36">
        <v>19719</v>
      </c>
      <c r="W15" s="47">
        <f t="shared" si="9"/>
        <v>41</v>
      </c>
      <c r="X15" s="19">
        <f t="shared" si="2"/>
        <v>0.99792510121457489</v>
      </c>
      <c r="Y15" s="21">
        <v>0.97</v>
      </c>
      <c r="Z15" s="22"/>
      <c r="AA15" s="6" t="s">
        <v>13</v>
      </c>
      <c r="AB15" s="35">
        <v>24278</v>
      </c>
      <c r="AC15" s="36">
        <v>23838</v>
      </c>
      <c r="AD15" s="47">
        <f t="shared" si="16"/>
        <v>440</v>
      </c>
      <c r="AE15" s="19">
        <f t="shared" si="17"/>
        <v>0.98187659609523026</v>
      </c>
      <c r="AF15" s="22">
        <v>0.94</v>
      </c>
      <c r="AG15" s="22"/>
      <c r="AH15" s="6" t="s">
        <v>13</v>
      </c>
      <c r="AI15" s="67">
        <v>14179</v>
      </c>
      <c r="AJ15" s="68">
        <v>13849</v>
      </c>
      <c r="AK15" s="47">
        <f t="shared" si="10"/>
        <v>330</v>
      </c>
      <c r="AL15" s="19">
        <f t="shared" si="3"/>
        <v>0.97672614429790539</v>
      </c>
      <c r="AM15" s="22">
        <v>0.94</v>
      </c>
      <c r="AN15" s="22"/>
      <c r="AO15" s="6" t="s">
        <v>13</v>
      </c>
      <c r="AP15" s="75">
        <v>28902</v>
      </c>
      <c r="AQ15" s="76">
        <v>25239</v>
      </c>
      <c r="AR15" s="96">
        <f t="shared" si="11"/>
        <v>3663</v>
      </c>
      <c r="AS15" s="19">
        <f t="shared" si="4"/>
        <v>0.8732613659954328</v>
      </c>
      <c r="AT15" s="21">
        <v>0.85</v>
      </c>
      <c r="AU15" s="22"/>
      <c r="AV15" s="6" t="s">
        <v>13</v>
      </c>
      <c r="AW15" s="104">
        <v>4515</v>
      </c>
      <c r="AX15" s="99">
        <v>4208</v>
      </c>
      <c r="AY15" s="96">
        <f t="shared" si="12"/>
        <v>307</v>
      </c>
      <c r="AZ15" s="19">
        <f t="shared" si="5"/>
        <v>0.93200442967884833</v>
      </c>
      <c r="BA15" s="21">
        <v>0.9</v>
      </c>
      <c r="BB15" s="22"/>
      <c r="BC15" s="6" t="s">
        <v>13</v>
      </c>
      <c r="BD15" s="75">
        <v>4368</v>
      </c>
      <c r="BE15" s="76">
        <v>4078</v>
      </c>
      <c r="BF15" s="96">
        <f t="shared" si="13"/>
        <v>290</v>
      </c>
      <c r="BG15" s="19">
        <f t="shared" si="6"/>
        <v>0.93360805860805862</v>
      </c>
    </row>
    <row r="16" spans="1:59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6" t="s">
        <v>14</v>
      </c>
      <c r="H16" s="46">
        <v>48167</v>
      </c>
      <c r="I16" s="47">
        <v>46400</v>
      </c>
      <c r="J16" s="47">
        <f t="shared" si="14"/>
        <v>1767</v>
      </c>
      <c r="K16" s="19">
        <f t="shared" si="15"/>
        <v>0.96331513276724734</v>
      </c>
      <c r="L16" s="22">
        <v>0.93</v>
      </c>
      <c r="M16" s="6" t="s">
        <v>14</v>
      </c>
      <c r="N16" s="35">
        <v>64234</v>
      </c>
      <c r="O16" s="36">
        <v>63288</v>
      </c>
      <c r="P16" s="47">
        <f t="shared" si="8"/>
        <v>946</v>
      </c>
      <c r="Q16" s="19">
        <f t="shared" si="1"/>
        <v>0.9852725970669739</v>
      </c>
      <c r="R16" s="22">
        <v>0.96</v>
      </c>
      <c r="S16" s="22"/>
      <c r="T16" s="6" t="s">
        <v>14</v>
      </c>
      <c r="U16" s="35">
        <v>19647</v>
      </c>
      <c r="V16" s="36">
        <v>19601</v>
      </c>
      <c r="W16" s="47">
        <f t="shared" si="9"/>
        <v>46</v>
      </c>
      <c r="X16" s="19">
        <f t="shared" si="2"/>
        <v>0.99765867562477728</v>
      </c>
      <c r="Y16" s="21">
        <v>0.97</v>
      </c>
      <c r="Z16" s="22"/>
      <c r="AA16" s="6" t="s">
        <v>14</v>
      </c>
      <c r="AB16" s="35">
        <v>23651</v>
      </c>
      <c r="AC16" s="36">
        <v>23313</v>
      </c>
      <c r="AD16" s="47">
        <f t="shared" si="16"/>
        <v>338</v>
      </c>
      <c r="AE16" s="19">
        <f t="shared" si="17"/>
        <v>0.98570884952010485</v>
      </c>
      <c r="AF16" s="22">
        <v>0.94</v>
      </c>
      <c r="AG16" s="22"/>
      <c r="AH16" s="6" t="s">
        <v>14</v>
      </c>
      <c r="AI16" s="67">
        <v>13911</v>
      </c>
      <c r="AJ16" s="68">
        <v>13573</v>
      </c>
      <c r="AK16" s="47">
        <f t="shared" si="10"/>
        <v>338</v>
      </c>
      <c r="AL16" s="19">
        <f t="shared" si="3"/>
        <v>0.97570268133132054</v>
      </c>
      <c r="AM16" s="22">
        <v>0.94</v>
      </c>
      <c r="AN16" s="22"/>
      <c r="AO16" s="6" t="s">
        <v>14</v>
      </c>
      <c r="AP16" s="75">
        <v>28467</v>
      </c>
      <c r="AQ16" s="76">
        <v>25027</v>
      </c>
      <c r="AR16" s="96">
        <f t="shared" si="11"/>
        <v>3440</v>
      </c>
      <c r="AS16" s="19">
        <f t="shared" si="4"/>
        <v>0.87915832367302493</v>
      </c>
      <c r="AT16" s="21">
        <v>0.85</v>
      </c>
      <c r="AU16" s="22"/>
      <c r="AV16" s="6" t="s">
        <v>14</v>
      </c>
      <c r="AW16" s="104">
        <v>4508</v>
      </c>
      <c r="AX16" s="99">
        <v>4261</v>
      </c>
      <c r="AY16" s="96">
        <f t="shared" si="12"/>
        <v>247</v>
      </c>
      <c r="AZ16" s="19">
        <f t="shared" si="5"/>
        <v>0.94520851818988461</v>
      </c>
      <c r="BA16" s="21">
        <v>0.9</v>
      </c>
      <c r="BB16" s="22"/>
      <c r="BC16" s="6" t="s">
        <v>14</v>
      </c>
      <c r="BD16" s="75">
        <v>4359</v>
      </c>
      <c r="BE16" s="76">
        <v>4096</v>
      </c>
      <c r="BF16" s="96">
        <f t="shared" si="13"/>
        <v>263</v>
      </c>
      <c r="BG16" s="19">
        <f t="shared" si="6"/>
        <v>0.93966506079376</v>
      </c>
    </row>
    <row r="17" spans="1:60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7" t="s">
        <v>15</v>
      </c>
      <c r="H17" s="48">
        <v>52340</v>
      </c>
      <c r="I17" s="49">
        <v>50302</v>
      </c>
      <c r="J17" s="49">
        <f t="shared" si="14"/>
        <v>2038</v>
      </c>
      <c r="K17" s="20">
        <f t="shared" si="15"/>
        <v>0.96106228505922808</v>
      </c>
      <c r="L17" s="22">
        <v>0.93</v>
      </c>
      <c r="M17" s="7" t="s">
        <v>15</v>
      </c>
      <c r="N17" s="37">
        <v>63916</v>
      </c>
      <c r="O17" s="38">
        <v>62926</v>
      </c>
      <c r="P17" s="49">
        <f t="shared" si="8"/>
        <v>990</v>
      </c>
      <c r="Q17" s="20">
        <f t="shared" si="1"/>
        <v>0.9845109205832655</v>
      </c>
      <c r="R17" s="22">
        <v>0.96</v>
      </c>
      <c r="S17" s="22"/>
      <c r="T17" s="7" t="s">
        <v>15</v>
      </c>
      <c r="U17" s="37">
        <v>21256</v>
      </c>
      <c r="V17" s="38">
        <v>21184</v>
      </c>
      <c r="W17" s="49">
        <f t="shared" si="9"/>
        <v>72</v>
      </c>
      <c r="X17" s="20">
        <f t="shared" si="2"/>
        <v>0.99661272111403842</v>
      </c>
      <c r="Y17" s="21">
        <v>0.97</v>
      </c>
      <c r="Z17" s="22"/>
      <c r="AA17" s="7" t="s">
        <v>15</v>
      </c>
      <c r="AB17" s="37">
        <v>24976</v>
      </c>
      <c r="AC17" s="38">
        <v>24483</v>
      </c>
      <c r="AD17" s="49">
        <f t="shared" si="16"/>
        <v>493</v>
      </c>
      <c r="AE17" s="20">
        <f t="shared" si="17"/>
        <v>0.98026105060858426</v>
      </c>
      <c r="AF17" s="22">
        <v>0.94</v>
      </c>
      <c r="AG17" s="22"/>
      <c r="AH17" s="7" t="s">
        <v>15</v>
      </c>
      <c r="AI17" s="69">
        <v>13769</v>
      </c>
      <c r="AJ17" s="70">
        <v>13399</v>
      </c>
      <c r="AK17" s="49">
        <f t="shared" si="10"/>
        <v>370</v>
      </c>
      <c r="AL17" s="20">
        <f t="shared" si="3"/>
        <v>0.97312804125208807</v>
      </c>
      <c r="AM17" s="22">
        <v>0.94</v>
      </c>
      <c r="AN17" s="22"/>
      <c r="AO17" s="7" t="s">
        <v>15</v>
      </c>
      <c r="AP17" s="81">
        <v>28236</v>
      </c>
      <c r="AQ17" s="78">
        <v>24640</v>
      </c>
      <c r="AR17" s="97">
        <f t="shared" si="11"/>
        <v>3596</v>
      </c>
      <c r="AS17" s="20">
        <f t="shared" si="4"/>
        <v>0.87264485054540308</v>
      </c>
      <c r="AT17" s="21">
        <v>0.85</v>
      </c>
      <c r="AU17" s="22"/>
      <c r="AV17" s="7" t="s">
        <v>15</v>
      </c>
      <c r="AW17" s="105">
        <v>4232</v>
      </c>
      <c r="AX17" s="100">
        <v>4048</v>
      </c>
      <c r="AY17" s="97">
        <f t="shared" si="12"/>
        <v>184</v>
      </c>
      <c r="AZ17" s="20">
        <f t="shared" si="5"/>
        <v>0.95652173913043481</v>
      </c>
      <c r="BA17" s="21">
        <v>0.9</v>
      </c>
      <c r="BB17" s="22"/>
      <c r="BC17" s="7" t="s">
        <v>15</v>
      </c>
      <c r="BD17" s="77">
        <v>4441</v>
      </c>
      <c r="BE17" s="78">
        <v>4156</v>
      </c>
      <c r="BF17" s="97">
        <f t="shared" si="13"/>
        <v>285</v>
      </c>
      <c r="BG17" s="20">
        <f t="shared" si="6"/>
        <v>0.93582526458004955</v>
      </c>
    </row>
    <row r="18" spans="1:60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9" t="s">
        <v>16</v>
      </c>
      <c r="H18" s="53">
        <v>47975</v>
      </c>
      <c r="I18" s="42">
        <v>45649</v>
      </c>
      <c r="J18" s="42">
        <f t="shared" si="14"/>
        <v>2326</v>
      </c>
      <c r="K18" s="18">
        <f t="shared" si="15"/>
        <v>0.95151641479937465</v>
      </c>
      <c r="L18" s="22">
        <v>0.93</v>
      </c>
      <c r="M18" s="9" t="s">
        <v>16</v>
      </c>
      <c r="N18" s="61">
        <v>63677</v>
      </c>
      <c r="O18" s="62">
        <v>62643</v>
      </c>
      <c r="P18" s="42">
        <f t="shared" si="8"/>
        <v>1034</v>
      </c>
      <c r="Q18" s="18">
        <f t="shared" si="1"/>
        <v>0.98376179782338991</v>
      </c>
      <c r="R18" s="22">
        <v>0.96</v>
      </c>
      <c r="S18" s="22"/>
      <c r="T18" s="9" t="s">
        <v>16</v>
      </c>
      <c r="U18" s="61">
        <v>19796</v>
      </c>
      <c r="V18" s="62">
        <v>19723</v>
      </c>
      <c r="W18" s="42">
        <f t="shared" si="9"/>
        <v>73</v>
      </c>
      <c r="X18" s="18">
        <f t="shared" si="2"/>
        <v>0.99631238634067487</v>
      </c>
      <c r="Y18" s="21">
        <v>0.97</v>
      </c>
      <c r="Z18" s="22"/>
      <c r="AA18" s="9" t="s">
        <v>16</v>
      </c>
      <c r="AB18" s="61">
        <v>23900</v>
      </c>
      <c r="AC18" s="62">
        <v>23314</v>
      </c>
      <c r="AD18" s="42">
        <f t="shared" si="16"/>
        <v>586</v>
      </c>
      <c r="AE18" s="18">
        <f t="shared" si="17"/>
        <v>0.9754811715481172</v>
      </c>
      <c r="AF18" s="22">
        <v>0.94</v>
      </c>
      <c r="AG18" s="22"/>
      <c r="AH18" s="9" t="s">
        <v>16</v>
      </c>
      <c r="AI18" s="65">
        <v>13413</v>
      </c>
      <c r="AJ18" s="66">
        <v>13065</v>
      </c>
      <c r="AK18" s="42">
        <f t="shared" si="10"/>
        <v>348</v>
      </c>
      <c r="AL18" s="18">
        <f t="shared" si="3"/>
        <v>0.974055021248043</v>
      </c>
      <c r="AM18" s="22">
        <v>0.94</v>
      </c>
      <c r="AN18" s="22"/>
      <c r="AO18" s="9" t="s">
        <v>16</v>
      </c>
      <c r="AP18" s="73">
        <v>28791</v>
      </c>
      <c r="AQ18" s="74">
        <v>25180</v>
      </c>
      <c r="AR18" s="98">
        <f t="shared" si="11"/>
        <v>3611</v>
      </c>
      <c r="AS18" s="18">
        <f t="shared" si="4"/>
        <v>0.8745788614497586</v>
      </c>
      <c r="AT18" s="21">
        <v>0.85</v>
      </c>
      <c r="AU18" s="22"/>
      <c r="AV18" s="9" t="s">
        <v>16</v>
      </c>
      <c r="AW18" s="101">
        <v>4545</v>
      </c>
      <c r="AX18" s="103">
        <v>4300</v>
      </c>
      <c r="AY18" s="98">
        <f t="shared" si="12"/>
        <v>245</v>
      </c>
      <c r="AZ18" s="18">
        <f t="shared" si="5"/>
        <v>0.94609460946094615</v>
      </c>
      <c r="BA18" s="21">
        <v>0.9</v>
      </c>
      <c r="BB18" s="22"/>
      <c r="BC18" s="9" t="s">
        <v>16</v>
      </c>
      <c r="BD18" s="73">
        <v>4270</v>
      </c>
      <c r="BE18" s="74">
        <v>4009</v>
      </c>
      <c r="BF18" s="98">
        <f t="shared" si="13"/>
        <v>261</v>
      </c>
      <c r="BG18" s="18">
        <f t="shared" si="6"/>
        <v>0.93887587822014051</v>
      </c>
    </row>
    <row r="19" spans="1:60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6" t="s">
        <v>17</v>
      </c>
      <c r="H19" s="46">
        <v>45621</v>
      </c>
      <c r="I19" s="47">
        <v>43663</v>
      </c>
      <c r="J19" s="47">
        <f t="shared" si="14"/>
        <v>1958</v>
      </c>
      <c r="K19" s="19">
        <f t="shared" si="15"/>
        <v>0.95708116876000082</v>
      </c>
      <c r="L19" s="22">
        <v>0.93</v>
      </c>
      <c r="M19" s="6" t="s">
        <v>17</v>
      </c>
      <c r="N19" s="35">
        <v>66097</v>
      </c>
      <c r="O19" s="36">
        <v>65056</v>
      </c>
      <c r="P19" s="47">
        <f t="shared" si="8"/>
        <v>1041</v>
      </c>
      <c r="Q19" s="19">
        <f t="shared" si="1"/>
        <v>0.98425041983751149</v>
      </c>
      <c r="R19" s="22">
        <v>0.96</v>
      </c>
      <c r="S19" s="22"/>
      <c r="T19" s="6" t="s">
        <v>17</v>
      </c>
      <c r="U19" s="35">
        <v>20312</v>
      </c>
      <c r="V19" s="36">
        <v>20265</v>
      </c>
      <c r="W19" s="47">
        <f t="shared" si="9"/>
        <v>47</v>
      </c>
      <c r="X19" s="19">
        <f t="shared" si="2"/>
        <v>0.99768609688853882</v>
      </c>
      <c r="Y19" s="21">
        <v>0.97</v>
      </c>
      <c r="Z19" s="22"/>
      <c r="AA19" s="6" t="s">
        <v>17</v>
      </c>
      <c r="AB19" s="35">
        <v>24135</v>
      </c>
      <c r="AC19" s="36">
        <v>23640</v>
      </c>
      <c r="AD19" s="47">
        <f t="shared" si="16"/>
        <v>495</v>
      </c>
      <c r="AE19" s="19">
        <f t="shared" si="17"/>
        <v>0.97949036668738343</v>
      </c>
      <c r="AF19" s="22">
        <v>0.94</v>
      </c>
      <c r="AG19" s="22"/>
      <c r="AH19" s="6" t="s">
        <v>17</v>
      </c>
      <c r="AI19" s="67">
        <v>14039</v>
      </c>
      <c r="AJ19" s="68">
        <v>13684</v>
      </c>
      <c r="AK19" s="47">
        <f t="shared" si="10"/>
        <v>355</v>
      </c>
      <c r="AL19" s="19">
        <f t="shared" si="3"/>
        <v>0.97471329866799628</v>
      </c>
      <c r="AM19" s="22">
        <v>0.94</v>
      </c>
      <c r="AN19" s="22"/>
      <c r="AO19" s="6" t="s">
        <v>17</v>
      </c>
      <c r="AP19" s="75">
        <v>30310</v>
      </c>
      <c r="AQ19" s="76">
        <v>26454</v>
      </c>
      <c r="AR19" s="96">
        <f t="shared" si="11"/>
        <v>3856</v>
      </c>
      <c r="AS19" s="19">
        <f t="shared" si="4"/>
        <v>0.8727812603101287</v>
      </c>
      <c r="AT19" s="21">
        <v>0.85</v>
      </c>
      <c r="AU19" s="22"/>
      <c r="AV19" s="6" t="s">
        <v>17</v>
      </c>
      <c r="AW19" s="104">
        <v>4444</v>
      </c>
      <c r="AX19" s="99">
        <v>4218</v>
      </c>
      <c r="AY19" s="96">
        <f t="shared" si="12"/>
        <v>226</v>
      </c>
      <c r="AZ19" s="19">
        <f t="shared" si="5"/>
        <v>0.94914491449144911</v>
      </c>
      <c r="BA19" s="21">
        <v>0.9</v>
      </c>
      <c r="BB19" s="22"/>
      <c r="BC19" s="6" t="s">
        <v>17</v>
      </c>
      <c r="BD19" s="75">
        <v>4521</v>
      </c>
      <c r="BE19" s="76">
        <v>4212</v>
      </c>
      <c r="BF19" s="96">
        <f t="shared" si="13"/>
        <v>309</v>
      </c>
      <c r="BG19" s="19">
        <f t="shared" si="6"/>
        <v>0.93165228931652289</v>
      </c>
    </row>
    <row r="20" spans="1:60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6" t="s">
        <v>18</v>
      </c>
      <c r="H20" s="46">
        <v>52774</v>
      </c>
      <c r="I20" s="47">
        <v>50360</v>
      </c>
      <c r="J20" s="47">
        <f t="shared" si="14"/>
        <v>2414</v>
      </c>
      <c r="K20" s="19">
        <f t="shared" si="15"/>
        <v>0.95425777845151016</v>
      </c>
      <c r="L20" s="22">
        <v>0.93</v>
      </c>
      <c r="M20" s="6" t="s">
        <v>18</v>
      </c>
      <c r="N20" s="35">
        <v>66163</v>
      </c>
      <c r="O20" s="36">
        <v>65163</v>
      </c>
      <c r="P20" s="47">
        <f t="shared" si="8"/>
        <v>1000</v>
      </c>
      <c r="Q20" s="19">
        <f t="shared" si="1"/>
        <v>0.98488581231201733</v>
      </c>
      <c r="R20" s="22">
        <v>0.96</v>
      </c>
      <c r="S20" s="22"/>
      <c r="T20" s="6" t="s">
        <v>18</v>
      </c>
      <c r="U20" s="35">
        <v>20351</v>
      </c>
      <c r="V20" s="36">
        <v>20287</v>
      </c>
      <c r="W20" s="47">
        <f t="shared" si="9"/>
        <v>64</v>
      </c>
      <c r="X20" s="19">
        <f t="shared" si="2"/>
        <v>0.99685519139108647</v>
      </c>
      <c r="Y20" s="21">
        <v>0.97</v>
      </c>
      <c r="Z20" s="22"/>
      <c r="AA20" s="6" t="s">
        <v>18</v>
      </c>
      <c r="AB20" s="35">
        <v>24045</v>
      </c>
      <c r="AC20" s="36">
        <v>23638</v>
      </c>
      <c r="AD20" s="47">
        <f t="shared" si="16"/>
        <v>407</v>
      </c>
      <c r="AE20" s="19">
        <f t="shared" si="17"/>
        <v>0.9830734040341027</v>
      </c>
      <c r="AF20" s="22">
        <v>0.94</v>
      </c>
      <c r="AG20" s="22"/>
      <c r="AH20" s="6" t="s">
        <v>18</v>
      </c>
      <c r="AI20" s="67">
        <v>14401</v>
      </c>
      <c r="AJ20" s="68">
        <v>14035</v>
      </c>
      <c r="AK20" s="47">
        <f t="shared" si="10"/>
        <v>366</v>
      </c>
      <c r="AL20" s="19">
        <f t="shared" si="3"/>
        <v>0.97458509825706552</v>
      </c>
      <c r="AM20" s="22">
        <v>0.94</v>
      </c>
      <c r="AN20" s="22"/>
      <c r="AO20" s="6" t="s">
        <v>18</v>
      </c>
      <c r="AP20" s="75">
        <v>30362</v>
      </c>
      <c r="AQ20" s="76">
        <v>26677</v>
      </c>
      <c r="AR20" s="96">
        <f t="shared" si="11"/>
        <v>3685</v>
      </c>
      <c r="AS20" s="19">
        <f t="shared" si="4"/>
        <v>0.87863118371648774</v>
      </c>
      <c r="AT20" s="21">
        <v>0.85</v>
      </c>
      <c r="AU20" s="22"/>
      <c r="AV20" s="6" t="s">
        <v>18</v>
      </c>
      <c r="AW20" s="104">
        <v>4728</v>
      </c>
      <c r="AX20" s="99">
        <v>4530</v>
      </c>
      <c r="AY20" s="96">
        <f t="shared" si="12"/>
        <v>198</v>
      </c>
      <c r="AZ20" s="19">
        <f t="shared" si="5"/>
        <v>0.95812182741116747</v>
      </c>
      <c r="BA20" s="21">
        <v>0.9</v>
      </c>
      <c r="BB20" s="22"/>
      <c r="BC20" s="6" t="s">
        <v>18</v>
      </c>
      <c r="BD20" s="75">
        <v>4492</v>
      </c>
      <c r="BE20" s="76">
        <v>4189</v>
      </c>
      <c r="BF20" s="96">
        <f t="shared" si="13"/>
        <v>303</v>
      </c>
      <c r="BG20" s="19">
        <f t="shared" si="6"/>
        <v>0.93254674977738206</v>
      </c>
    </row>
    <row r="21" spans="1:60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7" t="s">
        <v>19</v>
      </c>
      <c r="H21" s="48">
        <v>50173</v>
      </c>
      <c r="I21" s="49">
        <v>48017</v>
      </c>
      <c r="J21" s="49">
        <f t="shared" si="14"/>
        <v>2156</v>
      </c>
      <c r="K21" s="20">
        <f t="shared" si="15"/>
        <v>0.95702868076455461</v>
      </c>
      <c r="L21" s="22">
        <v>0.93</v>
      </c>
      <c r="M21" s="7" t="s">
        <v>19</v>
      </c>
      <c r="N21" s="37">
        <v>62690</v>
      </c>
      <c r="O21" s="38">
        <v>61633</v>
      </c>
      <c r="P21" s="49">
        <f t="shared" si="8"/>
        <v>1057</v>
      </c>
      <c r="Q21" s="20">
        <f t="shared" si="1"/>
        <v>0.98313925665975432</v>
      </c>
      <c r="R21" s="22">
        <v>0.96</v>
      </c>
      <c r="S21" s="22"/>
      <c r="T21" s="7" t="s">
        <v>19</v>
      </c>
      <c r="U21" s="37">
        <v>22435</v>
      </c>
      <c r="V21" s="38">
        <v>22347</v>
      </c>
      <c r="W21" s="49">
        <f t="shared" si="9"/>
        <v>88</v>
      </c>
      <c r="X21" s="20">
        <f t="shared" si="2"/>
        <v>0.99607755738800985</v>
      </c>
      <c r="Y21" s="21">
        <v>0.97</v>
      </c>
      <c r="Z21" s="22"/>
      <c r="AA21" s="7" t="s">
        <v>19</v>
      </c>
      <c r="AB21" s="37">
        <v>24473</v>
      </c>
      <c r="AC21" s="38">
        <v>24002</v>
      </c>
      <c r="AD21" s="49">
        <f t="shared" si="16"/>
        <v>471</v>
      </c>
      <c r="AE21" s="20">
        <f t="shared" si="17"/>
        <v>0.98075430065786784</v>
      </c>
      <c r="AF21" s="22">
        <v>0.94</v>
      </c>
      <c r="AG21" s="22"/>
      <c r="AH21" s="7" t="s">
        <v>19</v>
      </c>
      <c r="AI21" s="69">
        <v>13647</v>
      </c>
      <c r="AJ21" s="70">
        <v>13249</v>
      </c>
      <c r="AK21" s="49">
        <f t="shared" si="10"/>
        <v>398</v>
      </c>
      <c r="AL21" s="20">
        <f t="shared" si="3"/>
        <v>0.97083608119000508</v>
      </c>
      <c r="AM21" s="22">
        <v>0.94</v>
      </c>
      <c r="AN21" s="22"/>
      <c r="AO21" s="7" t="s">
        <v>19</v>
      </c>
      <c r="AP21" s="77">
        <v>28475</v>
      </c>
      <c r="AQ21" s="78">
        <v>24586</v>
      </c>
      <c r="AR21" s="97">
        <f t="shared" si="11"/>
        <v>3889</v>
      </c>
      <c r="AS21" s="20">
        <f t="shared" si="4"/>
        <v>0.86342405618964002</v>
      </c>
      <c r="AT21" s="21">
        <v>0.85</v>
      </c>
      <c r="AU21" s="22"/>
      <c r="AV21" s="7" t="s">
        <v>19</v>
      </c>
      <c r="AW21" s="105">
        <v>4237</v>
      </c>
      <c r="AX21" s="100">
        <v>4022</v>
      </c>
      <c r="AY21" s="97">
        <f t="shared" si="12"/>
        <v>215</v>
      </c>
      <c r="AZ21" s="20">
        <f t="shared" si="5"/>
        <v>0.94925654944536231</v>
      </c>
      <c r="BA21" s="21">
        <v>0.9</v>
      </c>
      <c r="BB21" s="22"/>
      <c r="BC21" s="7" t="s">
        <v>19</v>
      </c>
      <c r="BD21" s="77">
        <v>4378</v>
      </c>
      <c r="BE21" s="78">
        <v>4057</v>
      </c>
      <c r="BF21" s="97">
        <f t="shared" si="13"/>
        <v>321</v>
      </c>
      <c r="BG21" s="20">
        <f t="shared" si="6"/>
        <v>0.92667884878940154</v>
      </c>
    </row>
    <row r="22" spans="1:60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9" t="s">
        <v>20</v>
      </c>
      <c r="H22" s="50">
        <v>51534</v>
      </c>
      <c r="I22" s="42">
        <v>49149</v>
      </c>
      <c r="J22" s="42">
        <f t="shared" si="14"/>
        <v>2385</v>
      </c>
      <c r="K22" s="18">
        <f t="shared" si="15"/>
        <v>0.9537198742577716</v>
      </c>
      <c r="L22" s="22">
        <v>0.93</v>
      </c>
      <c r="M22" s="9" t="s">
        <v>20</v>
      </c>
      <c r="N22" s="61">
        <v>64811</v>
      </c>
      <c r="O22" s="62">
        <v>63740</v>
      </c>
      <c r="P22" s="42">
        <f t="shared" si="8"/>
        <v>1071</v>
      </c>
      <c r="Q22" s="18">
        <f t="shared" si="1"/>
        <v>0.98347502738732617</v>
      </c>
      <c r="R22" s="22">
        <v>0.96</v>
      </c>
      <c r="S22" s="22"/>
      <c r="T22" s="9" t="s">
        <v>20</v>
      </c>
      <c r="U22" s="61">
        <v>21158</v>
      </c>
      <c r="V22" s="62">
        <v>21099</v>
      </c>
      <c r="W22" s="122">
        <f t="shared" si="9"/>
        <v>59</v>
      </c>
      <c r="X22" s="120">
        <f t="shared" si="2"/>
        <v>0.99721145665941957</v>
      </c>
      <c r="Y22" s="21">
        <v>0.97</v>
      </c>
      <c r="Z22" s="22"/>
      <c r="AA22" s="9" t="s">
        <v>20</v>
      </c>
      <c r="AB22" s="61">
        <v>23368</v>
      </c>
      <c r="AC22" s="62">
        <v>22885</v>
      </c>
      <c r="AD22" s="42">
        <f t="shared" si="16"/>
        <v>483</v>
      </c>
      <c r="AE22" s="18">
        <f t="shared" si="17"/>
        <v>0.97933070866141736</v>
      </c>
      <c r="AF22" s="22">
        <v>0.94</v>
      </c>
      <c r="AG22" s="22"/>
      <c r="AH22" s="9" t="s">
        <v>20</v>
      </c>
      <c r="AI22" s="65">
        <v>13518</v>
      </c>
      <c r="AJ22" s="66">
        <v>13209</v>
      </c>
      <c r="AK22" s="42">
        <f t="shared" si="10"/>
        <v>309</v>
      </c>
      <c r="AL22" s="18">
        <f t="shared" si="3"/>
        <v>0.97714158899245451</v>
      </c>
      <c r="AM22" s="22">
        <v>0.94</v>
      </c>
      <c r="AN22" s="22"/>
      <c r="AO22" s="9" t="s">
        <v>20</v>
      </c>
      <c r="AP22" s="73">
        <v>30038</v>
      </c>
      <c r="AQ22" s="74">
        <v>26110</v>
      </c>
      <c r="AR22" s="98">
        <f t="shared" si="11"/>
        <v>3928</v>
      </c>
      <c r="AS22" s="18">
        <f t="shared" si="4"/>
        <v>0.86923230574605503</v>
      </c>
      <c r="AT22" s="21">
        <v>0.85</v>
      </c>
      <c r="AU22" s="22"/>
      <c r="AV22" s="9" t="s">
        <v>20</v>
      </c>
      <c r="AW22" s="101">
        <v>4616</v>
      </c>
      <c r="AX22" s="103">
        <v>4395</v>
      </c>
      <c r="AY22" s="98">
        <f t="shared" si="12"/>
        <v>221</v>
      </c>
      <c r="AZ22" s="18">
        <f t="shared" si="5"/>
        <v>0.95212305025996535</v>
      </c>
      <c r="BA22" s="21">
        <v>0.9</v>
      </c>
      <c r="BB22" s="22"/>
      <c r="BC22" s="9" t="s">
        <v>20</v>
      </c>
      <c r="BD22" s="73">
        <v>4365</v>
      </c>
      <c r="BE22" s="74">
        <v>4042</v>
      </c>
      <c r="BF22" s="98">
        <f t="shared" si="13"/>
        <v>323</v>
      </c>
      <c r="BG22" s="18">
        <f t="shared" si="6"/>
        <v>0.9260022909507446</v>
      </c>
    </row>
    <row r="23" spans="1:60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6" t="s">
        <v>21</v>
      </c>
      <c r="H23" s="46">
        <v>51778</v>
      </c>
      <c r="I23" s="47">
        <v>48897</v>
      </c>
      <c r="J23" s="47">
        <f t="shared" si="14"/>
        <v>2881</v>
      </c>
      <c r="K23" s="19">
        <f t="shared" si="15"/>
        <v>0.94435860790297033</v>
      </c>
      <c r="L23" s="22">
        <v>0.93</v>
      </c>
      <c r="M23" s="6" t="s">
        <v>21</v>
      </c>
      <c r="N23" s="35">
        <v>68154</v>
      </c>
      <c r="O23" s="36">
        <v>67103</v>
      </c>
      <c r="P23" s="47">
        <f t="shared" si="8"/>
        <v>1051</v>
      </c>
      <c r="Q23" s="19">
        <f t="shared" si="1"/>
        <v>0.98457904158229892</v>
      </c>
      <c r="R23" s="22">
        <v>0.96</v>
      </c>
      <c r="S23" s="22"/>
      <c r="T23" s="6" t="s">
        <v>21</v>
      </c>
      <c r="U23" s="35">
        <v>21960</v>
      </c>
      <c r="V23" s="36">
        <v>21904</v>
      </c>
      <c r="W23" s="123">
        <f t="shared" si="9"/>
        <v>56</v>
      </c>
      <c r="X23" s="121">
        <f t="shared" si="2"/>
        <v>0.99744990892531871</v>
      </c>
      <c r="Y23" s="21">
        <v>0.97</v>
      </c>
      <c r="Z23" s="22"/>
      <c r="AA23" s="6" t="s">
        <v>21</v>
      </c>
      <c r="AB23" s="35">
        <v>24201</v>
      </c>
      <c r="AC23" s="36">
        <v>23747</v>
      </c>
      <c r="AD23" s="47">
        <f t="shared" si="16"/>
        <v>454</v>
      </c>
      <c r="AE23" s="19">
        <f t="shared" si="17"/>
        <v>0.98124044460972693</v>
      </c>
      <c r="AF23" s="22">
        <v>0.94</v>
      </c>
      <c r="AG23" s="22"/>
      <c r="AH23" s="6" t="s">
        <v>21</v>
      </c>
      <c r="AI23" s="67">
        <v>14083</v>
      </c>
      <c r="AJ23" s="68">
        <v>13740</v>
      </c>
      <c r="AK23" s="47">
        <f t="shared" si="10"/>
        <v>343</v>
      </c>
      <c r="AL23" s="19">
        <f t="shared" si="3"/>
        <v>0.97564439395015268</v>
      </c>
      <c r="AM23" s="22">
        <v>0.94</v>
      </c>
      <c r="AN23" s="22"/>
      <c r="AO23" s="6" t="s">
        <v>21</v>
      </c>
      <c r="AP23" s="75">
        <v>32095</v>
      </c>
      <c r="AQ23" s="76">
        <v>27864</v>
      </c>
      <c r="AR23" s="96">
        <f t="shared" si="11"/>
        <v>4231</v>
      </c>
      <c r="AS23" s="19">
        <f t="shared" si="4"/>
        <v>0.86817261255647293</v>
      </c>
      <c r="AT23" s="21">
        <v>0.85</v>
      </c>
      <c r="AU23" s="22"/>
      <c r="AV23" s="6" t="s">
        <v>21</v>
      </c>
      <c r="AW23" s="104">
        <v>4839</v>
      </c>
      <c r="AX23" s="99">
        <v>4594</v>
      </c>
      <c r="AY23" s="96">
        <f t="shared" si="12"/>
        <v>245</v>
      </c>
      <c r="AZ23" s="19">
        <f t="shared" si="5"/>
        <v>0.94936970448439761</v>
      </c>
      <c r="BA23" s="21">
        <v>0.9</v>
      </c>
      <c r="BB23" s="22"/>
      <c r="BC23" s="6" t="s">
        <v>21</v>
      </c>
      <c r="BD23" s="75">
        <v>4728</v>
      </c>
      <c r="BE23" s="76">
        <v>4385</v>
      </c>
      <c r="BF23" s="96">
        <f t="shared" si="13"/>
        <v>343</v>
      </c>
      <c r="BG23" s="19">
        <f t="shared" si="6"/>
        <v>0.92745346869712353</v>
      </c>
    </row>
    <row r="24" spans="1:60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6" t="s">
        <v>22</v>
      </c>
      <c r="H24" s="46">
        <v>53734</v>
      </c>
      <c r="I24" s="47">
        <v>51338</v>
      </c>
      <c r="J24" s="47">
        <f t="shared" si="14"/>
        <v>2396</v>
      </c>
      <c r="K24" s="19">
        <f t="shared" si="15"/>
        <v>0.95540998250642051</v>
      </c>
      <c r="L24" s="22">
        <v>0.93</v>
      </c>
      <c r="M24" s="6" t="s">
        <v>22</v>
      </c>
      <c r="N24" s="35">
        <v>68782</v>
      </c>
      <c r="O24" s="36">
        <v>67579</v>
      </c>
      <c r="P24" s="47">
        <f t="shared" si="8"/>
        <v>1203</v>
      </c>
      <c r="Q24" s="19">
        <f t="shared" si="1"/>
        <v>0.98250995900090143</v>
      </c>
      <c r="R24" s="22">
        <v>0.96</v>
      </c>
      <c r="S24" s="22"/>
      <c r="T24" s="6" t="s">
        <v>22</v>
      </c>
      <c r="U24" s="35">
        <v>21429</v>
      </c>
      <c r="V24" s="36">
        <v>21382</v>
      </c>
      <c r="W24" s="123">
        <f t="shared" si="9"/>
        <v>47</v>
      </c>
      <c r="X24" s="121">
        <f t="shared" si="2"/>
        <v>0.99780671053245606</v>
      </c>
      <c r="Y24" s="21">
        <v>0.97</v>
      </c>
      <c r="Z24" s="22"/>
      <c r="AA24" s="6" t="s">
        <v>22</v>
      </c>
      <c r="AB24" s="35">
        <v>23738</v>
      </c>
      <c r="AC24" s="36">
        <v>23072</v>
      </c>
      <c r="AD24" s="47">
        <f t="shared" si="16"/>
        <v>666</v>
      </c>
      <c r="AE24" s="19">
        <f t="shared" si="17"/>
        <v>0.97194371893167075</v>
      </c>
      <c r="AF24" s="22">
        <v>0.94</v>
      </c>
      <c r="AG24" s="22"/>
      <c r="AH24" s="6" t="s">
        <v>22</v>
      </c>
      <c r="AI24" s="67">
        <v>14152</v>
      </c>
      <c r="AJ24" s="68">
        <v>13729</v>
      </c>
      <c r="AK24" s="47">
        <f t="shared" si="10"/>
        <v>423</v>
      </c>
      <c r="AL24" s="19">
        <f t="shared" si="3"/>
        <v>0.97011023176936118</v>
      </c>
      <c r="AM24" s="22">
        <v>0.94</v>
      </c>
      <c r="AN24" s="22"/>
      <c r="AO24" s="6" t="s">
        <v>22</v>
      </c>
      <c r="AP24" s="75">
        <v>32175</v>
      </c>
      <c r="AQ24" s="76">
        <v>27594</v>
      </c>
      <c r="AR24" s="96">
        <f t="shared" si="11"/>
        <v>4581</v>
      </c>
      <c r="AS24" s="19">
        <f t="shared" si="4"/>
        <v>0.85762237762237759</v>
      </c>
      <c r="AT24" s="21">
        <v>0.85</v>
      </c>
      <c r="AU24" s="22"/>
      <c r="AV24" s="6" t="s">
        <v>22</v>
      </c>
      <c r="AW24" s="104">
        <v>5098</v>
      </c>
      <c r="AX24" s="99">
        <v>4819</v>
      </c>
      <c r="AY24" s="96">
        <f t="shared" si="12"/>
        <v>279</v>
      </c>
      <c r="AZ24" s="19">
        <f t="shared" si="5"/>
        <v>0.94527265594350729</v>
      </c>
      <c r="BA24" s="21">
        <v>0.9</v>
      </c>
      <c r="BB24" s="22"/>
      <c r="BC24" s="6" t="s">
        <v>22</v>
      </c>
      <c r="BD24" s="75">
        <v>4807</v>
      </c>
      <c r="BE24" s="76">
        <v>4429</v>
      </c>
      <c r="BF24" s="96">
        <f t="shared" si="13"/>
        <v>378</v>
      </c>
      <c r="BG24" s="19">
        <f t="shared" si="6"/>
        <v>0.92136467651341791</v>
      </c>
    </row>
    <row r="25" spans="1:60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7" t="s">
        <v>23</v>
      </c>
      <c r="H25" s="48">
        <v>60425</v>
      </c>
      <c r="I25" s="49">
        <v>56764</v>
      </c>
      <c r="J25" s="49">
        <f t="shared" si="14"/>
        <v>3661</v>
      </c>
      <c r="K25" s="20">
        <f t="shared" si="15"/>
        <v>0.93941249482829958</v>
      </c>
      <c r="L25" s="22">
        <v>0.93</v>
      </c>
      <c r="M25" s="7" t="s">
        <v>23</v>
      </c>
      <c r="N25" s="37">
        <v>66036</v>
      </c>
      <c r="O25" s="38">
        <v>64691</v>
      </c>
      <c r="P25" s="49">
        <f t="shared" si="8"/>
        <v>1345</v>
      </c>
      <c r="Q25" s="20">
        <f t="shared" si="1"/>
        <v>0.97963232176388637</v>
      </c>
      <c r="R25" s="22">
        <v>0.96</v>
      </c>
      <c r="S25" s="22"/>
      <c r="T25" s="7" t="s">
        <v>23</v>
      </c>
      <c r="U25" s="37">
        <v>22917</v>
      </c>
      <c r="V25" s="38">
        <v>22835</v>
      </c>
      <c r="W25" s="124">
        <f t="shared" si="9"/>
        <v>82</v>
      </c>
      <c r="X25" s="119">
        <f t="shared" si="2"/>
        <v>0.99642187022734219</v>
      </c>
      <c r="Y25" s="21">
        <v>0.97</v>
      </c>
      <c r="Z25" s="22"/>
      <c r="AA25" s="7" t="s">
        <v>23</v>
      </c>
      <c r="AB25" s="37">
        <v>24993</v>
      </c>
      <c r="AC25" s="38">
        <v>24278</v>
      </c>
      <c r="AD25" s="49">
        <f t="shared" si="16"/>
        <v>715</v>
      </c>
      <c r="AE25" s="20">
        <f t="shared" si="17"/>
        <v>0.97139198975713203</v>
      </c>
      <c r="AF25" s="22">
        <v>0.94</v>
      </c>
      <c r="AG25" s="22"/>
      <c r="AH25" s="7" t="s">
        <v>23</v>
      </c>
      <c r="AI25" s="69">
        <v>14086</v>
      </c>
      <c r="AJ25" s="70">
        <v>13634</v>
      </c>
      <c r="AK25" s="49">
        <f t="shared" si="10"/>
        <v>452</v>
      </c>
      <c r="AL25" s="20">
        <f t="shared" si="3"/>
        <v>0.96791140139145249</v>
      </c>
      <c r="AM25" s="22">
        <v>0.94</v>
      </c>
      <c r="AN25" s="22"/>
      <c r="AO25" s="7" t="s">
        <v>23</v>
      </c>
      <c r="AP25" s="77">
        <v>30967</v>
      </c>
      <c r="AQ25" s="78">
        <v>26137</v>
      </c>
      <c r="AR25" s="97">
        <f t="shared" si="11"/>
        <v>4830</v>
      </c>
      <c r="AS25" s="20">
        <f t="shared" si="4"/>
        <v>0.84402751315916946</v>
      </c>
      <c r="AT25" s="21">
        <v>0.85</v>
      </c>
      <c r="AU25" s="22"/>
      <c r="AV25" s="7" t="s">
        <v>23</v>
      </c>
      <c r="AW25" s="105">
        <v>4469</v>
      </c>
      <c r="AX25" s="100">
        <v>4208</v>
      </c>
      <c r="AY25" s="97">
        <f t="shared" si="12"/>
        <v>261</v>
      </c>
      <c r="AZ25" s="20">
        <f t="shared" si="5"/>
        <v>0.94159767285746254</v>
      </c>
      <c r="BA25" s="21">
        <v>0.9</v>
      </c>
      <c r="BB25" s="22"/>
      <c r="BC25" s="7" t="s">
        <v>23</v>
      </c>
      <c r="BD25" s="77">
        <v>4761</v>
      </c>
      <c r="BE25" s="78">
        <v>4380</v>
      </c>
      <c r="BF25" s="97">
        <f t="shared" si="13"/>
        <v>381</v>
      </c>
      <c r="BG25" s="20">
        <f t="shared" si="6"/>
        <v>0.91997479521109016</v>
      </c>
    </row>
    <row r="26" spans="1:60" s="28" customFormat="1" x14ac:dyDescent="0.25">
      <c r="A26" s="109" t="s">
        <v>24</v>
      </c>
      <c r="B26" s="114">
        <v>376623</v>
      </c>
      <c r="C26" s="108">
        <v>352260</v>
      </c>
      <c r="D26" s="115">
        <f t="shared" si="7"/>
        <v>24363</v>
      </c>
      <c r="E26" s="18">
        <f t="shared" si="0"/>
        <v>0.93531196979472842</v>
      </c>
      <c r="F26" s="34">
        <v>0.93</v>
      </c>
      <c r="G26" s="9" t="s">
        <v>24</v>
      </c>
      <c r="H26" s="114">
        <v>60811</v>
      </c>
      <c r="I26" s="108">
        <v>54888</v>
      </c>
      <c r="J26" s="115">
        <f t="shared" si="14"/>
        <v>5923</v>
      </c>
      <c r="K26" s="120">
        <f t="shared" si="15"/>
        <v>0.90259985857821778</v>
      </c>
      <c r="L26" s="34">
        <v>0.93</v>
      </c>
      <c r="M26" s="9" t="s">
        <v>24</v>
      </c>
      <c r="N26" s="61">
        <v>67001</v>
      </c>
      <c r="O26" s="62">
        <v>65520</v>
      </c>
      <c r="P26" s="115">
        <f t="shared" si="8"/>
        <v>1481</v>
      </c>
      <c r="Q26" s="120">
        <f t="shared" si="1"/>
        <v>0.97789585230071197</v>
      </c>
      <c r="R26" s="34">
        <v>0.96</v>
      </c>
      <c r="S26" s="34"/>
      <c r="T26" s="6" t="s">
        <v>24</v>
      </c>
      <c r="U26" s="61">
        <v>21473</v>
      </c>
      <c r="V26" s="62">
        <v>21413</v>
      </c>
      <c r="W26" s="115">
        <f t="shared" si="9"/>
        <v>60</v>
      </c>
      <c r="X26" s="121">
        <f t="shared" si="2"/>
        <v>0.997205793321846</v>
      </c>
      <c r="Y26" s="21">
        <v>0.97</v>
      </c>
      <c r="Z26" s="34"/>
      <c r="AA26" s="9" t="s">
        <v>24</v>
      </c>
      <c r="AB26" s="61">
        <v>24219</v>
      </c>
      <c r="AC26" s="62">
        <v>23528</v>
      </c>
      <c r="AD26" s="115">
        <f t="shared" si="16"/>
        <v>691</v>
      </c>
      <c r="AE26" s="120">
        <f t="shared" si="17"/>
        <v>0.97146868161360911</v>
      </c>
      <c r="AF26" s="34">
        <v>0.94</v>
      </c>
      <c r="AG26" s="34"/>
      <c r="AH26" s="9" t="s">
        <v>24</v>
      </c>
      <c r="AI26" s="65">
        <v>13407</v>
      </c>
      <c r="AJ26" s="66">
        <v>12904</v>
      </c>
      <c r="AK26" s="115">
        <f t="shared" si="10"/>
        <v>503</v>
      </c>
      <c r="AL26" s="120">
        <f t="shared" si="3"/>
        <v>0.96248228537331248</v>
      </c>
      <c r="AM26" s="34">
        <v>0.94</v>
      </c>
      <c r="AN26" s="34"/>
      <c r="AO26" s="9" t="s">
        <v>24</v>
      </c>
      <c r="AP26" s="73">
        <v>31929</v>
      </c>
      <c r="AQ26" s="74">
        <v>26853</v>
      </c>
      <c r="AR26" s="125">
        <f t="shared" si="11"/>
        <v>5076</v>
      </c>
      <c r="AS26" s="120">
        <f t="shared" si="4"/>
        <v>0.84102226815747438</v>
      </c>
      <c r="AT26" s="21">
        <v>0.85</v>
      </c>
      <c r="AU26" s="34"/>
      <c r="AV26" s="9" t="s">
        <v>24</v>
      </c>
      <c r="AW26" s="101">
        <v>5061</v>
      </c>
      <c r="AX26" s="103">
        <v>4749</v>
      </c>
      <c r="AY26" s="125">
        <f t="shared" si="12"/>
        <v>312</v>
      </c>
      <c r="AZ26" s="120">
        <f t="shared" si="5"/>
        <v>0.93835210432720806</v>
      </c>
      <c r="BA26" s="21">
        <v>0.9</v>
      </c>
      <c r="BB26" s="34"/>
      <c r="BC26" s="9" t="s">
        <v>24</v>
      </c>
      <c r="BD26" s="73">
        <v>4795</v>
      </c>
      <c r="BE26" s="74">
        <v>4339</v>
      </c>
      <c r="BF26" s="125">
        <f t="shared" si="13"/>
        <v>456</v>
      </c>
      <c r="BG26" s="120">
        <f t="shared" si="6"/>
        <v>0.9049009384775808</v>
      </c>
    </row>
    <row r="27" spans="1:60" s="28" customFormat="1" x14ac:dyDescent="0.25">
      <c r="A27" s="110" t="s">
        <v>41</v>
      </c>
      <c r="B27" s="54">
        <v>385776</v>
      </c>
      <c r="C27" s="55">
        <v>361244</v>
      </c>
      <c r="D27" s="116">
        <f t="shared" si="7"/>
        <v>24532</v>
      </c>
      <c r="E27" s="19">
        <f t="shared" si="0"/>
        <v>0.9364086931276181</v>
      </c>
      <c r="F27" s="34">
        <v>0.93</v>
      </c>
      <c r="G27" s="6" t="s">
        <v>41</v>
      </c>
      <c r="H27" s="54">
        <v>56193</v>
      </c>
      <c r="I27" s="55">
        <v>52562</v>
      </c>
      <c r="J27" s="116">
        <f t="shared" si="14"/>
        <v>3631</v>
      </c>
      <c r="K27" s="121">
        <f t="shared" si="15"/>
        <v>0.93538341074511056</v>
      </c>
      <c r="L27" s="34">
        <v>0.93</v>
      </c>
      <c r="M27" s="6" t="s">
        <v>41</v>
      </c>
      <c r="N27" s="35">
        <v>69495</v>
      </c>
      <c r="O27" s="36">
        <v>67927</v>
      </c>
      <c r="P27" s="116">
        <f t="shared" si="8"/>
        <v>1568</v>
      </c>
      <c r="Q27" s="121">
        <f t="shared" si="1"/>
        <v>0.9774372256996906</v>
      </c>
      <c r="R27" s="34">
        <v>0.96</v>
      </c>
      <c r="S27" s="34"/>
      <c r="T27" s="6" t="s">
        <v>41</v>
      </c>
      <c r="U27" s="35">
        <v>21693</v>
      </c>
      <c r="V27" s="36">
        <v>21616</v>
      </c>
      <c r="W27" s="116">
        <f t="shared" si="9"/>
        <v>77</v>
      </c>
      <c r="X27" s="121">
        <f t="shared" si="2"/>
        <v>0.99645046789286862</v>
      </c>
      <c r="Y27" s="21">
        <v>0.97</v>
      </c>
      <c r="Z27" s="34"/>
      <c r="AA27" s="6" t="s">
        <v>41</v>
      </c>
      <c r="AB27" s="35">
        <v>24567</v>
      </c>
      <c r="AC27" s="36">
        <v>23898</v>
      </c>
      <c r="AD27" s="116">
        <f t="shared" si="16"/>
        <v>669</v>
      </c>
      <c r="AE27" s="121">
        <f t="shared" si="17"/>
        <v>0.97276834778361221</v>
      </c>
      <c r="AF27" s="34">
        <v>0.94</v>
      </c>
      <c r="AG27" s="34"/>
      <c r="AH27" s="6" t="s">
        <v>41</v>
      </c>
      <c r="AI27" s="67">
        <v>13791</v>
      </c>
      <c r="AJ27" s="68">
        <v>13237</v>
      </c>
      <c r="AK27" s="116">
        <f t="shared" si="10"/>
        <v>554</v>
      </c>
      <c r="AL27" s="121">
        <f t="shared" si="3"/>
        <v>0.95982887390327021</v>
      </c>
      <c r="AM27" s="34">
        <v>0.94</v>
      </c>
      <c r="AN27" s="34"/>
      <c r="AO27" s="6" t="s">
        <v>41</v>
      </c>
      <c r="AP27" s="75">
        <v>33404</v>
      </c>
      <c r="AQ27" s="76">
        <v>27885</v>
      </c>
      <c r="AR27" s="126">
        <f t="shared" si="11"/>
        <v>5519</v>
      </c>
      <c r="AS27" s="121">
        <f t="shared" si="4"/>
        <v>0.83478026583642673</v>
      </c>
      <c r="AT27" s="21">
        <v>0.85</v>
      </c>
      <c r="AU27" s="34"/>
      <c r="AV27" s="6" t="s">
        <v>41</v>
      </c>
      <c r="AW27" s="104">
        <v>5009</v>
      </c>
      <c r="AX27" s="99">
        <v>4711</v>
      </c>
      <c r="AY27" s="126">
        <f t="shared" si="12"/>
        <v>298</v>
      </c>
      <c r="AZ27" s="121">
        <f t="shared" si="5"/>
        <v>0.94050708724296261</v>
      </c>
      <c r="BA27" s="21">
        <v>0.9</v>
      </c>
      <c r="BB27" s="34"/>
      <c r="BC27" s="6" t="s">
        <v>41</v>
      </c>
      <c r="BD27" s="75">
        <v>5141</v>
      </c>
      <c r="BE27" s="76">
        <v>4613</v>
      </c>
      <c r="BF27" s="126">
        <f t="shared" si="13"/>
        <v>528</v>
      </c>
      <c r="BG27" s="121">
        <f t="shared" si="6"/>
        <v>0.89729624586656298</v>
      </c>
    </row>
    <row r="28" spans="1:60" s="107" customFormat="1" x14ac:dyDescent="0.25">
      <c r="A28" s="110" t="s">
        <v>52</v>
      </c>
      <c r="B28" s="54">
        <v>394498</v>
      </c>
      <c r="C28" s="55">
        <v>373732</v>
      </c>
      <c r="D28" s="116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6" t="s">
        <v>52</v>
      </c>
      <c r="H28" s="54">
        <v>57500</v>
      </c>
      <c r="I28" s="55">
        <v>54586</v>
      </c>
      <c r="J28" s="116">
        <f t="shared" si="14"/>
        <v>2914</v>
      </c>
      <c r="K28" s="121">
        <f t="shared" si="15"/>
        <v>0.94932173913043483</v>
      </c>
      <c r="L28" s="34">
        <v>0.93</v>
      </c>
      <c r="M28" s="6" t="s">
        <v>52</v>
      </c>
      <c r="N28" s="54">
        <v>69131</v>
      </c>
      <c r="O28" s="55">
        <v>67599</v>
      </c>
      <c r="P28" s="116">
        <f t="shared" si="8"/>
        <v>1532</v>
      </c>
      <c r="Q28" s="121">
        <f t="shared" si="1"/>
        <v>0.97783917489982786</v>
      </c>
      <c r="R28" s="34">
        <v>0.96</v>
      </c>
      <c r="S28" s="106"/>
      <c r="T28" s="6" t="s">
        <v>52</v>
      </c>
      <c r="U28" s="54">
        <v>20855</v>
      </c>
      <c r="V28" s="55">
        <v>20779</v>
      </c>
      <c r="W28" s="116">
        <f t="shared" si="9"/>
        <v>76</v>
      </c>
      <c r="X28" s="121">
        <f t="shared" si="2"/>
        <v>0.99635578997842245</v>
      </c>
      <c r="Y28" s="21">
        <v>0.97</v>
      </c>
      <c r="Z28" s="106"/>
      <c r="AA28" s="6" t="s">
        <v>52</v>
      </c>
      <c r="AB28" s="54">
        <v>23716</v>
      </c>
      <c r="AC28" s="55">
        <v>23207</v>
      </c>
      <c r="AD28" s="116">
        <f t="shared" si="16"/>
        <v>509</v>
      </c>
      <c r="AE28" s="121">
        <f t="shared" si="17"/>
        <v>0.97853769607016361</v>
      </c>
      <c r="AF28" s="34">
        <v>0.94</v>
      </c>
      <c r="AG28" s="106"/>
      <c r="AH28" s="6" t="s">
        <v>52</v>
      </c>
      <c r="AI28" s="54">
        <v>13935</v>
      </c>
      <c r="AJ28" s="55">
        <v>13345</v>
      </c>
      <c r="AK28" s="116">
        <f t="shared" si="10"/>
        <v>590</v>
      </c>
      <c r="AL28" s="121">
        <f t="shared" si="3"/>
        <v>0.95766056691783275</v>
      </c>
      <c r="AM28" s="34">
        <v>0.94</v>
      </c>
      <c r="AN28" s="106"/>
      <c r="AO28" s="6" t="s">
        <v>52</v>
      </c>
      <c r="AP28" s="129">
        <v>32911</v>
      </c>
      <c r="AQ28" s="113">
        <v>27581</v>
      </c>
      <c r="AR28" s="130">
        <f t="shared" si="11"/>
        <v>5330</v>
      </c>
      <c r="AS28" s="121">
        <f t="shared" si="4"/>
        <v>0.83804806903466922</v>
      </c>
      <c r="AT28" s="21">
        <v>0.85</v>
      </c>
      <c r="AU28" s="106"/>
      <c r="AV28" s="6" t="s">
        <v>52</v>
      </c>
      <c r="AW28" s="129">
        <v>5398</v>
      </c>
      <c r="AX28" s="113">
        <v>5049</v>
      </c>
      <c r="AY28" s="130">
        <f t="shared" si="12"/>
        <v>349</v>
      </c>
      <c r="AZ28" s="121">
        <f t="shared" si="5"/>
        <v>0.93534642460170436</v>
      </c>
      <c r="BA28" s="21">
        <v>0.9</v>
      </c>
      <c r="BB28" s="106"/>
      <c r="BC28" s="6" t="s">
        <v>52</v>
      </c>
      <c r="BD28" s="129">
        <v>5062</v>
      </c>
      <c r="BE28" s="113">
        <v>4553</v>
      </c>
      <c r="BF28" s="130">
        <f t="shared" si="13"/>
        <v>509</v>
      </c>
      <c r="BG28" s="121">
        <f t="shared" si="6"/>
        <v>0.89944685894903198</v>
      </c>
      <c r="BH28" s="28"/>
    </row>
    <row r="29" spans="1:60" s="107" customFormat="1" ht="15.75" thickBot="1" x14ac:dyDescent="0.3">
      <c r="A29" s="110" t="s">
        <v>54</v>
      </c>
      <c r="B29" s="54">
        <v>392797</v>
      </c>
      <c r="C29" s="55">
        <v>371848</v>
      </c>
      <c r="D29" s="116">
        <f t="shared" si="18"/>
        <v>20949</v>
      </c>
      <c r="E29" s="19">
        <f t="shared" si="19"/>
        <v>0.94666710794634379</v>
      </c>
      <c r="F29" s="34">
        <v>0.93</v>
      </c>
      <c r="G29" s="111" t="s">
        <v>54</v>
      </c>
      <c r="H29" s="117">
        <v>54827</v>
      </c>
      <c r="I29" s="56">
        <v>51922</v>
      </c>
      <c r="J29" s="118">
        <f t="shared" si="14"/>
        <v>2905</v>
      </c>
      <c r="K29" s="119">
        <f t="shared" si="15"/>
        <v>0.94701515676582704</v>
      </c>
      <c r="L29" s="34">
        <v>0.93</v>
      </c>
      <c r="M29" s="111" t="s">
        <v>54</v>
      </c>
      <c r="N29" s="117">
        <v>67128</v>
      </c>
      <c r="O29" s="56">
        <v>65433</v>
      </c>
      <c r="P29" s="118">
        <f t="shared" si="8"/>
        <v>1695</v>
      </c>
      <c r="Q29" s="119">
        <f t="shared" si="1"/>
        <v>0.97474973185555958</v>
      </c>
      <c r="R29" s="34">
        <v>0.96</v>
      </c>
      <c r="S29" s="106"/>
      <c r="T29" s="111" t="s">
        <v>54</v>
      </c>
      <c r="U29" s="117">
        <v>22295</v>
      </c>
      <c r="V29" s="56">
        <v>22178</v>
      </c>
      <c r="W29" s="118">
        <f t="shared" si="9"/>
        <v>117</v>
      </c>
      <c r="X29" s="119">
        <f t="shared" si="2"/>
        <v>0.99475218658892128</v>
      </c>
      <c r="Y29" s="21">
        <v>0.97</v>
      </c>
      <c r="Z29" s="106"/>
      <c r="AA29" s="111" t="s">
        <v>54</v>
      </c>
      <c r="AB29" s="117">
        <v>24086</v>
      </c>
      <c r="AC29" s="56">
        <v>23557</v>
      </c>
      <c r="AD29" s="118">
        <f t="shared" si="16"/>
        <v>529</v>
      </c>
      <c r="AE29" s="119">
        <f t="shared" si="17"/>
        <v>0.97803703396163744</v>
      </c>
      <c r="AF29" s="34">
        <v>0.94</v>
      </c>
      <c r="AG29" s="106"/>
      <c r="AH29" s="111" t="s">
        <v>54</v>
      </c>
      <c r="AI29" s="117">
        <v>14001</v>
      </c>
      <c r="AJ29" s="56">
        <v>13292</v>
      </c>
      <c r="AK29" s="118">
        <f t="shared" si="10"/>
        <v>709</v>
      </c>
      <c r="AL29" s="119">
        <f t="shared" si="3"/>
        <v>0.94936075994571811</v>
      </c>
      <c r="AM29" s="34">
        <v>0.94</v>
      </c>
      <c r="AN29" s="106"/>
      <c r="AO29" s="111" t="s">
        <v>54</v>
      </c>
      <c r="AP29" s="127">
        <v>32136</v>
      </c>
      <c r="AQ29" s="112">
        <v>26432</v>
      </c>
      <c r="AR29" s="128">
        <f t="shared" si="11"/>
        <v>5704</v>
      </c>
      <c r="AS29" s="119">
        <f t="shared" si="4"/>
        <v>0.82250435648493903</v>
      </c>
      <c r="AT29" s="21">
        <v>0.85</v>
      </c>
      <c r="AU29" s="106"/>
      <c r="AV29" s="111" t="s">
        <v>54</v>
      </c>
      <c r="AW29" s="127">
        <v>4779</v>
      </c>
      <c r="AX29" s="112">
        <v>4366</v>
      </c>
      <c r="AY29" s="128">
        <f t="shared" si="12"/>
        <v>413</v>
      </c>
      <c r="AZ29" s="119">
        <f t="shared" si="5"/>
        <v>0.9135802469135802</v>
      </c>
      <c r="BA29" s="21">
        <v>0.9</v>
      </c>
      <c r="BB29" s="106"/>
      <c r="BC29" s="111" t="s">
        <v>54</v>
      </c>
      <c r="BD29" s="127">
        <v>5180</v>
      </c>
      <c r="BE29" s="112">
        <v>4629</v>
      </c>
      <c r="BF29" s="128">
        <f t="shared" si="13"/>
        <v>551</v>
      </c>
      <c r="BG29" s="119">
        <f t="shared" si="6"/>
        <v>0.89362934362934365</v>
      </c>
    </row>
    <row r="30" spans="1:60" s="107" customFormat="1" x14ac:dyDescent="0.25">
      <c r="A30" s="109" t="s">
        <v>57</v>
      </c>
      <c r="B30" s="50">
        <v>419827</v>
      </c>
      <c r="C30" s="42">
        <v>393047</v>
      </c>
      <c r="D30" s="122">
        <f t="shared" si="18"/>
        <v>26780</v>
      </c>
      <c r="E30" s="18">
        <f t="shared" si="19"/>
        <v>0.93621182058324026</v>
      </c>
      <c r="F30" s="34">
        <v>0.93</v>
      </c>
      <c r="G30" s="109" t="s">
        <v>57</v>
      </c>
      <c r="H30" s="50">
        <v>56415</v>
      </c>
      <c r="I30" s="42">
        <v>52676</v>
      </c>
      <c r="J30" s="122">
        <f t="shared" ref="J30" si="20">H30-I30</f>
        <v>3739</v>
      </c>
      <c r="K30" s="18">
        <f t="shared" ref="K30" si="21">I30/H30</f>
        <v>0.93372330054063635</v>
      </c>
      <c r="L30" s="34">
        <v>0.93</v>
      </c>
      <c r="M30" s="109" t="s">
        <v>57</v>
      </c>
      <c r="N30" s="50">
        <v>68640</v>
      </c>
      <c r="O30" s="42">
        <v>66902</v>
      </c>
      <c r="P30" s="122">
        <f t="shared" ref="P30" si="22">N30-O30</f>
        <v>1738</v>
      </c>
      <c r="Q30" s="18">
        <f t="shared" ref="Q30" si="23">O30/N30</f>
        <v>0.97467948717948716</v>
      </c>
      <c r="R30" s="34">
        <v>0.96</v>
      </c>
      <c r="S30" s="106"/>
      <c r="T30" s="109" t="s">
        <v>57</v>
      </c>
      <c r="U30" s="50">
        <v>21567</v>
      </c>
      <c r="V30" s="42">
        <v>21489</v>
      </c>
      <c r="W30" s="122">
        <f t="shared" si="9"/>
        <v>78</v>
      </c>
      <c r="X30" s="18">
        <f t="shared" si="2"/>
        <v>0.9963833634719711</v>
      </c>
      <c r="Y30" s="21">
        <v>0.97</v>
      </c>
      <c r="Z30" s="106"/>
      <c r="AA30" s="109" t="s">
        <v>57</v>
      </c>
      <c r="AB30" s="50">
        <v>23239</v>
      </c>
      <c r="AC30" s="42">
        <v>22682</v>
      </c>
      <c r="AD30" s="122">
        <f t="shared" si="16"/>
        <v>557</v>
      </c>
      <c r="AE30" s="18">
        <f t="shared" si="17"/>
        <v>0.97603167089805931</v>
      </c>
      <c r="AF30" s="34">
        <v>0.94</v>
      </c>
      <c r="AG30" s="106"/>
      <c r="AH30" s="109" t="s">
        <v>57</v>
      </c>
      <c r="AI30" s="50">
        <v>13195</v>
      </c>
      <c r="AJ30" s="42">
        <v>12535</v>
      </c>
      <c r="AK30" s="122">
        <f t="shared" si="10"/>
        <v>660</v>
      </c>
      <c r="AL30" s="18">
        <f t="shared" si="3"/>
        <v>0.94998105342932926</v>
      </c>
      <c r="AM30" s="34">
        <v>0.94</v>
      </c>
      <c r="AN30" s="106"/>
      <c r="AO30" s="109" t="s">
        <v>57</v>
      </c>
      <c r="AP30" s="50">
        <v>33806</v>
      </c>
      <c r="AQ30" s="42">
        <v>27713</v>
      </c>
      <c r="AR30" s="122">
        <f t="shared" si="11"/>
        <v>6093</v>
      </c>
      <c r="AS30" s="18">
        <f t="shared" si="4"/>
        <v>0.8197657220611726</v>
      </c>
      <c r="AT30" s="21">
        <v>0.85</v>
      </c>
      <c r="AU30" s="106"/>
      <c r="AV30" s="109" t="s">
        <v>57</v>
      </c>
      <c r="AW30" s="50">
        <v>4908</v>
      </c>
      <c r="AX30" s="42">
        <v>4568</v>
      </c>
      <c r="AY30" s="122">
        <f t="shared" si="12"/>
        <v>340</v>
      </c>
      <c r="AZ30" s="18">
        <f t="shared" si="5"/>
        <v>0.93072534637326809</v>
      </c>
      <c r="BA30" s="21">
        <v>0.9</v>
      </c>
      <c r="BB30" s="106"/>
      <c r="BC30" s="109" t="s">
        <v>57</v>
      </c>
      <c r="BD30" s="50">
        <v>5173</v>
      </c>
      <c r="BE30" s="42">
        <v>4631</v>
      </c>
      <c r="BF30" s="122">
        <f t="shared" si="13"/>
        <v>542</v>
      </c>
      <c r="BG30" s="18">
        <f t="shared" si="6"/>
        <v>0.89522520780978154</v>
      </c>
    </row>
    <row r="31" spans="1:60" s="107" customFormat="1" ht="15.75" thickBot="1" x14ac:dyDescent="0.3">
      <c r="A31" s="111" t="s">
        <v>66</v>
      </c>
      <c r="B31" s="48">
        <v>438955</v>
      </c>
      <c r="C31" s="49">
        <v>410348</v>
      </c>
      <c r="D31" s="124">
        <f>B31-C31</f>
        <v>28607</v>
      </c>
      <c r="E31" s="20">
        <f>C31/B31</f>
        <v>0.93482931052157969</v>
      </c>
      <c r="F31" s="34">
        <v>0.93</v>
      </c>
      <c r="G31" s="111" t="s">
        <v>66</v>
      </c>
      <c r="H31" s="48">
        <v>57290</v>
      </c>
      <c r="I31" s="49">
        <v>52920</v>
      </c>
      <c r="J31" s="124">
        <f>H31-I31</f>
        <v>4370</v>
      </c>
      <c r="K31" s="20">
        <f>I31/H31</f>
        <v>0.92372141735032287</v>
      </c>
      <c r="L31" s="34">
        <v>0.93</v>
      </c>
      <c r="M31" s="111" t="s">
        <v>66</v>
      </c>
      <c r="N31" s="48">
        <v>72535</v>
      </c>
      <c r="O31" s="49">
        <v>70821</v>
      </c>
      <c r="P31" s="124">
        <f>N31-O31</f>
        <v>1714</v>
      </c>
      <c r="Q31" s="20">
        <f>O31/N31</f>
        <v>0.97637002826221819</v>
      </c>
      <c r="R31" s="34">
        <v>0.96</v>
      </c>
      <c r="S31" s="106"/>
      <c r="T31" s="111" t="s">
        <v>66</v>
      </c>
      <c r="U31" s="48">
        <v>22824</v>
      </c>
      <c r="V31" s="49">
        <v>22724</v>
      </c>
      <c r="W31" s="124">
        <f>U31-V31</f>
        <v>100</v>
      </c>
      <c r="X31" s="20">
        <f>V31/U31</f>
        <v>0.99561864703820535</v>
      </c>
      <c r="Y31" s="21">
        <v>0.97</v>
      </c>
      <c r="Z31" s="106"/>
      <c r="AA31" s="111" t="s">
        <v>66</v>
      </c>
      <c r="AB31" s="48">
        <v>24394</v>
      </c>
      <c r="AC31" s="49">
        <v>23804</v>
      </c>
      <c r="AD31" s="124">
        <f>AB31-AC31</f>
        <v>590</v>
      </c>
      <c r="AE31" s="20">
        <f>AC31/AB31</f>
        <v>0.97581372468639827</v>
      </c>
      <c r="AF31" s="34">
        <v>0.94</v>
      </c>
      <c r="AG31" s="106"/>
      <c r="AH31" s="111" t="s">
        <v>66</v>
      </c>
      <c r="AI31" s="48">
        <v>14054</v>
      </c>
      <c r="AJ31" s="49">
        <v>13461</v>
      </c>
      <c r="AK31" s="124">
        <f>AI31-AJ31</f>
        <v>593</v>
      </c>
      <c r="AL31" s="20">
        <f>AJ31/AI31</f>
        <v>0.95780560694464212</v>
      </c>
      <c r="AM31" s="34">
        <v>0.94</v>
      </c>
      <c r="AN31" s="106"/>
      <c r="AO31" s="111" t="s">
        <v>66</v>
      </c>
      <c r="AP31" s="48">
        <v>35693</v>
      </c>
      <c r="AQ31" s="49">
        <v>29296</v>
      </c>
      <c r="AR31" s="124">
        <f>AP31-AQ31</f>
        <v>6397</v>
      </c>
      <c r="AS31" s="20">
        <f>AQ31/AP31</f>
        <v>0.82077718320118787</v>
      </c>
      <c r="AT31" s="21">
        <v>0.85</v>
      </c>
      <c r="AU31" s="106"/>
      <c r="AV31" s="111" t="s">
        <v>66</v>
      </c>
      <c r="AW31" s="48">
        <v>5322</v>
      </c>
      <c r="AX31" s="49">
        <v>4995</v>
      </c>
      <c r="AY31" s="124">
        <f>AW31-AX31</f>
        <v>327</v>
      </c>
      <c r="AZ31" s="20">
        <f>AX31/AW31</f>
        <v>0.93855693348365277</v>
      </c>
      <c r="BA31" s="21">
        <v>0.9</v>
      </c>
      <c r="BB31" s="106"/>
      <c r="BC31" s="111" t="s">
        <v>66</v>
      </c>
      <c r="BD31" s="48">
        <v>5708</v>
      </c>
      <c r="BE31" s="49">
        <v>5054</v>
      </c>
      <c r="BF31" s="124">
        <f>BD31-BE31</f>
        <v>654</v>
      </c>
      <c r="BG31" s="20">
        <f>BE31/BD31</f>
        <v>0.88542396636299925</v>
      </c>
    </row>
    <row r="32" spans="1:60" ht="15.75" thickBot="1" x14ac:dyDescent="0.3">
      <c r="G32" s="29"/>
      <c r="M32" s="29"/>
      <c r="T32" s="29"/>
      <c r="Y32" s="21">
        <v>0.97</v>
      </c>
      <c r="AA32" s="29"/>
      <c r="AH32" s="29"/>
      <c r="AO32" s="29"/>
      <c r="AV32" s="29"/>
      <c r="BC32" s="29"/>
    </row>
    <row r="33" spans="1:59" ht="15.75" thickBot="1" x14ac:dyDescent="0.3">
      <c r="A33" s="1" t="s">
        <v>25</v>
      </c>
      <c r="B33" s="15" t="s">
        <v>1</v>
      </c>
      <c r="C33" s="16" t="s">
        <v>40</v>
      </c>
      <c r="D33" s="16" t="s">
        <v>39</v>
      </c>
      <c r="E33" s="14" t="s">
        <v>2</v>
      </c>
      <c r="G33" s="29" t="s">
        <v>25</v>
      </c>
      <c r="H33" s="15" t="s">
        <v>1</v>
      </c>
      <c r="I33" s="16" t="s">
        <v>40</v>
      </c>
      <c r="J33" s="16" t="s">
        <v>39</v>
      </c>
      <c r="K33" s="14" t="s">
        <v>2</v>
      </c>
      <c r="M33" s="29" t="s">
        <v>25</v>
      </c>
      <c r="N33" s="15" t="s">
        <v>1</v>
      </c>
      <c r="O33" s="16" t="s">
        <v>40</v>
      </c>
      <c r="P33" s="16" t="s">
        <v>39</v>
      </c>
      <c r="Q33" s="14" t="s">
        <v>2</v>
      </c>
      <c r="T33" s="29" t="s">
        <v>25</v>
      </c>
      <c r="U33" s="15" t="s">
        <v>1</v>
      </c>
      <c r="V33" s="16" t="s">
        <v>40</v>
      </c>
      <c r="W33" s="16" t="s">
        <v>39</v>
      </c>
      <c r="X33" s="14" t="s">
        <v>2</v>
      </c>
      <c r="AA33" s="29" t="s">
        <v>25</v>
      </c>
      <c r="AB33" s="15" t="s">
        <v>1</v>
      </c>
      <c r="AC33" s="16" t="s">
        <v>40</v>
      </c>
      <c r="AD33" s="16" t="s">
        <v>39</v>
      </c>
      <c r="AE33" s="14" t="s">
        <v>2</v>
      </c>
      <c r="AH33" s="29" t="s">
        <v>25</v>
      </c>
      <c r="AI33" s="15" t="s">
        <v>1</v>
      </c>
      <c r="AJ33" s="16" t="s">
        <v>40</v>
      </c>
      <c r="AK33" s="16" t="s">
        <v>39</v>
      </c>
      <c r="AL33" s="14" t="s">
        <v>2</v>
      </c>
      <c r="AO33" s="29" t="s">
        <v>25</v>
      </c>
      <c r="AP33" s="15" t="s">
        <v>1</v>
      </c>
      <c r="AQ33" s="16" t="s">
        <v>40</v>
      </c>
      <c r="AR33" s="16" t="s">
        <v>39</v>
      </c>
      <c r="AS33" s="14" t="s">
        <v>2</v>
      </c>
      <c r="AV33" s="29" t="s">
        <v>25</v>
      </c>
      <c r="AW33" s="15" t="s">
        <v>1</v>
      </c>
      <c r="AX33" s="16" t="s">
        <v>40</v>
      </c>
      <c r="AY33" s="16" t="s">
        <v>39</v>
      </c>
      <c r="AZ33" s="14" t="s">
        <v>2</v>
      </c>
      <c r="BC33" s="29" t="s">
        <v>25</v>
      </c>
      <c r="BD33" s="15" t="s">
        <v>1</v>
      </c>
      <c r="BE33" s="16" t="s">
        <v>40</v>
      </c>
      <c r="BF33" s="16" t="s">
        <v>39</v>
      </c>
      <c r="BG33" s="14" t="s">
        <v>2</v>
      </c>
    </row>
    <row r="34" spans="1:59" ht="15.75" thickBot="1" x14ac:dyDescent="0.3">
      <c r="A34" s="10" t="s">
        <v>26</v>
      </c>
      <c r="B34" s="57">
        <f>SUM(B6:B9)</f>
        <v>904295</v>
      </c>
      <c r="C34" s="58">
        <f>SUM(C6:C9)</f>
        <v>858326</v>
      </c>
      <c r="D34" s="57">
        <f>SUM(D6:D9)</f>
        <v>45969</v>
      </c>
      <c r="E34" s="17">
        <f t="shared" ref="E34:E39" si="24">C34/B34</f>
        <v>0.94916592483647477</v>
      </c>
      <c r="G34" s="30" t="s">
        <v>26</v>
      </c>
      <c r="H34" s="146" t="s">
        <v>31</v>
      </c>
      <c r="I34" s="147"/>
      <c r="J34" s="147"/>
      <c r="K34" s="148"/>
      <c r="M34" s="30" t="s">
        <v>26</v>
      </c>
      <c r="N34" s="57">
        <f>SUM(N6:N9)</f>
        <v>233057</v>
      </c>
      <c r="O34" s="58">
        <f>SUM(O6:O9)</f>
        <v>228938</v>
      </c>
      <c r="P34" s="57">
        <f>SUM(P6:P9)</f>
        <v>4119</v>
      </c>
      <c r="Q34" s="17">
        <f t="shared" ref="Q34:Q39" si="25">O34/N34</f>
        <v>0.98232621204254755</v>
      </c>
      <c r="T34" s="30" t="s">
        <v>26</v>
      </c>
      <c r="U34" s="57">
        <f>SUM(U6:U9)</f>
        <v>61523</v>
      </c>
      <c r="V34" s="58">
        <f>SUM(V6:V9)</f>
        <v>61222</v>
      </c>
      <c r="W34" s="57">
        <f>SUM(W6:W9)</f>
        <v>301</v>
      </c>
      <c r="X34" s="17">
        <f t="shared" ref="X34:X39" si="26">V34/U34</f>
        <v>0.99510752076459208</v>
      </c>
      <c r="AA34" s="30" t="s">
        <v>26</v>
      </c>
      <c r="AB34" s="140" t="s">
        <v>31</v>
      </c>
      <c r="AC34" s="141"/>
      <c r="AD34" s="141"/>
      <c r="AE34" s="142"/>
      <c r="AH34" s="30" t="s">
        <v>26</v>
      </c>
      <c r="AI34" s="57">
        <f>SUM(AI6:AI9)</f>
        <v>44612</v>
      </c>
      <c r="AJ34" s="58">
        <f>SUM(AJ6:AJ9)</f>
        <v>42971</v>
      </c>
      <c r="AK34" s="57">
        <f>SUM(AK6:AK9)</f>
        <v>1641</v>
      </c>
      <c r="AL34" s="17">
        <f t="shared" ref="AL34:AL39" si="27">AJ34/AI34</f>
        <v>0.96321617502017398</v>
      </c>
      <c r="AO34" s="30" t="s">
        <v>26</v>
      </c>
      <c r="AP34" s="71">
        <f>SUM(AP6:AP9)</f>
        <v>97645</v>
      </c>
      <c r="AQ34" s="82">
        <f>SUM(AQ6:AQ9)</f>
        <v>84218</v>
      </c>
      <c r="AR34" s="71">
        <f>SUM(AR6:AR9)</f>
        <v>13427</v>
      </c>
      <c r="AS34" s="17">
        <f t="shared" ref="AS34:AS39" si="28">AQ34/AP34</f>
        <v>0.86249167904142554</v>
      </c>
      <c r="AV34" s="30" t="s">
        <v>26</v>
      </c>
      <c r="AW34" s="84">
        <f>SUM(AW6:AW9)</f>
        <v>14056</v>
      </c>
      <c r="AX34" s="85">
        <f>SUM(AX6:AX9)</f>
        <v>13232</v>
      </c>
      <c r="AY34" s="84">
        <f>SUM(AY6:AY9)</f>
        <v>824</v>
      </c>
      <c r="AZ34" s="17">
        <f t="shared" ref="AZ34:AZ39" si="29">AX34/AW34</f>
        <v>0.94137734775184978</v>
      </c>
      <c r="BC34" s="30" t="s">
        <v>26</v>
      </c>
      <c r="BD34" s="71">
        <f>SUM(BD6:BD9)</f>
        <v>12999</v>
      </c>
      <c r="BE34" s="82">
        <f>SUM(BE6:BE9)</f>
        <v>12253</v>
      </c>
      <c r="BF34" s="71">
        <f>SUM(BF6:BF9)</f>
        <v>746</v>
      </c>
      <c r="BG34" s="17">
        <f t="shared" ref="BG34:BG39" si="30">BE34/BD34</f>
        <v>0.94261097007462114</v>
      </c>
    </row>
    <row r="35" spans="1:59" ht="15.75" thickBot="1" x14ac:dyDescent="0.3">
      <c r="A35" s="11" t="s">
        <v>27</v>
      </c>
      <c r="B35" s="57">
        <f>SUM(B10:B13)</f>
        <v>1005066</v>
      </c>
      <c r="C35" s="58">
        <f>SUM(C10:C13)</f>
        <v>959757</v>
      </c>
      <c r="D35" s="57">
        <f>SUM(D10:D13)</f>
        <v>45309</v>
      </c>
      <c r="E35" s="17">
        <f t="shared" si="24"/>
        <v>0.95491937842887931</v>
      </c>
      <c r="G35" s="31" t="s">
        <v>27</v>
      </c>
      <c r="H35" s="57">
        <f>SUM(H10:H13)</f>
        <v>204023</v>
      </c>
      <c r="I35" s="58">
        <f>SUM(I10:I13)</f>
        <v>193458</v>
      </c>
      <c r="J35" s="57">
        <f>SUM(J10:J13)</f>
        <v>10565</v>
      </c>
      <c r="K35" s="17">
        <f>I35/H35</f>
        <v>0.94821662263568318</v>
      </c>
      <c r="M35" s="31" t="s">
        <v>27</v>
      </c>
      <c r="N35" s="57">
        <f>SUM(N10:N13)</f>
        <v>244630</v>
      </c>
      <c r="O35" s="58">
        <f>SUM(O10:O13)</f>
        <v>240627</v>
      </c>
      <c r="P35" s="57">
        <f>SUM(P10:P13)</f>
        <v>4003</v>
      </c>
      <c r="Q35" s="17">
        <f t="shared" si="25"/>
        <v>0.98363651228385729</v>
      </c>
      <c r="T35" s="31" t="s">
        <v>27</v>
      </c>
      <c r="U35" s="57">
        <f>SUM(U10:U13)</f>
        <v>72627</v>
      </c>
      <c r="V35" s="58">
        <f>SUM(V10:V13)</f>
        <v>72371</v>
      </c>
      <c r="W35" s="57">
        <f>SUM(W10:W13)</f>
        <v>256</v>
      </c>
      <c r="X35" s="17">
        <f t="shared" si="26"/>
        <v>0.99647514009941207</v>
      </c>
      <c r="AA35" s="31" t="s">
        <v>27</v>
      </c>
      <c r="AB35" s="143"/>
      <c r="AC35" s="144"/>
      <c r="AD35" s="144"/>
      <c r="AE35" s="145"/>
      <c r="AH35" s="31" t="s">
        <v>27</v>
      </c>
      <c r="AI35" s="57">
        <f>SUM(AI10:AI13)</f>
        <v>52956</v>
      </c>
      <c r="AJ35" s="58">
        <f>SUM(AJ10:AJ13)</f>
        <v>51437</v>
      </c>
      <c r="AK35" s="57">
        <f>SUM(AK10:AK13)</f>
        <v>1519</v>
      </c>
      <c r="AL35" s="17">
        <f t="shared" si="27"/>
        <v>0.97131580935115946</v>
      </c>
      <c r="AO35" s="31" t="s">
        <v>27</v>
      </c>
      <c r="AP35" s="71">
        <f>SUM(AP10:AP13)</f>
        <v>105035</v>
      </c>
      <c r="AQ35" s="82">
        <f>SUM(AQ10:AQ13)</f>
        <v>91416</v>
      </c>
      <c r="AR35" s="71">
        <f>SUM(AR10:AR13)</f>
        <v>13619</v>
      </c>
      <c r="AS35" s="17">
        <f t="shared" si="28"/>
        <v>0.87033845860903514</v>
      </c>
      <c r="AV35" s="31" t="s">
        <v>27</v>
      </c>
      <c r="AW35" s="84">
        <f>SUM(AW10:AW13)</f>
        <v>15963</v>
      </c>
      <c r="AX35" s="85">
        <f>SUM(AX10:AX13)</f>
        <v>14962</v>
      </c>
      <c r="AY35" s="84">
        <f>SUM(AY10:AY13)</f>
        <v>1001</v>
      </c>
      <c r="AZ35" s="17">
        <f t="shared" si="29"/>
        <v>0.93729248888053629</v>
      </c>
      <c r="BC35" s="31" t="s">
        <v>27</v>
      </c>
      <c r="BD35" s="71">
        <f>SUM(BD10:BD13)</f>
        <v>16423.5</v>
      </c>
      <c r="BE35" s="82">
        <f>SUM(BE10:BE13)</f>
        <v>15356.5</v>
      </c>
      <c r="BF35" s="71">
        <f>SUM(BF10:BF13)</f>
        <v>1067</v>
      </c>
      <c r="BG35" s="17">
        <f t="shared" si="30"/>
        <v>0.9350321186105276</v>
      </c>
    </row>
    <row r="36" spans="1:59" ht="15.75" thickBot="1" x14ac:dyDescent="0.3">
      <c r="A36" s="11" t="s">
        <v>28</v>
      </c>
      <c r="B36" s="57">
        <f>SUM(B14:B17)</f>
        <v>1108523</v>
      </c>
      <c r="C36" s="58">
        <f>SUM(C14:C17)</f>
        <v>1063040</v>
      </c>
      <c r="D36" s="57">
        <f>SUM(D14:D17)</f>
        <v>45483</v>
      </c>
      <c r="E36" s="17">
        <f t="shared" si="24"/>
        <v>0.95896972818786796</v>
      </c>
      <c r="G36" s="31" t="s">
        <v>28</v>
      </c>
      <c r="H36" s="57">
        <f>SUM(H14:H17)</f>
        <v>194901</v>
      </c>
      <c r="I36" s="58">
        <f>SUM(I14:I17)</f>
        <v>186605</v>
      </c>
      <c r="J36" s="57">
        <f>SUM(J14:J17)</f>
        <v>8296</v>
      </c>
      <c r="K36" s="17">
        <f>I36/H36</f>
        <v>0.95743480023191263</v>
      </c>
      <c r="M36" s="31" t="s">
        <v>28</v>
      </c>
      <c r="N36" s="57">
        <f>SUM(N14:N17)</f>
        <v>255203</v>
      </c>
      <c r="O36" s="58">
        <f>SUM(O14:O17)</f>
        <v>251170</v>
      </c>
      <c r="P36" s="57">
        <f>SUM(P14:P17)</f>
        <v>4033</v>
      </c>
      <c r="Q36" s="17">
        <f t="shared" si="25"/>
        <v>0.98419689423713674</v>
      </c>
      <c r="T36" s="31" t="s">
        <v>28</v>
      </c>
      <c r="U36" s="57">
        <f>SUM(U14:U17)</f>
        <v>79719</v>
      </c>
      <c r="V36" s="58">
        <f>SUM(V14:V17)</f>
        <v>79495</v>
      </c>
      <c r="W36" s="57">
        <f>SUM(W14:W17)</f>
        <v>224</v>
      </c>
      <c r="X36" s="17">
        <f t="shared" si="26"/>
        <v>0.99719013033279391</v>
      </c>
      <c r="AA36" s="31" t="s">
        <v>28</v>
      </c>
      <c r="AB36" s="57">
        <f>SUM(AB14:AB17)</f>
        <v>95941</v>
      </c>
      <c r="AC36" s="58">
        <f>SUM(AC14:AC17)</f>
        <v>94258</v>
      </c>
      <c r="AD36" s="57">
        <f>SUM(AD14:AD17)</f>
        <v>1683</v>
      </c>
      <c r="AE36" s="17">
        <f>AC36/AB36</f>
        <v>0.98245796896009008</v>
      </c>
      <c r="AH36" s="31" t="s">
        <v>28</v>
      </c>
      <c r="AI36" s="57">
        <f>SUM(AI14:AI17)</f>
        <v>55262</v>
      </c>
      <c r="AJ36" s="58">
        <f>SUM(AJ14:AJ17)</f>
        <v>53888</v>
      </c>
      <c r="AK36" s="57">
        <f>SUM(AK14:AK17)</f>
        <v>1374</v>
      </c>
      <c r="AL36" s="17">
        <f t="shared" si="27"/>
        <v>0.97513662191017336</v>
      </c>
      <c r="AO36" s="31" t="s">
        <v>28</v>
      </c>
      <c r="AP36" s="71">
        <f>SUM(AP14:AP17)</f>
        <v>113180</v>
      </c>
      <c r="AQ36" s="82">
        <f>SUM(AQ14:AQ17)</f>
        <v>98796</v>
      </c>
      <c r="AR36" s="71">
        <f>SUM(AR14:AR17)</f>
        <v>14384</v>
      </c>
      <c r="AS36" s="17">
        <f t="shared" si="28"/>
        <v>0.87291040819932852</v>
      </c>
      <c r="AV36" s="31" t="s">
        <v>28</v>
      </c>
      <c r="AW36" s="84">
        <f>SUM(AW14:AW17)</f>
        <v>17478</v>
      </c>
      <c r="AX36" s="85">
        <f>SUM(AX14:AX17)</f>
        <v>16434</v>
      </c>
      <c r="AY36" s="84">
        <f>SUM(AY14:AY17)</f>
        <v>1044</v>
      </c>
      <c r="AZ36" s="17">
        <f t="shared" si="29"/>
        <v>0.94026776519052524</v>
      </c>
      <c r="BC36" s="31" t="s">
        <v>28</v>
      </c>
      <c r="BD36" s="71">
        <f>SUM(BD14:BD17)</f>
        <v>17415</v>
      </c>
      <c r="BE36" s="82">
        <f>SUM(BE14:BE17)</f>
        <v>16297</v>
      </c>
      <c r="BF36" s="71">
        <f>SUM(BF14:BF17)</f>
        <v>1118</v>
      </c>
      <c r="BG36" s="17">
        <f t="shared" si="30"/>
        <v>0.93580246913580245</v>
      </c>
    </row>
    <row r="37" spans="1:59" ht="15.75" thickBot="1" x14ac:dyDescent="0.3">
      <c r="A37" s="8" t="s">
        <v>29</v>
      </c>
      <c r="B37" s="35">
        <f>SUM(B18:B21)</f>
        <v>1220203</v>
      </c>
      <c r="C37" s="59">
        <f>SUM(C18:C21)</f>
        <v>1165836</v>
      </c>
      <c r="D37" s="35">
        <f>SUM(D18:D21)</f>
        <v>54367</v>
      </c>
      <c r="E37" s="19">
        <f t="shared" si="24"/>
        <v>0.95544429902237582</v>
      </c>
      <c r="G37" s="6" t="s">
        <v>29</v>
      </c>
      <c r="H37" s="35">
        <f>SUM(H18:H21)</f>
        <v>196543</v>
      </c>
      <c r="I37" s="59">
        <f>SUM(I18:I21)</f>
        <v>187689</v>
      </c>
      <c r="J37" s="35">
        <f>SUM(J18:J21)</f>
        <v>8854</v>
      </c>
      <c r="K37" s="19">
        <f>I37/H37</f>
        <v>0.95495133380481623</v>
      </c>
      <c r="M37" s="6" t="s">
        <v>29</v>
      </c>
      <c r="N37" s="35">
        <f>SUM(N18:N21)</f>
        <v>258627</v>
      </c>
      <c r="O37" s="59">
        <f>SUM(O18:O21)</f>
        <v>254495</v>
      </c>
      <c r="P37" s="35">
        <f>SUM(P18:P21)</f>
        <v>4132</v>
      </c>
      <c r="Q37" s="19">
        <f t="shared" si="25"/>
        <v>0.98402332316424812</v>
      </c>
      <c r="T37" s="6" t="s">
        <v>29</v>
      </c>
      <c r="U37" s="35">
        <f>SUM(U18:U21)</f>
        <v>82894</v>
      </c>
      <c r="V37" s="59">
        <f>SUM(V18:V21)</f>
        <v>82622</v>
      </c>
      <c r="W37" s="35">
        <f>SUM(W18:W21)</f>
        <v>272</v>
      </c>
      <c r="X37" s="19">
        <f t="shared" si="26"/>
        <v>0.99671870099162785</v>
      </c>
      <c r="AA37" s="6" t="s">
        <v>29</v>
      </c>
      <c r="AB37" s="35">
        <f>SUM(AB18:AB21)</f>
        <v>96553</v>
      </c>
      <c r="AC37" s="59">
        <f>SUM(AC18:AC21)</f>
        <v>94594</v>
      </c>
      <c r="AD37" s="35">
        <f>SUM(AD18:AD21)</f>
        <v>1959</v>
      </c>
      <c r="AE37" s="19">
        <f>AC37/AB37</f>
        <v>0.97971062525245201</v>
      </c>
      <c r="AH37" s="6" t="s">
        <v>29</v>
      </c>
      <c r="AI37" s="35">
        <f>SUM(AI18:AI21)</f>
        <v>55500</v>
      </c>
      <c r="AJ37" s="59">
        <f>SUM(AJ18:AJ21)</f>
        <v>54033</v>
      </c>
      <c r="AK37" s="35">
        <f>SUM(AK18:AK21)</f>
        <v>1467</v>
      </c>
      <c r="AL37" s="19">
        <f t="shared" si="27"/>
        <v>0.97356756756756757</v>
      </c>
      <c r="AO37" s="6" t="s">
        <v>29</v>
      </c>
      <c r="AP37" s="75">
        <f>SUM(AP18:AP21)</f>
        <v>117938</v>
      </c>
      <c r="AQ37" s="83">
        <f>SUM(AQ18:AQ21)</f>
        <v>102897</v>
      </c>
      <c r="AR37" s="75">
        <f>SUM(AR18:AR21)</f>
        <v>15041</v>
      </c>
      <c r="AS37" s="19">
        <f t="shared" si="28"/>
        <v>0.8724668893825569</v>
      </c>
      <c r="AV37" s="6" t="s">
        <v>29</v>
      </c>
      <c r="AW37" s="54">
        <f>SUM(AW18:AW21)</f>
        <v>17954</v>
      </c>
      <c r="AX37" s="86">
        <f>SUM(AX18:AX21)</f>
        <v>17070</v>
      </c>
      <c r="AY37" s="54">
        <f>SUM(AY18:AY21)</f>
        <v>884</v>
      </c>
      <c r="AZ37" s="19">
        <f t="shared" si="29"/>
        <v>0.95076306115628828</v>
      </c>
      <c r="BC37" s="6" t="s">
        <v>29</v>
      </c>
      <c r="BD37" s="75">
        <f>SUM(BD18:BD21)</f>
        <v>17661</v>
      </c>
      <c r="BE37" s="83">
        <f>SUM(BE18:BE21)</f>
        <v>16467</v>
      </c>
      <c r="BF37" s="75">
        <f>SUM(BF18:BF21)</f>
        <v>1194</v>
      </c>
      <c r="BG37" s="19">
        <f t="shared" si="30"/>
        <v>0.93239340920672664</v>
      </c>
    </row>
    <row r="38" spans="1:59" ht="15.75" thickBot="1" x14ac:dyDescent="0.3">
      <c r="A38" s="11" t="s">
        <v>30</v>
      </c>
      <c r="B38" s="57">
        <f>SUM(B22:B25)</f>
        <v>1361345</v>
      </c>
      <c r="C38" s="58">
        <f>SUM(C22:C25)</f>
        <v>1297849</v>
      </c>
      <c r="D38" s="57">
        <f>SUM(D22:D25)</f>
        <v>63496</v>
      </c>
      <c r="E38" s="17">
        <f t="shared" si="24"/>
        <v>0.95335789237849333</v>
      </c>
      <c r="G38" s="31" t="s">
        <v>30</v>
      </c>
      <c r="H38" s="57">
        <f>SUM(H22:H25)</f>
        <v>217471</v>
      </c>
      <c r="I38" s="58">
        <f>SUM(I22:I25)</f>
        <v>206148</v>
      </c>
      <c r="J38" s="57">
        <f>SUM(J22:J25)</f>
        <v>11323</v>
      </c>
      <c r="K38" s="17">
        <f>I38/H38</f>
        <v>0.94793328765674501</v>
      </c>
      <c r="M38" s="31" t="s">
        <v>30</v>
      </c>
      <c r="N38" s="57">
        <f>SUM(N22:N25)</f>
        <v>267783</v>
      </c>
      <c r="O38" s="58">
        <f>SUM(O22:O25)</f>
        <v>263113</v>
      </c>
      <c r="P38" s="57">
        <f>SUM(P22:P25)</f>
        <v>4670</v>
      </c>
      <c r="Q38" s="17">
        <f t="shared" si="25"/>
        <v>0.98256050608141665</v>
      </c>
      <c r="T38" s="31" t="s">
        <v>30</v>
      </c>
      <c r="U38" s="57">
        <f>SUM(U22:U25)</f>
        <v>87464</v>
      </c>
      <c r="V38" s="58">
        <f>SUM(V22:V25)</f>
        <v>87220</v>
      </c>
      <c r="W38" s="57">
        <f>SUM(W22:W25)</f>
        <v>244</v>
      </c>
      <c r="X38" s="17">
        <f t="shared" si="26"/>
        <v>0.99721028080124396</v>
      </c>
      <c r="AA38" s="31" t="s">
        <v>30</v>
      </c>
      <c r="AB38" s="57">
        <f>SUM(AB22:AB25)</f>
        <v>96300</v>
      </c>
      <c r="AC38" s="58">
        <f>SUM(AC22:AC25)</f>
        <v>93982</v>
      </c>
      <c r="AD38" s="57">
        <f>SUM(AD22:AD25)</f>
        <v>2318</v>
      </c>
      <c r="AE38" s="17">
        <f>AC38/AB38</f>
        <v>0.97592938733125645</v>
      </c>
      <c r="AH38" s="31" t="s">
        <v>30</v>
      </c>
      <c r="AI38" s="57">
        <f>SUM(AI22:AI25)</f>
        <v>55839</v>
      </c>
      <c r="AJ38" s="58">
        <f>SUM(AJ22:AJ25)</f>
        <v>54312</v>
      </c>
      <c r="AK38" s="57">
        <f>SUM(AK22:AK25)</f>
        <v>1527</v>
      </c>
      <c r="AL38" s="17">
        <f t="shared" si="27"/>
        <v>0.97265352173212272</v>
      </c>
      <c r="AO38" s="31" t="s">
        <v>30</v>
      </c>
      <c r="AP38" s="71">
        <f>SUM(AP22:AP25)</f>
        <v>125275</v>
      </c>
      <c r="AQ38" s="82">
        <f>SUM(AQ22:AQ25)</f>
        <v>107705</v>
      </c>
      <c r="AR38" s="71">
        <f>SUM(AR22:AR25)</f>
        <v>17570</v>
      </c>
      <c r="AS38" s="17">
        <f t="shared" si="28"/>
        <v>0.85974855318299737</v>
      </c>
      <c r="AV38" s="31" t="s">
        <v>30</v>
      </c>
      <c r="AW38" s="84">
        <f>SUM(AW22:AW25)</f>
        <v>19022</v>
      </c>
      <c r="AX38" s="85">
        <f>SUM(AX22:AX25)</f>
        <v>18016</v>
      </c>
      <c r="AY38" s="84">
        <f>SUM(AY22:AY25)</f>
        <v>1006</v>
      </c>
      <c r="AZ38" s="17">
        <f t="shared" si="29"/>
        <v>0.94711386815266529</v>
      </c>
      <c r="BC38" s="31" t="s">
        <v>30</v>
      </c>
      <c r="BD38" s="71">
        <f>SUM(BD22:BD25)</f>
        <v>18661</v>
      </c>
      <c r="BE38" s="82">
        <f>SUM(BE22:BE25)</f>
        <v>17236</v>
      </c>
      <c r="BF38" s="71">
        <f>SUM(BF22:BF25)</f>
        <v>1425</v>
      </c>
      <c r="BG38" s="17">
        <f t="shared" si="30"/>
        <v>0.92363753282246397</v>
      </c>
    </row>
    <row r="39" spans="1:59" ht="15.75" thickBot="1" x14ac:dyDescent="0.3">
      <c r="A39" s="133" t="s">
        <v>55</v>
      </c>
      <c r="B39" s="131">
        <f>SUM(B26:B29)</f>
        <v>1549694</v>
      </c>
      <c r="C39" s="132">
        <f>SUM(C26:C29)</f>
        <v>1459084</v>
      </c>
      <c r="D39" s="131">
        <f>SUM(D26:D29)</f>
        <v>90610</v>
      </c>
      <c r="E39" s="17">
        <f t="shared" si="24"/>
        <v>0.94153039245167114</v>
      </c>
      <c r="G39" s="31" t="s">
        <v>55</v>
      </c>
      <c r="H39" s="131">
        <f>SUM(H26:H29)</f>
        <v>229331</v>
      </c>
      <c r="I39" s="132">
        <f>SUM(I26:I29)</f>
        <v>213958</v>
      </c>
      <c r="J39" s="131">
        <f>SUM(J26:J29)</f>
        <v>15373</v>
      </c>
      <c r="K39" s="17">
        <f>I39/H39</f>
        <v>0.93296588773432287</v>
      </c>
      <c r="M39" s="31" t="s">
        <v>55</v>
      </c>
      <c r="N39" s="131">
        <f>SUM(N26:N29)</f>
        <v>272755</v>
      </c>
      <c r="O39" s="132">
        <f>SUM(O26:O29)</f>
        <v>266479</v>
      </c>
      <c r="P39" s="131">
        <f>SUM(P26:P29)</f>
        <v>6276</v>
      </c>
      <c r="Q39" s="17">
        <f t="shared" si="25"/>
        <v>0.97699033931550294</v>
      </c>
      <c r="T39" s="31" t="s">
        <v>55</v>
      </c>
      <c r="U39" s="131">
        <f>SUM(U26:U29)</f>
        <v>86316</v>
      </c>
      <c r="V39" s="132">
        <f>SUM(V26:V29)</f>
        <v>85986</v>
      </c>
      <c r="W39" s="131">
        <f>SUM(W26:W29)</f>
        <v>330</v>
      </c>
      <c r="X39" s="17">
        <f t="shared" si="26"/>
        <v>0.9961768385930766</v>
      </c>
      <c r="AA39" s="31" t="s">
        <v>55</v>
      </c>
      <c r="AB39" s="131">
        <f>SUM(AB26:AB29)</f>
        <v>96588</v>
      </c>
      <c r="AC39" s="132">
        <f>SUM(AC26:AC29)</f>
        <v>94190</v>
      </c>
      <c r="AD39" s="131">
        <f>SUM(AD26:AD29)</f>
        <v>2398</v>
      </c>
      <c r="AE39" s="17">
        <f>AC39/AB39</f>
        <v>0.97517289932496787</v>
      </c>
      <c r="AH39" s="31" t="s">
        <v>55</v>
      </c>
      <c r="AI39" s="131">
        <f>SUM(AI26:AI29)</f>
        <v>55134</v>
      </c>
      <c r="AJ39" s="132">
        <f>SUM(AJ26:AJ29)</f>
        <v>52778</v>
      </c>
      <c r="AK39" s="131">
        <f>SUM(AK26:AK29)</f>
        <v>2356</v>
      </c>
      <c r="AL39" s="17">
        <f t="shared" si="27"/>
        <v>0.95726774766931477</v>
      </c>
      <c r="AO39" s="31" t="s">
        <v>55</v>
      </c>
      <c r="AP39" s="71">
        <f>SUM(AP26:AP29)</f>
        <v>130380</v>
      </c>
      <c r="AQ39" s="82">
        <f>SUM(AQ26:AQ29)</f>
        <v>108751</v>
      </c>
      <c r="AR39" s="71">
        <f>SUM(AR26:AR29)</f>
        <v>21629</v>
      </c>
      <c r="AS39" s="17">
        <f t="shared" si="28"/>
        <v>0.83410799202331642</v>
      </c>
      <c r="AV39" s="31" t="s">
        <v>55</v>
      </c>
      <c r="AW39" s="71">
        <f>SUM(AW26:AW29)</f>
        <v>20247</v>
      </c>
      <c r="AX39" s="82">
        <f>SUM(AX26:AX29)</f>
        <v>18875</v>
      </c>
      <c r="AY39" s="71">
        <f>SUM(AY26:AY29)</f>
        <v>1372</v>
      </c>
      <c r="AZ39" s="17">
        <f t="shared" si="29"/>
        <v>0.93223687459870597</v>
      </c>
      <c r="BC39" s="31" t="s">
        <v>55</v>
      </c>
      <c r="BD39" s="71">
        <f>SUM(BD26:BD29)</f>
        <v>20178</v>
      </c>
      <c r="BE39" s="82">
        <f>SUM(BE26:BE29)</f>
        <v>18134</v>
      </c>
      <c r="BF39" s="71">
        <f>SUM(BF26:BF29)</f>
        <v>2044</v>
      </c>
      <c r="BG39" s="17">
        <f t="shared" si="30"/>
        <v>0.8987015561502627</v>
      </c>
    </row>
    <row r="40" spans="1:59" x14ac:dyDescent="0.25">
      <c r="C40" s="3"/>
      <c r="D40" s="4"/>
      <c r="I40" s="3"/>
      <c r="J40" s="4"/>
      <c r="N40" s="3"/>
      <c r="O40" s="4"/>
      <c r="U40" s="3"/>
      <c r="V40" s="4"/>
      <c r="AB40" s="3"/>
      <c r="AC40" s="4"/>
      <c r="AI40" s="3"/>
      <c r="AJ40" s="4"/>
      <c r="AP40" s="3"/>
      <c r="AQ40" s="4"/>
      <c r="AW40" s="3"/>
      <c r="AX40" s="4"/>
      <c r="BD40" s="3"/>
      <c r="BE40" s="4"/>
    </row>
    <row r="41" spans="1:59" x14ac:dyDescent="0.25">
      <c r="C41" s="3"/>
      <c r="D41" s="4"/>
      <c r="I41" s="3"/>
      <c r="J41" s="4"/>
      <c r="N41" s="3"/>
      <c r="O41" s="4"/>
      <c r="U41" s="3"/>
      <c r="V41" s="4"/>
      <c r="AB41" s="3"/>
      <c r="AC41" s="4"/>
      <c r="AI41" s="3"/>
      <c r="AJ41" s="4"/>
      <c r="AP41" s="3"/>
      <c r="AQ41" s="4"/>
      <c r="AW41" s="3"/>
      <c r="AX41" s="4"/>
      <c r="BD41" s="3"/>
      <c r="BE41" s="4"/>
    </row>
    <row r="42" spans="1:59" x14ac:dyDescent="0.25">
      <c r="B42" s="139" t="s">
        <v>53</v>
      </c>
      <c r="C42" s="139"/>
      <c r="D42" s="139"/>
      <c r="E42" s="139"/>
      <c r="H42" s="139" t="s">
        <v>53</v>
      </c>
      <c r="I42" s="139"/>
      <c r="J42" s="139"/>
      <c r="K42" s="139"/>
      <c r="N42" s="139" t="s">
        <v>53</v>
      </c>
      <c r="O42" s="139"/>
      <c r="P42" s="139"/>
      <c r="Q42" s="139"/>
      <c r="U42" s="3"/>
      <c r="V42" s="4"/>
      <c r="AB42" s="3"/>
      <c r="AC42" s="4"/>
      <c r="AI42" s="3"/>
      <c r="AJ42" s="4"/>
      <c r="AP42" s="139" t="s">
        <v>53</v>
      </c>
      <c r="AQ42" s="139"/>
      <c r="AR42" s="139"/>
      <c r="AS42" s="139"/>
      <c r="AW42" s="139" t="s">
        <v>53</v>
      </c>
      <c r="AX42" s="139"/>
      <c r="AY42" s="139"/>
      <c r="AZ42" s="139"/>
      <c r="BD42" s="139" t="s">
        <v>53</v>
      </c>
      <c r="BE42" s="139"/>
      <c r="BF42" s="139"/>
      <c r="BG42" s="139"/>
    </row>
    <row r="43" spans="1:59" x14ac:dyDescent="0.25">
      <c r="B43" s="139"/>
      <c r="C43" s="139"/>
      <c r="D43" s="139"/>
      <c r="E43" s="139"/>
      <c r="H43" s="139"/>
      <c r="I43" s="139"/>
      <c r="J43" s="139"/>
      <c r="K43" s="139"/>
      <c r="N43" s="139"/>
      <c r="O43" s="139"/>
      <c r="P43" s="139"/>
      <c r="Q43" s="139"/>
      <c r="U43" s="3"/>
      <c r="V43" s="4"/>
      <c r="W43" s="5"/>
      <c r="X43" s="5"/>
      <c r="AB43" s="3"/>
      <c r="AC43" s="4"/>
      <c r="AD43" s="5"/>
      <c r="AE43" s="5"/>
      <c r="AI43" s="3"/>
      <c r="AJ43" s="4"/>
      <c r="AK43" s="5"/>
      <c r="AL43" s="5"/>
      <c r="AP43" s="139"/>
      <c r="AQ43" s="139"/>
      <c r="AR43" s="139"/>
      <c r="AS43" s="139"/>
      <c r="AW43" s="139"/>
      <c r="AX43" s="139"/>
      <c r="AY43" s="139"/>
      <c r="AZ43" s="139"/>
      <c r="BD43" s="139"/>
      <c r="BE43" s="139"/>
      <c r="BF43" s="139"/>
      <c r="BG43" s="139"/>
    </row>
    <row r="44" spans="1:59" x14ac:dyDescent="0.25">
      <c r="B44" s="139"/>
      <c r="C44" s="139"/>
      <c r="D44" s="139"/>
      <c r="E44" s="139"/>
      <c r="H44" s="139"/>
      <c r="I44" s="139"/>
      <c r="J44" s="139"/>
      <c r="K44" s="139"/>
      <c r="N44" s="139"/>
      <c r="O44" s="139"/>
      <c r="P44" s="139"/>
      <c r="Q44" s="139"/>
      <c r="U44" s="3"/>
      <c r="V44" s="4"/>
      <c r="AB44" s="3"/>
      <c r="AC44" s="4"/>
      <c r="AI44" s="3"/>
      <c r="AJ44" s="4"/>
      <c r="AP44" s="139"/>
      <c r="AQ44" s="139"/>
      <c r="AR44" s="139"/>
      <c r="AS44" s="139"/>
      <c r="AW44" s="139"/>
      <c r="AX44" s="139"/>
      <c r="AY44" s="139"/>
      <c r="AZ44" s="139"/>
      <c r="BD44" s="139"/>
      <c r="BE44" s="139"/>
      <c r="BF44" s="139"/>
      <c r="BG44" s="139"/>
    </row>
    <row r="45" spans="1:59" x14ac:dyDescent="0.25">
      <c r="C45" s="3"/>
      <c r="D45" s="4"/>
      <c r="N45" s="3"/>
      <c r="O45" s="4"/>
      <c r="U45" s="3"/>
      <c r="V45" s="3"/>
      <c r="AB45" s="3"/>
      <c r="AC45" s="4"/>
      <c r="AI45" s="3"/>
      <c r="AJ45" s="4"/>
      <c r="AP45" s="3"/>
      <c r="AQ45" s="4"/>
      <c r="AW45" s="3"/>
      <c r="AX45" s="4"/>
      <c r="BD45" s="3"/>
      <c r="BE45" s="4"/>
    </row>
    <row r="46" spans="1:59" x14ac:dyDescent="0.25">
      <c r="C46" s="3"/>
      <c r="D46" s="4"/>
      <c r="I46" s="3"/>
      <c r="N46" s="3"/>
      <c r="O46" s="3"/>
      <c r="U46" s="3"/>
      <c r="V46" s="4"/>
      <c r="AB46" s="3"/>
      <c r="AC46" s="4"/>
      <c r="AI46" s="3"/>
      <c r="AJ46" s="4"/>
      <c r="AP46" s="3"/>
      <c r="AQ46" s="4"/>
      <c r="AW46" s="3"/>
      <c r="AX46" s="4"/>
      <c r="BD46" s="3"/>
      <c r="BE46" s="4"/>
    </row>
    <row r="47" spans="1:59" x14ac:dyDescent="0.25">
      <c r="C47" s="3"/>
      <c r="D47" s="4"/>
      <c r="E47" s="5"/>
      <c r="K47" s="5"/>
      <c r="N47" s="3"/>
      <c r="O47" s="4"/>
      <c r="P47" s="5"/>
      <c r="Q47" s="5"/>
      <c r="U47" s="3"/>
      <c r="V47" s="3"/>
      <c r="W47" s="5"/>
      <c r="X47" s="5"/>
      <c r="AB47" s="3"/>
      <c r="AC47" s="4"/>
      <c r="AD47" s="5"/>
      <c r="AE47" s="5"/>
      <c r="AI47" s="3"/>
      <c r="AJ47" s="3"/>
      <c r="AK47" s="5"/>
      <c r="AL47" s="5"/>
      <c r="AQ47" s="4"/>
      <c r="AR47" s="5"/>
      <c r="AW47" s="3"/>
      <c r="AX47" s="4"/>
      <c r="AY47" s="5"/>
      <c r="BD47" s="3"/>
      <c r="BE47" s="4"/>
      <c r="BF47" s="5"/>
    </row>
    <row r="48" spans="1:59" x14ac:dyDescent="0.25">
      <c r="C48" s="3"/>
      <c r="D48" s="4"/>
      <c r="I48" s="3"/>
      <c r="J48" s="4"/>
      <c r="N48" s="3"/>
      <c r="O48" s="4"/>
      <c r="U48" s="3"/>
      <c r="V48" s="4"/>
      <c r="AB48" s="3"/>
      <c r="AC48" s="3"/>
      <c r="AI48" s="3"/>
      <c r="AJ48" s="4"/>
      <c r="AQ48" s="4"/>
      <c r="AW48" s="3"/>
      <c r="AX48" s="4"/>
      <c r="BD48" s="3"/>
      <c r="BE48" s="4"/>
    </row>
    <row r="49" spans="4:58" x14ac:dyDescent="0.25">
      <c r="D49" s="4"/>
      <c r="I49" s="3"/>
      <c r="J49" s="4"/>
      <c r="N49" s="3"/>
      <c r="O49" s="4"/>
      <c r="U49" s="3"/>
      <c r="V49" s="4"/>
      <c r="AB49" s="3"/>
      <c r="AC49" s="4"/>
      <c r="AI49" s="3"/>
      <c r="AJ49" s="4"/>
      <c r="AQ49" s="4"/>
      <c r="AW49" s="3"/>
      <c r="AX49" s="4"/>
      <c r="BD49" s="3"/>
      <c r="BE49" s="4"/>
    </row>
    <row r="50" spans="4:58" x14ac:dyDescent="0.25">
      <c r="D50" s="4"/>
      <c r="I50" s="3"/>
      <c r="J50" s="4"/>
      <c r="N50" s="3"/>
      <c r="O50" s="4"/>
      <c r="U50" s="3"/>
      <c r="V50" s="4"/>
      <c r="AB50" s="3"/>
      <c r="AC50" s="4"/>
      <c r="AI50" s="3"/>
      <c r="AJ50" s="4"/>
      <c r="AQ50" s="4"/>
      <c r="AW50" s="3"/>
      <c r="AX50" s="4"/>
      <c r="BD50" s="3"/>
      <c r="BE50" s="4"/>
    </row>
    <row r="51" spans="4:58" x14ac:dyDescent="0.25">
      <c r="D51" s="4"/>
      <c r="E51" s="5"/>
      <c r="I51" s="3"/>
      <c r="J51" s="4"/>
      <c r="K51" s="5"/>
      <c r="O51" s="4"/>
      <c r="P51" s="5"/>
      <c r="Q51" s="5"/>
      <c r="U51" s="3"/>
      <c r="V51" s="4"/>
      <c r="W51" s="5"/>
      <c r="X51" s="5"/>
      <c r="AB51" s="3"/>
      <c r="AC51" s="4"/>
      <c r="AD51" s="5"/>
      <c r="AE51" s="5"/>
      <c r="AI51" s="3"/>
      <c r="AJ51" s="4"/>
      <c r="AK51" s="5"/>
      <c r="AL51" s="5"/>
      <c r="AQ51" s="4"/>
      <c r="AR51" s="5"/>
      <c r="AW51" s="3"/>
      <c r="AX51" s="3"/>
      <c r="AY51" s="5"/>
      <c r="BD51" s="3"/>
      <c r="BE51" s="4"/>
      <c r="BF51" s="5"/>
    </row>
    <row r="52" spans="4:58" x14ac:dyDescent="0.25">
      <c r="D52" s="4"/>
      <c r="I52" s="3"/>
      <c r="J52" s="4"/>
      <c r="O52" s="4"/>
      <c r="U52" s="3"/>
      <c r="V52" s="4"/>
      <c r="AB52" s="3"/>
      <c r="AC52" s="4"/>
      <c r="AI52" s="3"/>
      <c r="AJ52" s="4"/>
      <c r="AQ52" s="4"/>
      <c r="AW52" s="3"/>
      <c r="AX52" s="4"/>
      <c r="AZ52" s="4"/>
      <c r="BD52" s="3"/>
      <c r="BE52" s="4"/>
    </row>
    <row r="53" spans="4:58" x14ac:dyDescent="0.25">
      <c r="D53" s="4"/>
      <c r="I53" s="3"/>
      <c r="J53" s="4"/>
      <c r="O53" s="4"/>
      <c r="U53" s="3"/>
      <c r="V53" s="4"/>
      <c r="AB53" s="3"/>
      <c r="AC53" s="4"/>
      <c r="AQ53" s="4"/>
      <c r="AW53" s="3"/>
      <c r="AX53" s="4"/>
      <c r="AZ53" s="4"/>
      <c r="BD53" s="3"/>
      <c r="BE53" s="4"/>
    </row>
    <row r="54" spans="4:58" x14ac:dyDescent="0.25">
      <c r="D54" s="4"/>
      <c r="I54" s="3"/>
      <c r="J54" s="4"/>
      <c r="O54" s="4"/>
      <c r="U54" s="3"/>
      <c r="V54" s="4"/>
      <c r="AB54" s="3"/>
      <c r="AC54" s="4"/>
      <c r="AQ54" s="4"/>
      <c r="AR54" s="5"/>
      <c r="AS54" s="5"/>
      <c r="AW54" s="3"/>
      <c r="AX54" s="4"/>
      <c r="AZ54" s="4"/>
      <c r="BD54" s="3"/>
      <c r="BE54" s="4"/>
    </row>
    <row r="55" spans="4:58" x14ac:dyDescent="0.25">
      <c r="D55" s="4"/>
      <c r="E55" s="5"/>
      <c r="I55" s="3"/>
      <c r="J55" s="4"/>
      <c r="K55" s="5"/>
      <c r="O55" s="4"/>
      <c r="P55" s="5"/>
      <c r="Q55" s="5"/>
      <c r="U55" s="3"/>
      <c r="V55" s="4"/>
      <c r="W55" s="5"/>
      <c r="X55" s="5"/>
      <c r="AB55" s="3"/>
      <c r="AC55" s="4"/>
      <c r="AD55" s="5"/>
      <c r="AQ55" s="4"/>
      <c r="AW55" s="3"/>
      <c r="AX55" s="4"/>
      <c r="AY55" s="5"/>
      <c r="AZ55" s="4"/>
      <c r="BD55" s="3"/>
      <c r="BE55" s="4"/>
      <c r="BF55" s="5"/>
    </row>
    <row r="56" spans="4:58" x14ac:dyDescent="0.25">
      <c r="D56" s="4"/>
      <c r="I56" s="3"/>
      <c r="J56" s="4"/>
      <c r="O56" s="4"/>
      <c r="U56" s="3"/>
      <c r="V56" s="4"/>
      <c r="AB56" s="3"/>
      <c r="AC56" s="4"/>
      <c r="AQ56" s="4"/>
      <c r="AW56" s="3"/>
      <c r="AX56" s="4"/>
      <c r="AZ56" s="4"/>
      <c r="BD56" s="3"/>
      <c r="BE56" s="4"/>
    </row>
    <row r="57" spans="4:58" x14ac:dyDescent="0.25">
      <c r="O57" s="4"/>
      <c r="AQ57" s="4"/>
      <c r="AZ57" s="4"/>
    </row>
    <row r="58" spans="4:58" x14ac:dyDescent="0.25">
      <c r="O58" s="4"/>
      <c r="AQ58" s="4"/>
      <c r="AZ58" s="4"/>
    </row>
    <row r="59" spans="4:58" x14ac:dyDescent="0.25">
      <c r="O59" s="4"/>
      <c r="AZ59" s="4"/>
    </row>
    <row r="60" spans="4:58" x14ac:dyDescent="0.25">
      <c r="O60" s="4"/>
      <c r="AZ60" s="4"/>
    </row>
    <row r="61" spans="4:58" x14ac:dyDescent="0.25">
      <c r="O61" s="4"/>
      <c r="AZ61" s="4"/>
    </row>
    <row r="62" spans="4:58" x14ac:dyDescent="0.25">
      <c r="O62" s="4"/>
      <c r="AZ62" s="4"/>
    </row>
    <row r="63" spans="4:58" x14ac:dyDescent="0.25">
      <c r="O63" s="4"/>
      <c r="AZ63" s="4"/>
    </row>
    <row r="64" spans="4:58" x14ac:dyDescent="0.25">
      <c r="O64" s="4"/>
      <c r="AZ64" s="4"/>
    </row>
    <row r="65" spans="52:52" x14ac:dyDescent="0.25">
      <c r="AZ65" s="4"/>
    </row>
    <row r="66" spans="52:52" x14ac:dyDescent="0.25">
      <c r="AZ66" s="4"/>
    </row>
    <row r="67" spans="52:52" x14ac:dyDescent="0.25">
      <c r="AZ67" s="4"/>
    </row>
    <row r="68" spans="52:52" x14ac:dyDescent="0.25">
      <c r="AZ68" s="4"/>
    </row>
    <row r="69" spans="52:52" x14ac:dyDescent="0.25">
      <c r="AZ69" s="4"/>
    </row>
    <row r="70" spans="52:52" x14ac:dyDescent="0.25">
      <c r="AZ70" s="4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</sheetData>
  <mergeCells count="19">
    <mergeCell ref="AP2:AS2"/>
    <mergeCell ref="AW2:AZ2"/>
    <mergeCell ref="BD2:BG2"/>
    <mergeCell ref="H5:K8"/>
    <mergeCell ref="AB5:AE12"/>
    <mergeCell ref="AI2:AL2"/>
    <mergeCell ref="AB34:AE35"/>
    <mergeCell ref="H34:K34"/>
    <mergeCell ref="B2:E2"/>
    <mergeCell ref="H2:K2"/>
    <mergeCell ref="N2:Q2"/>
    <mergeCell ref="U2:X2"/>
    <mergeCell ref="AB2:AE2"/>
    <mergeCell ref="BD42:BG44"/>
    <mergeCell ref="B42:E44"/>
    <mergeCell ref="H42:K44"/>
    <mergeCell ref="N42:Q44"/>
    <mergeCell ref="AP42:AS44"/>
    <mergeCell ref="AW42:AZ4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Pottage, Christopher</cp:lastModifiedBy>
  <cp:lastPrinted>2015-01-27T13:39:42Z</cp:lastPrinted>
  <dcterms:created xsi:type="dcterms:W3CDTF">2014-09-10T11:09:16Z</dcterms:created>
  <dcterms:modified xsi:type="dcterms:W3CDTF">2015-11-06T16:00:25Z</dcterms:modified>
</cp:coreProperties>
</file>