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 calcMode="manual"/>
</workbook>
</file>

<file path=xl/calcChain.xml><?xml version="1.0" encoding="utf-8"?>
<calcChain xmlns="http://schemas.openxmlformats.org/spreadsheetml/2006/main">
  <c r="BI42" i="1" l="1"/>
  <c r="BH42" i="1"/>
  <c r="BG42" i="1"/>
  <c r="BF42" i="1"/>
  <c r="BB42" i="1"/>
  <c r="BA42" i="1"/>
  <c r="AZ42" i="1"/>
  <c r="AY42" i="1"/>
  <c r="AU42" i="1"/>
  <c r="AT42" i="1"/>
  <c r="AS42" i="1"/>
  <c r="AR42" i="1"/>
  <c r="AN42" i="1"/>
  <c r="AM42" i="1"/>
  <c r="AL42" i="1"/>
  <c r="AK42" i="1"/>
  <c r="AG42" i="1"/>
  <c r="AF42" i="1"/>
  <c r="AE42" i="1"/>
  <c r="AD42" i="1"/>
  <c r="Z42" i="1"/>
  <c r="Y42" i="1"/>
  <c r="X42" i="1"/>
  <c r="W42" i="1"/>
  <c r="S42" i="1"/>
  <c r="R42" i="1"/>
  <c r="Q42" i="1"/>
  <c r="P42" i="1"/>
  <c r="K42" i="1"/>
  <c r="J42" i="1"/>
  <c r="L42" i="1" s="1"/>
  <c r="I42" i="1"/>
  <c r="E42" i="1"/>
  <c r="C42" i="1"/>
  <c r="D42" i="1"/>
  <c r="B42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B30" i="1"/>
  <c r="BA30" i="1"/>
  <c r="AU30" i="1"/>
  <c r="AT30" i="1"/>
  <c r="AM30" i="1"/>
  <c r="AN30" i="1"/>
  <c r="AG30" i="1"/>
  <c r="AF30" i="1"/>
  <c r="K30" i="1"/>
  <c r="L30" i="1"/>
  <c r="E30" i="1"/>
  <c r="D30" i="1"/>
  <c r="Z30" i="1" l="1"/>
  <c r="Y30" i="1"/>
  <c r="R30" i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R41" i="1" s="1"/>
  <c r="S29" i="1"/>
  <c r="K29" i="1"/>
  <c r="K41" i="1" s="1"/>
  <c r="L29" i="1"/>
  <c r="D29" i="1"/>
  <c r="D41" i="1" s="1"/>
  <c r="E29" i="1"/>
  <c r="C41" i="1"/>
  <c r="E41" i="1" s="1"/>
  <c r="B41" i="1"/>
  <c r="J41" i="1"/>
  <c r="L41" i="1" s="1"/>
  <c r="I41" i="1"/>
  <c r="Q41" i="1"/>
  <c r="S41" i="1" s="1"/>
  <c r="P41" i="1"/>
  <c r="Y41" i="1"/>
  <c r="X41" i="1"/>
  <c r="Z41" i="1" s="1"/>
  <c r="W41" i="1"/>
  <c r="AF41" i="1"/>
  <c r="AE41" i="1"/>
  <c r="AD41" i="1"/>
  <c r="AG41" i="1" s="1"/>
  <c r="AM41" i="1"/>
  <c r="AL41" i="1"/>
  <c r="AN41" i="1" s="1"/>
  <c r="AK41" i="1"/>
  <c r="BA41" i="1"/>
  <c r="AZ41" i="1"/>
  <c r="AY41" i="1"/>
  <c r="BB41" i="1" s="1"/>
  <c r="AT41" i="1"/>
  <c r="AS41" i="1"/>
  <c r="AU41" i="1" s="1"/>
  <c r="AR41" i="1"/>
  <c r="BH41" i="1"/>
  <c r="BG41" i="1"/>
  <c r="BF41" i="1"/>
  <c r="BI41" i="1" l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BI27" i="1" l="1"/>
  <c r="BB27" i="1"/>
  <c r="AU27" i="1"/>
  <c r="AN27" i="1"/>
  <c r="AG27" i="1"/>
  <c r="Z27" i="1"/>
  <c r="S27" i="1"/>
  <c r="L27" i="1"/>
  <c r="BH40" i="1" l="1"/>
  <c r="BG40" i="1"/>
  <c r="BF40" i="1"/>
  <c r="BA40" i="1"/>
  <c r="AZ40" i="1"/>
  <c r="AY40" i="1"/>
  <c r="AT40" i="1"/>
  <c r="AS40" i="1"/>
  <c r="AR40" i="1"/>
  <c r="AM40" i="1"/>
  <c r="AL40" i="1"/>
  <c r="AK40" i="1"/>
  <c r="AF40" i="1"/>
  <c r="AE40" i="1"/>
  <c r="AD40" i="1"/>
  <c r="Y40" i="1"/>
  <c r="X40" i="1"/>
  <c r="W40" i="1"/>
  <c r="R40" i="1"/>
  <c r="Q40" i="1"/>
  <c r="P40" i="1"/>
  <c r="K40" i="1"/>
  <c r="J40" i="1"/>
  <c r="I40" i="1"/>
  <c r="D40" i="1"/>
  <c r="C40" i="1"/>
  <c r="B40" i="1"/>
  <c r="BH39" i="1"/>
  <c r="BG39" i="1"/>
  <c r="BF39" i="1"/>
  <c r="BA39" i="1"/>
  <c r="AZ39" i="1"/>
  <c r="AY39" i="1"/>
  <c r="AT39" i="1"/>
  <c r="AS39" i="1"/>
  <c r="AR39" i="1"/>
  <c r="AM39" i="1"/>
  <c r="AL39" i="1"/>
  <c r="AK39" i="1"/>
  <c r="AF39" i="1"/>
  <c r="AE39" i="1"/>
  <c r="AD39" i="1"/>
  <c r="Y39" i="1"/>
  <c r="X39" i="1"/>
  <c r="W39" i="1"/>
  <c r="R39" i="1"/>
  <c r="Q39" i="1"/>
  <c r="P39" i="1"/>
  <c r="K39" i="1"/>
  <c r="J39" i="1"/>
  <c r="I39" i="1"/>
  <c r="D39" i="1"/>
  <c r="C39" i="1"/>
  <c r="B39" i="1"/>
  <c r="BH38" i="1"/>
  <c r="BG38" i="1"/>
  <c r="BF38" i="1"/>
  <c r="BA38" i="1"/>
  <c r="AZ38" i="1"/>
  <c r="AY38" i="1"/>
  <c r="AT38" i="1"/>
  <c r="AS38" i="1"/>
  <c r="AR38" i="1"/>
  <c r="AM38" i="1"/>
  <c r="AL38" i="1"/>
  <c r="AK38" i="1"/>
  <c r="AF38" i="1"/>
  <c r="AE38" i="1"/>
  <c r="AD38" i="1"/>
  <c r="Y38" i="1"/>
  <c r="X38" i="1"/>
  <c r="W38" i="1"/>
  <c r="R38" i="1"/>
  <c r="Q38" i="1"/>
  <c r="P38" i="1"/>
  <c r="K38" i="1"/>
  <c r="J38" i="1"/>
  <c r="I38" i="1"/>
  <c r="D38" i="1"/>
  <c r="C38" i="1"/>
  <c r="B38" i="1"/>
  <c r="BH37" i="1"/>
  <c r="BG37" i="1"/>
  <c r="BF37" i="1"/>
  <c r="BA37" i="1"/>
  <c r="AZ37" i="1"/>
  <c r="AY37" i="1"/>
  <c r="AT37" i="1"/>
  <c r="AS37" i="1"/>
  <c r="AR37" i="1"/>
  <c r="AM37" i="1"/>
  <c r="AL37" i="1"/>
  <c r="AK37" i="1"/>
  <c r="Y37" i="1"/>
  <c r="X37" i="1"/>
  <c r="W37" i="1"/>
  <c r="R37" i="1"/>
  <c r="Q37" i="1"/>
  <c r="P37" i="1"/>
  <c r="K37" i="1"/>
  <c r="J37" i="1"/>
  <c r="I37" i="1"/>
  <c r="D37" i="1"/>
  <c r="C37" i="1"/>
  <c r="B37" i="1"/>
  <c r="BH36" i="1"/>
  <c r="BG36" i="1"/>
  <c r="BF36" i="1"/>
  <c r="BA36" i="1"/>
  <c r="AZ36" i="1"/>
  <c r="AY36" i="1"/>
  <c r="AT36" i="1"/>
  <c r="AS36" i="1"/>
  <c r="AR36" i="1"/>
  <c r="AM36" i="1"/>
  <c r="AL36" i="1"/>
  <c r="AK36" i="1"/>
  <c r="Y36" i="1"/>
  <c r="X36" i="1"/>
  <c r="W36" i="1"/>
  <c r="R36" i="1"/>
  <c r="Q36" i="1"/>
  <c r="P36" i="1"/>
  <c r="D36" i="1"/>
  <c r="C36" i="1"/>
  <c r="B36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36" i="1" l="1"/>
  <c r="AU37" i="1"/>
  <c r="BB38" i="1"/>
  <c r="BB36" i="1"/>
  <c r="S37" i="1"/>
  <c r="AU36" i="1"/>
  <c r="L38" i="1"/>
  <c r="AN36" i="1"/>
  <c r="Z36" i="1"/>
  <c r="BI36" i="1"/>
  <c r="AG38" i="1"/>
  <c r="E40" i="1"/>
  <c r="AG40" i="1"/>
  <c r="BI40" i="1"/>
  <c r="S36" i="1"/>
  <c r="BB37" i="1"/>
  <c r="S38" i="1"/>
  <c r="S39" i="1"/>
  <c r="AU39" i="1"/>
  <c r="L40" i="1"/>
  <c r="AN40" i="1"/>
  <c r="E37" i="1"/>
  <c r="L37" i="1"/>
  <c r="AN37" i="1"/>
  <c r="E38" i="1"/>
  <c r="AN38" i="1"/>
  <c r="E39" i="1"/>
  <c r="AG39" i="1"/>
  <c r="Z40" i="1"/>
  <c r="BB40" i="1"/>
  <c r="Z37" i="1"/>
  <c r="BI37" i="1"/>
  <c r="Z38" i="1"/>
  <c r="BI38" i="1"/>
  <c r="Z39" i="1"/>
  <c r="BB39" i="1"/>
  <c r="S40" i="1"/>
  <c r="AU40" i="1"/>
  <c r="BI39" i="1"/>
  <c r="AU38" i="1"/>
  <c r="L39" i="1"/>
  <c r="AN39" i="1"/>
</calcChain>
</file>

<file path=xl/sharedStrings.xml><?xml version="1.0" encoding="utf-8"?>
<sst xmlns="http://schemas.openxmlformats.org/spreadsheetml/2006/main" count="452" uniqueCount="70">
  <si>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</si>
  <si>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</si>
  <si>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</si>
  <si>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</si>
  <si>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</si>
  <si>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</si>
  <si>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</si>
  <si>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</si>
  <si>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</si>
  <si>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</si>
  <si>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</si>
  <si>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</si>
  <si>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</si>
  <si>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</si>
  <si>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</si>
  <si>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</si>
  <si>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</si>
  <si>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</si>
  <si>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</si>
  <si>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</si>
  <si>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</si>
  <si>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</si>
  <si>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</si>
  <si>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</si>
  <si>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</si>
  <si>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</si>
  <si>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</si>
  <si>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</si>
  <si>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</si>
  <si>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</si>
  <si>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</si>
  <si>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</si>
  <si>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</si>
  <si>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</si>
  <si>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</si>
  <si>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</si>
  <si>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</si>
  <si>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</si>
  <si>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</si>
  <si>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</si>
  <si>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</si>
  <si>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</si>
  <si>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</si>
  <si>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</si>
  <si>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</si>
  <si>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</si>
  <si>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</si>
  <si>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</si>
  <si>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</si>
  <si>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</si>
  <si>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</si>
  <si>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</si>
  <si>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</si>
  <si>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</si>
  <si>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</si>
  <si>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</si>
  <si>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</si>
  <si>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</si>
  <si>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</si>
  <si>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</si>
  <si>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</si>
  <si>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</si>
  <si>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</si>
  <si>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</si>
  <si>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</si>
  <si>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</si>
  <si>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</si>
  <si>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Q4 2008-09 to Q4 2015-16</t>
  </si>
  <si>
    <t>2015/16</t>
  </si>
  <si>
    <t>One Month (31 days) Wait from a Decision to Treat to a Subsequent Treatment for Cancer (Anti-Cancer Drug Regimen)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</si>
</sst>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5" fontId="3" fillId="0" borderId="0" xfId="1" applyNumberFormat="1" applyFont="1"/>
    <xf numFmtId="0" fontId="2" fillId="0" borderId="13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3" fontId="0" fillId="0" borderId="1" xfId="0" applyNumberFormat="1" applyBorder="1"/>
    <xf numFmtId="167" fontId="0" fillId="0" borderId="8" xfId="1" applyNumberFormat="1" applyFont="1" applyBorder="1" applyAlignment="1">
      <alignment horizontal="right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11" xfId="1" applyNumberFormat="1" applyFont="1" applyFill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3" fontId="0" fillId="0" borderId="5" xfId="1" applyNumberFormat="1" applyFont="1" applyBorder="1" applyAlignment="1">
      <alignment horizontal="right"/>
    </xf>
    <xf numFmtId="3" fontId="0" fillId="0" borderId="4" xfId="1" applyNumberFormat="1" applyFont="1" applyBorder="1" applyAlignment="1">
      <alignment horizontal="right"/>
    </xf>
    <xf numFmtId="3" fontId="0" fillId="0" borderId="6" xfId="1" applyNumberFormat="1" applyFont="1" applyBorder="1" applyAlignment="1">
      <alignment horizontal="right"/>
    </xf>
    <xf numFmtId="3" fontId="0" fillId="0" borderId="7" xfId="1" applyNumberFormat="1" applyFont="1" applyBorder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11" xfId="1" applyNumberFormat="1" applyFont="1" applyBorder="1" applyAlignment="1">
      <alignment horizontal="right"/>
    </xf>
    <xf numFmtId="3" fontId="0" fillId="0" borderId="12" xfId="1" applyNumberFormat="1" applyFont="1" applyBorder="1" applyAlignment="1">
      <alignment horizontal="right"/>
    </xf>
    <xf numFmtId="3" fontId="0" fillId="0" borderId="10" xfId="1" applyNumberFormat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14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left" indent="3"/>
    </xf>
    <xf numFmtId="167" fontId="0" fillId="0" borderId="1" xfId="1" applyNumberFormat="1" applyFont="1" applyBorder="1" applyAlignment="1">
      <alignment horizontal="left" indent="3"/>
    </xf>
    <xf numFmtId="3" fontId="0" fillId="0" borderId="1" xfId="0" applyNumberFormat="1" applyBorder="1" applyAlignment="1">
      <alignment horizontal="left" indent="3"/>
    </xf>
    <xf numFmtId="167" fontId="0" fillId="0" borderId="3" xfId="1" applyNumberFormat="1" applyFont="1" applyBorder="1" applyAlignment="1">
      <alignment horizontal="left" indent="5"/>
    </xf>
    <xf numFmtId="3" fontId="0" fillId="0" borderId="1" xfId="0" applyNumberFormat="1" applyBorder="1" applyAlignment="1">
      <alignment horizontal="left" indent="5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8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29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183168"/>
        <c:axId val="136267264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29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29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75456"/>
        <c:axId val="136269184"/>
      </c:lineChart>
      <c:catAx>
        <c:axId val="136183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6267264"/>
        <c:crosses val="autoZero"/>
        <c:auto val="1"/>
        <c:lblAlgn val="ctr"/>
        <c:lblOffset val="100"/>
        <c:noMultiLvlLbl val="0"/>
      </c:catAx>
      <c:valAx>
        <c:axId val="13626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136183168"/>
        <c:crosses val="autoZero"/>
        <c:crossBetween val="between"/>
      </c:valAx>
      <c:valAx>
        <c:axId val="13626918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36275456"/>
        <c:crosses val="max"/>
        <c:crossBetween val="between"/>
      </c:valAx>
      <c:catAx>
        <c:axId val="13627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269184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('AMD 23 2011 Data'!$N$5:$N$8,'AMD 23 2011 Data'!$I$9:$I$33)</c:f>
              <c:numCache>
                <c:formatCode>_-* #,##0_-;\-* #,##0_-;_-* "-"??_-;_-@_-</c:formatCode>
                <c:ptCount val="29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83040"/>
        <c:axId val="136589312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('AMD 23 2011 Data'!$M$5:$M$8,'AMD 23 2011 Data'!$L$9:$L$33)</c:f>
              <c:numCache>
                <c:formatCode>0%</c:formatCode>
                <c:ptCount val="29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29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5696"/>
        <c:axId val="136591232"/>
      </c:lineChart>
      <c:catAx>
        <c:axId val="136583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136589312"/>
        <c:crosses val="autoZero"/>
        <c:auto val="1"/>
        <c:lblAlgn val="ctr"/>
        <c:lblOffset val="100"/>
        <c:noMultiLvlLbl val="0"/>
      </c:catAx>
      <c:valAx>
        <c:axId val="1365893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6583040"/>
        <c:crosses val="autoZero"/>
        <c:crossBetween val="between"/>
      </c:valAx>
      <c:valAx>
        <c:axId val="13659123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36605696"/>
        <c:crosses val="max"/>
        <c:crossBetween val="between"/>
      </c:valAx>
      <c:catAx>
        <c:axId val="1366056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591232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29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67001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82880"/>
        <c:axId val="13668505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29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0.97789585230071197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29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89152"/>
        <c:axId val="136686976"/>
      </c:lineChart>
      <c:catAx>
        <c:axId val="13668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6685056"/>
        <c:crosses val="autoZero"/>
        <c:auto val="1"/>
        <c:lblAlgn val="ctr"/>
        <c:lblOffset val="100"/>
        <c:noMultiLvlLbl val="0"/>
      </c:catAx>
      <c:valAx>
        <c:axId val="136685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6682880"/>
        <c:crosses val="autoZero"/>
        <c:crossBetween val="between"/>
      </c:valAx>
      <c:valAx>
        <c:axId val="136686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6689152"/>
        <c:crosses val="max"/>
        <c:crossBetween val="between"/>
      </c:valAx>
      <c:catAx>
        <c:axId val="136689152"/>
        <c:scaling>
          <c:orientation val="minMax"/>
        </c:scaling>
        <c:delete val="1"/>
        <c:axPos val="b"/>
        <c:majorTickMark val="out"/>
        <c:minorTickMark val="none"/>
        <c:tickLblPos val="nextTo"/>
        <c:crossAx val="1366869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29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0880"/>
        <c:axId val="13681280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29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29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16896"/>
        <c:axId val="136814976"/>
      </c:lineChart>
      <c:catAx>
        <c:axId val="13681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6812800"/>
        <c:crosses val="autoZero"/>
        <c:auto val="1"/>
        <c:lblAlgn val="ctr"/>
        <c:lblOffset val="100"/>
        <c:noMultiLvlLbl val="0"/>
      </c:catAx>
      <c:valAx>
        <c:axId val="13681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6810880"/>
        <c:crosses val="autoZero"/>
        <c:crossBetween val="between"/>
      </c:valAx>
      <c:valAx>
        <c:axId val="1368149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136816896"/>
        <c:crosses val="max"/>
        <c:crossBetween val="between"/>
      </c:valAx>
      <c:catAx>
        <c:axId val="136816896"/>
        <c:scaling>
          <c:orientation val="minMax"/>
        </c:scaling>
        <c:delete val="1"/>
        <c:axPos val="b"/>
        <c:majorTickMark val="out"/>
        <c:minorTickMark val="none"/>
        <c:tickLblPos val="nextTo"/>
        <c:crossAx val="13681497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('AMD 23 2011 Data'!$AI$5:$AI$12,'AMD 23 2011 Data'!$AD$13:$AD$33)</c:f>
              <c:numCache>
                <c:formatCode>_-* #,##0_-;\-* #,##0_-;_-* "-"??_-;_-@_-</c:formatCode>
                <c:ptCount val="29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98432"/>
        <c:axId val="136912896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('AMD 23 2011 Data'!$AH$5:$AH$12,'AMD 23 2011 Data'!$AG$13:$AG$33)</c:f>
              <c:numCache>
                <c:formatCode>0%</c:formatCode>
                <c:ptCount val="29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[0]!RTOpStd</c:f>
              <c:numCache>
                <c:formatCode>0%</c:formatCode>
                <c:ptCount val="29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21088"/>
        <c:axId val="136914816"/>
      </c:lineChart>
      <c:catAx>
        <c:axId val="13689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36912896"/>
        <c:crosses val="autoZero"/>
        <c:auto val="1"/>
        <c:lblAlgn val="ctr"/>
        <c:lblOffset val="100"/>
        <c:noMultiLvlLbl val="0"/>
      </c:catAx>
      <c:valAx>
        <c:axId val="136912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136898432"/>
        <c:crosses val="autoZero"/>
        <c:crossBetween val="between"/>
      </c:valAx>
      <c:valAx>
        <c:axId val="1369148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0"/>
        <c:majorTickMark val="out"/>
        <c:minorTickMark val="none"/>
        <c:tickLblPos val="nextTo"/>
        <c:crossAx val="136921088"/>
        <c:crosses val="max"/>
        <c:crossBetween val="between"/>
      </c:valAx>
      <c:catAx>
        <c:axId val="136921088"/>
        <c:scaling>
          <c:orientation val="minMax"/>
        </c:scaling>
        <c:delete val="1"/>
        <c:axPos val="b"/>
        <c:majorTickMark val="out"/>
        <c:minorTickMark val="none"/>
        <c:tickLblPos val="nextTo"/>
        <c:crossAx val="13691481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29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969600"/>
        <c:axId val="13710284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29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29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06944"/>
        <c:axId val="137104768"/>
      </c:lineChart>
      <c:catAx>
        <c:axId val="13696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7102848"/>
        <c:crosses val="autoZero"/>
        <c:auto val="1"/>
        <c:lblAlgn val="ctr"/>
        <c:lblOffset val="100"/>
        <c:noMultiLvlLbl val="0"/>
      </c:catAx>
      <c:valAx>
        <c:axId val="137102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136969600"/>
        <c:crosses val="autoZero"/>
        <c:crossBetween val="between"/>
      </c:valAx>
      <c:valAx>
        <c:axId val="1371047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7106944"/>
        <c:crosses val="max"/>
        <c:crossBetween val="between"/>
      </c:valAx>
      <c:catAx>
        <c:axId val="137106944"/>
        <c:scaling>
          <c:orientation val="minMax"/>
        </c:scaling>
        <c:delete val="1"/>
        <c:axPos val="b"/>
        <c:majorTickMark val="out"/>
        <c:minorTickMark val="none"/>
        <c:tickLblPos val="nextTo"/>
        <c:crossAx val="1371047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29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>
                  <c:v>31929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92576"/>
        <c:axId val="137194496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29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0.84102226815747438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29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14976"/>
        <c:axId val="137213056"/>
      </c:lineChart>
      <c:catAx>
        <c:axId val="137192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7194496"/>
        <c:crosses val="autoZero"/>
        <c:auto val="1"/>
        <c:lblAlgn val="ctr"/>
        <c:lblOffset val="100"/>
        <c:noMultiLvlLbl val="0"/>
      </c:catAx>
      <c:valAx>
        <c:axId val="137194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137192576"/>
        <c:crosses val="autoZero"/>
        <c:crossBetween val="between"/>
      </c:valAx>
      <c:valAx>
        <c:axId val="1372130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7214976"/>
        <c:crosses val="max"/>
        <c:crossBetween val="between"/>
      </c:valAx>
      <c:catAx>
        <c:axId val="137214976"/>
        <c:scaling>
          <c:orientation val="minMax"/>
        </c:scaling>
        <c:delete val="1"/>
        <c:axPos val="b"/>
        <c:majorTickMark val="out"/>
        <c:minorTickMark val="none"/>
        <c:tickLblPos val="nextTo"/>
        <c:crossAx val="13721305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[0]!ScreenPatientSeen</c:f>
              <c:numCache>
                <c:formatCode>#,##0</c:formatCode>
                <c:ptCount val="29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>
                  <c:v>4908</c:v>
                </c:pt>
                <c:pt idx="26">
                  <c:v>5322</c:v>
                </c:pt>
                <c:pt idx="27">
                  <c:v>5316</c:v>
                </c:pt>
                <c:pt idx="28">
                  <c:v>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59648"/>
        <c:axId val="13726182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29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29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82304"/>
        <c:axId val="137263744"/>
      </c:lineChart>
      <c:catAx>
        <c:axId val="13725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7261824"/>
        <c:crosses val="autoZero"/>
        <c:auto val="1"/>
        <c:lblAlgn val="ctr"/>
        <c:lblOffset val="100"/>
        <c:noMultiLvlLbl val="0"/>
      </c:catAx>
      <c:valAx>
        <c:axId val="137261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37259648"/>
        <c:crosses val="autoZero"/>
        <c:crossBetween val="between"/>
      </c:valAx>
      <c:valAx>
        <c:axId val="1372637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7282304"/>
        <c:crosses val="max"/>
        <c:crossBetween val="between"/>
      </c:valAx>
      <c:catAx>
        <c:axId val="13728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13726374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29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29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52512"/>
        <c:axId val="13675468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29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62880"/>
        <c:axId val="136756608"/>
      </c:lineChart>
      <c:catAx>
        <c:axId val="136752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136754688"/>
        <c:crosses val="autoZero"/>
        <c:auto val="1"/>
        <c:lblAlgn val="ctr"/>
        <c:lblOffset val="100"/>
        <c:noMultiLvlLbl val="0"/>
      </c:catAx>
      <c:valAx>
        <c:axId val="136754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136752512"/>
        <c:crosses val="autoZero"/>
        <c:crossBetween val="between"/>
      </c:valAx>
      <c:valAx>
        <c:axId val="1367566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36762880"/>
        <c:crosses val="max"/>
        <c:crossBetween val="between"/>
      </c:valAx>
      <c:catAx>
        <c:axId val="136762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367566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0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7286" cy="60778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5379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tabSelected="1" workbookViewId="0">
      <selection activeCell="B11" sqref="B11:I11"/>
    </sheetView>
  </sheetViews>
  <sheetFormatPr defaultRowHeight="15" x14ac:dyDescent="0.25"/>
  <cols>
    <col min="1" max="1" width="1.7109375" style="74" customWidth="1"/>
    <col min="2" max="2" width="15" style="74" customWidth="1"/>
    <col min="3" max="3" width="14.85546875" style="74" customWidth="1"/>
    <col min="4" max="9" width="9.140625" style="74"/>
    <col min="10" max="10" width="1.7109375" style="74" customWidth="1"/>
    <col min="11" max="12" width="9.140625" style="74"/>
  </cols>
  <sheetData>
    <row r="8" spans="2:10" customFormat="1" ht="57" x14ac:dyDescent="0.85">
      <c r="B8" s="134" t="s">
        <v>42</v>
      </c>
      <c r="C8" s="134"/>
      <c r="D8" s="134"/>
      <c r="E8" s="134"/>
      <c r="F8" s="134"/>
      <c r="G8" s="134"/>
      <c r="H8" s="134"/>
      <c r="I8" s="134"/>
      <c r="J8" s="74"/>
    </row>
    <row r="10" spans="2:10" customFormat="1" ht="31.5" x14ac:dyDescent="0.5">
      <c r="B10" s="135" t="s">
        <v>50</v>
      </c>
      <c r="C10" s="135"/>
      <c r="D10" s="135"/>
      <c r="E10" s="135"/>
      <c r="F10" s="135"/>
      <c r="G10" s="135"/>
      <c r="H10" s="135"/>
      <c r="I10" s="135"/>
      <c r="J10" s="74"/>
    </row>
    <row r="11" spans="2:10" customFormat="1" ht="31.5" x14ac:dyDescent="0.5">
      <c r="B11" s="135" t="s">
        <v>67</v>
      </c>
      <c r="C11" s="135"/>
      <c r="D11" s="135"/>
      <c r="E11" s="135"/>
      <c r="F11" s="135"/>
      <c r="G11" s="135"/>
      <c r="H11" s="135"/>
      <c r="I11" s="135"/>
      <c r="J11" s="74"/>
    </row>
    <row r="12" spans="2:10" customFormat="1" ht="6.75" customHeight="1" x14ac:dyDescent="0.25">
      <c r="B12" s="136"/>
      <c r="C12" s="136"/>
      <c r="D12" s="136"/>
      <c r="E12" s="136"/>
      <c r="F12" s="136"/>
      <c r="G12" s="136"/>
      <c r="H12" s="136"/>
      <c r="I12" s="136"/>
      <c r="J12" s="74"/>
    </row>
    <row r="13" spans="2:10" customFormat="1" ht="5.25" customHeight="1" x14ac:dyDescent="0.25">
      <c r="B13" s="137"/>
      <c r="C13" s="137"/>
      <c r="D13" s="137"/>
      <c r="E13" s="137"/>
      <c r="F13" s="137"/>
      <c r="G13" s="137"/>
      <c r="H13" s="137"/>
      <c r="I13" s="137"/>
      <c r="J13" s="137"/>
    </row>
    <row r="14" spans="2:10" customFormat="1" hidden="1" x14ac:dyDescent="0.25">
      <c r="B14" s="133"/>
      <c r="C14" s="133"/>
      <c r="D14" s="133"/>
      <c r="E14" s="133"/>
      <c r="F14" s="133"/>
      <c r="G14" s="133"/>
      <c r="H14" s="133"/>
      <c r="I14" s="133"/>
      <c r="J14" s="133"/>
    </row>
    <row r="15" spans="2:10" customFormat="1" x14ac:dyDescent="0.25">
      <c r="B15" s="75"/>
      <c r="C15" s="76"/>
      <c r="D15" s="77"/>
      <c r="E15" s="77"/>
      <c r="F15" s="77"/>
      <c r="G15" s="77"/>
      <c r="H15" s="77"/>
      <c r="I15" s="77"/>
      <c r="J15" s="77"/>
    </row>
    <row r="16" spans="2:10" customFormat="1" x14ac:dyDescent="0.25">
      <c r="B16" s="75" t="s">
        <v>43</v>
      </c>
      <c r="C16" s="78" t="s">
        <v>49</v>
      </c>
      <c r="D16" s="74"/>
      <c r="E16" s="74"/>
      <c r="F16" s="74"/>
      <c r="G16" s="74"/>
      <c r="H16" s="74"/>
      <c r="I16" s="74"/>
      <c r="J16" s="74"/>
    </row>
    <row r="17" spans="2:3" customFormat="1" x14ac:dyDescent="0.25">
      <c r="B17" s="75" t="s">
        <v>44</v>
      </c>
      <c r="C17" s="76" t="s">
        <v>45</v>
      </c>
    </row>
    <row r="18" spans="2:3" customFormat="1" x14ac:dyDescent="0.25">
      <c r="B18" s="75" t="s">
        <v>46</v>
      </c>
      <c r="C18" s="76" t="s">
        <v>47</v>
      </c>
    </row>
    <row r="19" spans="2:3" customFormat="1" x14ac:dyDescent="0.25">
      <c r="B19" s="75" t="s">
        <v>48</v>
      </c>
      <c r="C19" s="76" t="s">
        <v>51</v>
      </c>
    </row>
    <row r="39" spans="2:10" customFormat="1" x14ac:dyDescent="0.25">
      <c r="B39" s="79"/>
      <c r="C39" s="79"/>
      <c r="D39" s="79"/>
      <c r="E39" s="79"/>
      <c r="F39" s="79"/>
      <c r="G39" s="79"/>
      <c r="H39" s="79"/>
      <c r="I39" s="79"/>
      <c r="J39" s="79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BJ3054"/>
  <sheetViews>
    <sheetView showGridLines="0" zoomScale="70" zoomScaleNormal="70" workbookViewId="0">
      <pane xSplit="1" topLeftCell="B1" activePane="topRight" state="frozen"/>
      <selection pane="topRight" activeCell="W2" sqref="W2:Z2"/>
    </sheetView>
  </sheetViews>
  <sheetFormatPr defaultRowHeight="15" x14ac:dyDescent="0.25"/>
  <cols>
    <col min="1" max="1" width="12.140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2.140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2.140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2.140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2.140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2.140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2.140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2.140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2.140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2" spans="1:61" s="12" customFormat="1" ht="69.75" customHeight="1" x14ac:dyDescent="0.25">
      <c r="A2" s="2"/>
      <c r="B2" s="138" t="s">
        <v>32</v>
      </c>
      <c r="C2" s="138"/>
      <c r="D2" s="138"/>
      <c r="E2" s="138"/>
      <c r="H2" s="27"/>
      <c r="I2" s="138" t="s">
        <v>33</v>
      </c>
      <c r="J2" s="138"/>
      <c r="K2" s="138"/>
      <c r="L2" s="138"/>
      <c r="O2" s="27"/>
      <c r="P2" s="138" t="s">
        <v>58</v>
      </c>
      <c r="Q2" s="138"/>
      <c r="R2" s="138"/>
      <c r="S2" s="138"/>
      <c r="W2" s="138" t="s">
        <v>69</v>
      </c>
      <c r="X2" s="138"/>
      <c r="Y2" s="138"/>
      <c r="Z2" s="138"/>
      <c r="AC2" s="27"/>
      <c r="AD2" s="138" t="s">
        <v>59</v>
      </c>
      <c r="AE2" s="138"/>
      <c r="AF2" s="138"/>
      <c r="AG2" s="138"/>
      <c r="AJ2" s="27"/>
      <c r="AK2" s="138" t="s">
        <v>60</v>
      </c>
      <c r="AL2" s="138"/>
      <c r="AM2" s="138"/>
      <c r="AN2" s="138"/>
      <c r="AQ2" s="27"/>
      <c r="AR2" s="138" t="s">
        <v>61</v>
      </c>
      <c r="AS2" s="138"/>
      <c r="AT2" s="138"/>
      <c r="AU2" s="138"/>
      <c r="AX2" s="27"/>
      <c r="AY2" s="138" t="s">
        <v>62</v>
      </c>
      <c r="AZ2" s="138"/>
      <c r="BA2" s="138"/>
      <c r="BB2" s="138"/>
      <c r="BE2" s="27"/>
      <c r="BF2" s="138" t="s">
        <v>63</v>
      </c>
      <c r="BG2" s="138"/>
      <c r="BH2" s="138"/>
      <c r="BI2" s="138"/>
    </row>
    <row r="3" spans="1:61" ht="15" customHeight="1" thickBot="1" x14ac:dyDescent="0.3">
      <c r="A3" s="22">
        <v>29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39" t="s">
        <v>31</v>
      </c>
      <c r="J5" s="140"/>
      <c r="K5" s="140"/>
      <c r="L5" s="141"/>
      <c r="M5" s="100"/>
      <c r="N5" s="101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48" t="s">
        <v>31</v>
      </c>
      <c r="AE5" s="149"/>
      <c r="AF5" s="149"/>
      <c r="AG5" s="150"/>
      <c r="AH5" s="100"/>
      <c r="AI5" s="101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97">
        <v>20549</v>
      </c>
      <c r="AS5" s="64">
        <v>17806</v>
      </c>
      <c r="AT5" s="106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118">
        <v>2473</v>
      </c>
      <c r="AZ5" s="119">
        <v>2362</v>
      </c>
      <c r="BA5" s="4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97">
        <v>1638</v>
      </c>
      <c r="BG5" s="64">
        <v>1601</v>
      </c>
      <c r="BH5" s="106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42"/>
      <c r="J6" s="143"/>
      <c r="K6" s="143"/>
      <c r="L6" s="144"/>
      <c r="M6" s="100"/>
      <c r="N6" s="101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51"/>
      <c r="AE6" s="152"/>
      <c r="AF6" s="152"/>
      <c r="AG6" s="153"/>
      <c r="AH6" s="100"/>
      <c r="AI6" s="101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7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118">
        <v>3372</v>
      </c>
      <c r="AZ6" s="120">
        <v>3185</v>
      </c>
      <c r="BA6" s="43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7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42"/>
      <c r="J7" s="143"/>
      <c r="K7" s="143"/>
      <c r="L7" s="144"/>
      <c r="M7" s="100"/>
      <c r="N7" s="101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51"/>
      <c r="AE7" s="152"/>
      <c r="AF7" s="152"/>
      <c r="AG7" s="153"/>
      <c r="AH7" s="100"/>
      <c r="AI7" s="101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8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121">
        <v>3593</v>
      </c>
      <c r="AZ7" s="122">
        <v>3368</v>
      </c>
      <c r="BA7" s="45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8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45"/>
      <c r="J8" s="146"/>
      <c r="K8" s="146"/>
      <c r="L8" s="147"/>
      <c r="M8" s="100"/>
      <c r="N8" s="101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51"/>
      <c r="AE8" s="152"/>
      <c r="AF8" s="152"/>
      <c r="AG8" s="153"/>
      <c r="AH8" s="100"/>
      <c r="AI8" s="101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09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121">
        <v>3693</v>
      </c>
      <c r="AZ8" s="122">
        <v>3488</v>
      </c>
      <c r="BA8" s="47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09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51"/>
      <c r="AE9" s="152"/>
      <c r="AF9" s="152"/>
      <c r="AG9" s="153"/>
      <c r="AH9" s="100"/>
      <c r="AI9" s="101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0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123">
        <v>3398</v>
      </c>
      <c r="AZ9" s="124">
        <v>3191</v>
      </c>
      <c r="BA9" s="49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0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51"/>
      <c r="AE10" s="152"/>
      <c r="AF10" s="152"/>
      <c r="AG10" s="153"/>
      <c r="AH10" s="100"/>
      <c r="AI10" s="101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1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118">
        <v>3860</v>
      </c>
      <c r="AZ10" s="120">
        <v>3648</v>
      </c>
      <c r="BA10" s="42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1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51"/>
      <c r="AE11" s="152"/>
      <c r="AF11" s="152"/>
      <c r="AG11" s="153"/>
      <c r="AH11" s="100"/>
      <c r="AI11" s="101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2">
        <v>27588</v>
      </c>
      <c r="AS11" s="68">
        <v>24024</v>
      </c>
      <c r="AT11" s="109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121">
        <v>4131</v>
      </c>
      <c r="AZ11" s="122">
        <v>3866</v>
      </c>
      <c r="BA11" s="47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09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54"/>
      <c r="AE12" s="155"/>
      <c r="AF12" s="155"/>
      <c r="AG12" s="156"/>
      <c r="AH12" s="100"/>
      <c r="AI12" s="101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09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121">
        <v>4112</v>
      </c>
      <c r="AZ12" s="122">
        <v>3852</v>
      </c>
      <c r="BA12" s="47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09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0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123">
        <v>3860</v>
      </c>
      <c r="AZ13" s="124">
        <v>3596</v>
      </c>
      <c r="BA13" s="49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0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3">
        <v>27575</v>
      </c>
      <c r="AS14" s="66">
        <v>23890</v>
      </c>
      <c r="AT14" s="111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118">
        <v>4223</v>
      </c>
      <c r="AZ14" s="120">
        <v>3917</v>
      </c>
      <c r="BA14" s="42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1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09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121">
        <v>4515</v>
      </c>
      <c r="AZ15" s="122">
        <v>4208</v>
      </c>
      <c r="BA15" s="47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09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09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121">
        <v>4508</v>
      </c>
      <c r="AZ16" s="122">
        <v>4261</v>
      </c>
      <c r="BA16" s="47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09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4">
        <v>28236</v>
      </c>
      <c r="AS17" s="70">
        <v>24640</v>
      </c>
      <c r="AT17" s="110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123">
        <v>4232</v>
      </c>
      <c r="AZ17" s="124">
        <v>4048</v>
      </c>
      <c r="BA17" s="49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0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1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118">
        <v>4545</v>
      </c>
      <c r="AZ18" s="120">
        <v>4300</v>
      </c>
      <c r="BA18" s="42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1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09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121">
        <v>4444</v>
      </c>
      <c r="AZ19" s="122">
        <v>4218</v>
      </c>
      <c r="BA19" s="47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09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09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121">
        <v>4728</v>
      </c>
      <c r="AZ20" s="122">
        <v>4530</v>
      </c>
      <c r="BA20" s="47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09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0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123">
        <v>4237</v>
      </c>
      <c r="AZ21" s="124">
        <v>4022</v>
      </c>
      <c r="BA21" s="49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0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4">
        <f t="shared" si="9"/>
        <v>59</v>
      </c>
      <c r="Z22" s="92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1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118">
        <v>4616</v>
      </c>
      <c r="AZ22" s="120">
        <v>4395</v>
      </c>
      <c r="BA22" s="42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1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5">
        <f t="shared" si="9"/>
        <v>56</v>
      </c>
      <c r="Z23" s="93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09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121">
        <v>4839</v>
      </c>
      <c r="AZ23" s="122">
        <v>4594</v>
      </c>
      <c r="BA23" s="47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09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5">
        <f t="shared" si="9"/>
        <v>47</v>
      </c>
      <c r="Z24" s="93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09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121">
        <v>5098</v>
      </c>
      <c r="AZ24" s="122">
        <v>4819</v>
      </c>
      <c r="BA24" s="47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09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6">
        <f t="shared" si="9"/>
        <v>82</v>
      </c>
      <c r="Z25" s="91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0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123">
        <v>4469</v>
      </c>
      <c r="AZ25" s="124">
        <v>4208</v>
      </c>
      <c r="BA25" s="49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0">
        <f t="shared" si="13"/>
        <v>381</v>
      </c>
      <c r="BI25" s="20">
        <f t="shared" si="6"/>
        <v>0.91997479521109016</v>
      </c>
    </row>
    <row r="26" spans="1:62" s="28" customFormat="1" x14ac:dyDescent="0.25">
      <c r="A26" s="83" t="s">
        <v>24</v>
      </c>
      <c r="B26" s="86">
        <v>376623</v>
      </c>
      <c r="C26" s="82">
        <v>352260</v>
      </c>
      <c r="D26" s="87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6">
        <v>60811</v>
      </c>
      <c r="J26" s="82">
        <v>54888</v>
      </c>
      <c r="K26" s="87">
        <f t="shared" si="14"/>
        <v>5923</v>
      </c>
      <c r="L26" s="92">
        <f t="shared" si="15"/>
        <v>0.90259985857821778</v>
      </c>
      <c r="M26" s="34">
        <v>0.93</v>
      </c>
      <c r="N26" s="34"/>
      <c r="O26" s="9" t="s">
        <v>24</v>
      </c>
      <c r="P26" s="61">
        <v>67001</v>
      </c>
      <c r="Q26" s="62">
        <v>65520</v>
      </c>
      <c r="R26" s="87">
        <f t="shared" si="8"/>
        <v>1481</v>
      </c>
      <c r="S26" s="92">
        <f t="shared" si="1"/>
        <v>0.97789585230071197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87">
        <f t="shared" si="9"/>
        <v>60</v>
      </c>
      <c r="Z26" s="93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87">
        <f t="shared" si="16"/>
        <v>691</v>
      </c>
      <c r="AG26" s="92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87">
        <f t="shared" si="10"/>
        <v>503</v>
      </c>
      <c r="AN26" s="92">
        <f t="shared" si="3"/>
        <v>0.96248228537331248</v>
      </c>
      <c r="AO26" s="34">
        <v>0.94</v>
      </c>
      <c r="AP26" s="34"/>
      <c r="AQ26" s="9" t="s">
        <v>24</v>
      </c>
      <c r="AR26" s="65">
        <v>31929</v>
      </c>
      <c r="AS26" s="66">
        <v>26853</v>
      </c>
      <c r="AT26" s="115">
        <f t="shared" si="11"/>
        <v>5076</v>
      </c>
      <c r="AU26" s="92">
        <f t="shared" si="4"/>
        <v>0.84102226815747438</v>
      </c>
      <c r="AV26" s="21">
        <v>0.85</v>
      </c>
      <c r="AW26" s="34"/>
      <c r="AX26" s="9" t="s">
        <v>24</v>
      </c>
      <c r="AY26" s="118">
        <v>5061</v>
      </c>
      <c r="AZ26" s="120">
        <v>4749</v>
      </c>
      <c r="BA26" s="125">
        <f t="shared" si="12"/>
        <v>312</v>
      </c>
      <c r="BB26" s="92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15">
        <f t="shared" si="13"/>
        <v>456</v>
      </c>
      <c r="BI26" s="92">
        <f t="shared" si="6"/>
        <v>0.9049009384775808</v>
      </c>
    </row>
    <row r="27" spans="1:62" s="28" customFormat="1" x14ac:dyDescent="0.25">
      <c r="A27" s="84" t="s">
        <v>41</v>
      </c>
      <c r="B27" s="54">
        <v>385776</v>
      </c>
      <c r="C27" s="55">
        <v>361244</v>
      </c>
      <c r="D27" s="88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88">
        <f t="shared" si="14"/>
        <v>3631</v>
      </c>
      <c r="L27" s="93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88">
        <f t="shared" si="8"/>
        <v>1568</v>
      </c>
      <c r="S27" s="93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88">
        <f t="shared" si="9"/>
        <v>77</v>
      </c>
      <c r="Z27" s="93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88">
        <f t="shared" si="16"/>
        <v>669</v>
      </c>
      <c r="AG27" s="93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88">
        <f t="shared" si="10"/>
        <v>554</v>
      </c>
      <c r="AN27" s="93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3">
        <f t="shared" si="4"/>
        <v>0.83478026583642673</v>
      </c>
      <c r="AV27" s="21">
        <v>0.85</v>
      </c>
      <c r="AW27" s="34"/>
      <c r="AX27" s="6" t="s">
        <v>41</v>
      </c>
      <c r="AY27" s="121">
        <v>5009</v>
      </c>
      <c r="AZ27" s="122">
        <v>4711</v>
      </c>
      <c r="BA27" s="126">
        <f t="shared" si="12"/>
        <v>298</v>
      </c>
      <c r="BB27" s="93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3">
        <f t="shared" si="6"/>
        <v>0.89729624586656298</v>
      </c>
    </row>
    <row r="28" spans="1:62" s="81" customFormat="1" x14ac:dyDescent="0.25">
      <c r="A28" s="84" t="s">
        <v>52</v>
      </c>
      <c r="B28" s="54">
        <v>394498</v>
      </c>
      <c r="C28" s="55">
        <v>373732</v>
      </c>
      <c r="D28" s="88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88">
        <f t="shared" si="14"/>
        <v>2914</v>
      </c>
      <c r="L28" s="93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88">
        <f t="shared" si="8"/>
        <v>1532</v>
      </c>
      <c r="S28" s="93">
        <f t="shared" si="1"/>
        <v>0.97783917489982786</v>
      </c>
      <c r="T28" s="34">
        <v>0.96</v>
      </c>
      <c r="U28" s="80"/>
      <c r="V28" s="6" t="s">
        <v>52</v>
      </c>
      <c r="W28" s="54">
        <v>20855</v>
      </c>
      <c r="X28" s="55">
        <v>20779</v>
      </c>
      <c r="Y28" s="88">
        <f t="shared" si="9"/>
        <v>76</v>
      </c>
      <c r="Z28" s="93">
        <f t="shared" si="2"/>
        <v>0.99635578997842245</v>
      </c>
      <c r="AA28" s="21">
        <v>0.97</v>
      </c>
      <c r="AB28" s="80"/>
      <c r="AC28" s="6" t="s">
        <v>52</v>
      </c>
      <c r="AD28" s="54">
        <v>23716</v>
      </c>
      <c r="AE28" s="55">
        <v>23207</v>
      </c>
      <c r="AF28" s="88">
        <f t="shared" si="16"/>
        <v>509</v>
      </c>
      <c r="AG28" s="93">
        <f t="shared" si="17"/>
        <v>0.97853769607016361</v>
      </c>
      <c r="AH28" s="34">
        <v>0.94</v>
      </c>
      <c r="AI28" s="80"/>
      <c r="AJ28" s="6" t="s">
        <v>52</v>
      </c>
      <c r="AK28" s="54">
        <v>13935</v>
      </c>
      <c r="AL28" s="55">
        <v>13345</v>
      </c>
      <c r="AM28" s="88">
        <f t="shared" si="10"/>
        <v>590</v>
      </c>
      <c r="AN28" s="93">
        <f t="shared" si="3"/>
        <v>0.95766056691783275</v>
      </c>
      <c r="AO28" s="34">
        <v>0.94</v>
      </c>
      <c r="AP28" s="80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3">
        <f t="shared" si="4"/>
        <v>0.83804806903466922</v>
      </c>
      <c r="AV28" s="21">
        <v>0.85</v>
      </c>
      <c r="AW28" s="80"/>
      <c r="AX28" s="6" t="s">
        <v>52</v>
      </c>
      <c r="AY28" s="121">
        <v>5398</v>
      </c>
      <c r="AZ28" s="122">
        <v>5049</v>
      </c>
      <c r="BA28" s="126">
        <f t="shared" si="12"/>
        <v>349</v>
      </c>
      <c r="BB28" s="93">
        <f t="shared" si="5"/>
        <v>0.93534642460170436</v>
      </c>
      <c r="BC28" s="21">
        <v>0.9</v>
      </c>
      <c r="BD28" s="80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3">
        <f t="shared" si="6"/>
        <v>0.89944685894903198</v>
      </c>
      <c r="BJ28" s="28"/>
    </row>
    <row r="29" spans="1:62" s="81" customFormat="1" ht="15.75" thickBot="1" x14ac:dyDescent="0.3">
      <c r="A29" s="84" t="s">
        <v>54</v>
      </c>
      <c r="B29" s="54">
        <v>392797</v>
      </c>
      <c r="C29" s="55">
        <v>371848</v>
      </c>
      <c r="D29" s="88">
        <f t="shared" si="18"/>
        <v>20949</v>
      </c>
      <c r="E29" s="19">
        <f t="shared" si="19"/>
        <v>0.94666710794634379</v>
      </c>
      <c r="F29" s="34">
        <v>0.93</v>
      </c>
      <c r="G29" s="34"/>
      <c r="H29" s="85" t="s">
        <v>54</v>
      </c>
      <c r="I29" s="89">
        <v>54827</v>
      </c>
      <c r="J29" s="56">
        <v>51922</v>
      </c>
      <c r="K29" s="90">
        <f t="shared" si="14"/>
        <v>2905</v>
      </c>
      <c r="L29" s="91">
        <f t="shared" si="15"/>
        <v>0.94701515676582704</v>
      </c>
      <c r="M29" s="34">
        <v>0.93</v>
      </c>
      <c r="N29" s="34"/>
      <c r="O29" s="85" t="s">
        <v>54</v>
      </c>
      <c r="P29" s="89">
        <v>67128</v>
      </c>
      <c r="Q29" s="56">
        <v>65433</v>
      </c>
      <c r="R29" s="90">
        <f t="shared" si="8"/>
        <v>1695</v>
      </c>
      <c r="S29" s="91">
        <f t="shared" si="1"/>
        <v>0.97474973185555958</v>
      </c>
      <c r="T29" s="34">
        <v>0.96</v>
      </c>
      <c r="U29" s="80"/>
      <c r="V29" s="85" t="s">
        <v>54</v>
      </c>
      <c r="W29" s="89">
        <v>22295</v>
      </c>
      <c r="X29" s="56">
        <v>22178</v>
      </c>
      <c r="Y29" s="90">
        <f t="shared" si="9"/>
        <v>117</v>
      </c>
      <c r="Z29" s="91">
        <f t="shared" si="2"/>
        <v>0.99475218658892128</v>
      </c>
      <c r="AA29" s="21">
        <v>0.97</v>
      </c>
      <c r="AB29" s="80"/>
      <c r="AC29" s="85" t="s">
        <v>54</v>
      </c>
      <c r="AD29" s="89">
        <v>24086</v>
      </c>
      <c r="AE29" s="56">
        <v>23557</v>
      </c>
      <c r="AF29" s="90">
        <f t="shared" si="16"/>
        <v>529</v>
      </c>
      <c r="AG29" s="91">
        <f t="shared" si="17"/>
        <v>0.97803703396163744</v>
      </c>
      <c r="AH29" s="34">
        <v>0.94</v>
      </c>
      <c r="AI29" s="80"/>
      <c r="AJ29" s="85" t="s">
        <v>54</v>
      </c>
      <c r="AK29" s="89">
        <v>14001</v>
      </c>
      <c r="AL29" s="56">
        <v>13292</v>
      </c>
      <c r="AM29" s="90">
        <f t="shared" si="10"/>
        <v>709</v>
      </c>
      <c r="AN29" s="91">
        <f t="shared" si="3"/>
        <v>0.94936075994571811</v>
      </c>
      <c r="AO29" s="34">
        <v>0.94</v>
      </c>
      <c r="AP29" s="80"/>
      <c r="AQ29" s="85" t="s">
        <v>54</v>
      </c>
      <c r="AR29" s="69">
        <v>32136</v>
      </c>
      <c r="AS29" s="70">
        <v>26432</v>
      </c>
      <c r="AT29" s="117">
        <f t="shared" si="11"/>
        <v>5704</v>
      </c>
      <c r="AU29" s="91">
        <f t="shared" si="4"/>
        <v>0.82250435648493903</v>
      </c>
      <c r="AV29" s="21">
        <v>0.85</v>
      </c>
      <c r="AW29" s="80"/>
      <c r="AX29" s="85" t="s">
        <v>54</v>
      </c>
      <c r="AY29" s="123">
        <v>4779</v>
      </c>
      <c r="AZ29" s="124">
        <v>4366</v>
      </c>
      <c r="BA29" s="127">
        <f t="shared" si="12"/>
        <v>413</v>
      </c>
      <c r="BB29" s="91">
        <f t="shared" si="5"/>
        <v>0.9135802469135802</v>
      </c>
      <c r="BC29" s="21">
        <v>0.9</v>
      </c>
      <c r="BD29" s="80"/>
      <c r="BE29" s="85" t="s">
        <v>54</v>
      </c>
      <c r="BF29" s="69">
        <v>5180</v>
      </c>
      <c r="BG29" s="70">
        <v>4629</v>
      </c>
      <c r="BH29" s="117">
        <f t="shared" si="13"/>
        <v>551</v>
      </c>
      <c r="BI29" s="91">
        <f t="shared" si="6"/>
        <v>0.89362934362934365</v>
      </c>
    </row>
    <row r="30" spans="1:62" s="81" customFormat="1" x14ac:dyDescent="0.25">
      <c r="A30" s="83" t="s">
        <v>57</v>
      </c>
      <c r="B30" s="50">
        <v>419827</v>
      </c>
      <c r="C30" s="42">
        <v>393047</v>
      </c>
      <c r="D30" s="94">
        <f t="shared" si="18"/>
        <v>26780</v>
      </c>
      <c r="E30" s="18">
        <f t="shared" si="19"/>
        <v>0.93621182058324026</v>
      </c>
      <c r="F30" s="34">
        <v>0.93</v>
      </c>
      <c r="G30" s="34"/>
      <c r="H30" s="83" t="s">
        <v>57</v>
      </c>
      <c r="I30" s="50">
        <v>56415</v>
      </c>
      <c r="J30" s="42">
        <v>52676</v>
      </c>
      <c r="K30" s="94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3" t="s">
        <v>57</v>
      </c>
      <c r="P30" s="50">
        <v>68640</v>
      </c>
      <c r="Q30" s="42">
        <v>66902</v>
      </c>
      <c r="R30" s="94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0"/>
      <c r="V30" s="83" t="s">
        <v>57</v>
      </c>
      <c r="W30" s="50">
        <v>21567</v>
      </c>
      <c r="X30" s="42">
        <v>21489</v>
      </c>
      <c r="Y30" s="94">
        <f t="shared" si="9"/>
        <v>78</v>
      </c>
      <c r="Z30" s="18">
        <f t="shared" si="2"/>
        <v>0.9963833634719711</v>
      </c>
      <c r="AA30" s="21">
        <v>0.97</v>
      </c>
      <c r="AB30" s="80"/>
      <c r="AC30" s="83" t="s">
        <v>57</v>
      </c>
      <c r="AD30" s="50">
        <v>23239</v>
      </c>
      <c r="AE30" s="42">
        <v>22682</v>
      </c>
      <c r="AF30" s="94">
        <f t="shared" si="16"/>
        <v>557</v>
      </c>
      <c r="AG30" s="18">
        <f t="shared" si="17"/>
        <v>0.97603167089805931</v>
      </c>
      <c r="AH30" s="34">
        <v>0.94</v>
      </c>
      <c r="AI30" s="80"/>
      <c r="AJ30" s="83" t="s">
        <v>57</v>
      </c>
      <c r="AK30" s="50">
        <v>13195</v>
      </c>
      <c r="AL30" s="42">
        <v>12535</v>
      </c>
      <c r="AM30" s="94">
        <f t="shared" si="10"/>
        <v>660</v>
      </c>
      <c r="AN30" s="18">
        <f t="shared" si="3"/>
        <v>0.94998105342932926</v>
      </c>
      <c r="AO30" s="34">
        <v>0.94</v>
      </c>
      <c r="AP30" s="80"/>
      <c r="AQ30" s="83" t="s">
        <v>57</v>
      </c>
      <c r="AR30" s="50">
        <v>33806</v>
      </c>
      <c r="AS30" s="42">
        <v>27713</v>
      </c>
      <c r="AT30" s="94">
        <f t="shared" si="11"/>
        <v>6093</v>
      </c>
      <c r="AU30" s="18">
        <f t="shared" si="4"/>
        <v>0.8197657220611726</v>
      </c>
      <c r="AV30" s="21">
        <v>0.85</v>
      </c>
      <c r="AW30" s="80"/>
      <c r="AX30" s="83" t="s">
        <v>57</v>
      </c>
      <c r="AY30" s="50">
        <v>4908</v>
      </c>
      <c r="AZ30" s="42">
        <v>4568</v>
      </c>
      <c r="BA30" s="94">
        <f t="shared" si="12"/>
        <v>340</v>
      </c>
      <c r="BB30" s="18">
        <f t="shared" si="5"/>
        <v>0.93072534637326809</v>
      </c>
      <c r="BC30" s="21">
        <v>0.9</v>
      </c>
      <c r="BD30" s="80"/>
      <c r="BE30" s="83" t="s">
        <v>57</v>
      </c>
      <c r="BF30" s="50">
        <v>5173</v>
      </c>
      <c r="BG30" s="42">
        <v>4631</v>
      </c>
      <c r="BH30" s="94">
        <f t="shared" si="13"/>
        <v>542</v>
      </c>
      <c r="BI30" s="18">
        <f t="shared" si="6"/>
        <v>0.89522520780978154</v>
      </c>
    </row>
    <row r="31" spans="1:62" s="81" customFormat="1" x14ac:dyDescent="0.25">
      <c r="A31" s="84" t="s">
        <v>64</v>
      </c>
      <c r="B31" s="46">
        <v>438955</v>
      </c>
      <c r="C31" s="47">
        <v>410348</v>
      </c>
      <c r="D31" s="95">
        <f>B31-C31</f>
        <v>28607</v>
      </c>
      <c r="E31" s="19">
        <f>C31/B31</f>
        <v>0.93482931052157969</v>
      </c>
      <c r="F31" s="34">
        <v>0.93</v>
      </c>
      <c r="G31" s="34"/>
      <c r="H31" s="84" t="s">
        <v>64</v>
      </c>
      <c r="I31" s="46">
        <v>57290</v>
      </c>
      <c r="J31" s="47">
        <v>52920</v>
      </c>
      <c r="K31" s="95">
        <f>I31-J31</f>
        <v>4370</v>
      </c>
      <c r="L31" s="19">
        <f>J31/I31</f>
        <v>0.92372141735032287</v>
      </c>
      <c r="M31" s="34">
        <v>0.93</v>
      </c>
      <c r="N31" s="34"/>
      <c r="O31" s="84" t="s">
        <v>64</v>
      </c>
      <c r="P31" s="46">
        <v>72535</v>
      </c>
      <c r="Q31" s="47">
        <v>70821</v>
      </c>
      <c r="R31" s="95">
        <f>P31-Q31</f>
        <v>1714</v>
      </c>
      <c r="S31" s="19">
        <f>Q31/P31</f>
        <v>0.97637002826221819</v>
      </c>
      <c r="T31" s="34">
        <v>0.96</v>
      </c>
      <c r="U31" s="80"/>
      <c r="V31" s="84" t="s">
        <v>64</v>
      </c>
      <c r="W31" s="46">
        <v>22824</v>
      </c>
      <c r="X31" s="47">
        <v>22724</v>
      </c>
      <c r="Y31" s="95">
        <f>W31-X31</f>
        <v>100</v>
      </c>
      <c r="Z31" s="19">
        <f>X31/W31</f>
        <v>0.99561864703820535</v>
      </c>
      <c r="AA31" s="21">
        <v>0.97</v>
      </c>
      <c r="AB31" s="80"/>
      <c r="AC31" s="84" t="s">
        <v>64</v>
      </c>
      <c r="AD31" s="46">
        <v>24394</v>
      </c>
      <c r="AE31" s="47">
        <v>23804</v>
      </c>
      <c r="AF31" s="95">
        <f>AD31-AE31</f>
        <v>590</v>
      </c>
      <c r="AG31" s="19">
        <f>AE31/AD31</f>
        <v>0.97581372468639827</v>
      </c>
      <c r="AH31" s="34">
        <v>0.94</v>
      </c>
      <c r="AI31" s="80"/>
      <c r="AJ31" s="84" t="s">
        <v>64</v>
      </c>
      <c r="AK31" s="46">
        <v>14054</v>
      </c>
      <c r="AL31" s="47">
        <v>13461</v>
      </c>
      <c r="AM31" s="95">
        <f>AK31-AL31</f>
        <v>593</v>
      </c>
      <c r="AN31" s="19">
        <f>AL31/AK31</f>
        <v>0.95780560694464212</v>
      </c>
      <c r="AO31" s="34">
        <v>0.94</v>
      </c>
      <c r="AP31" s="80"/>
      <c r="AQ31" s="84" t="s">
        <v>64</v>
      </c>
      <c r="AR31" s="46">
        <v>35693</v>
      </c>
      <c r="AS31" s="47">
        <v>29296</v>
      </c>
      <c r="AT31" s="95">
        <f>AR31-AS31</f>
        <v>6397</v>
      </c>
      <c r="AU31" s="19">
        <f>AS31/AR31</f>
        <v>0.82077718320118787</v>
      </c>
      <c r="AV31" s="21">
        <v>0.85</v>
      </c>
      <c r="AW31" s="80"/>
      <c r="AX31" s="84" t="s">
        <v>64</v>
      </c>
      <c r="AY31" s="46">
        <v>5322</v>
      </c>
      <c r="AZ31" s="47">
        <v>4995</v>
      </c>
      <c r="BA31" s="95">
        <f>AY31-AZ31</f>
        <v>327</v>
      </c>
      <c r="BB31" s="19">
        <f>AZ31/AY31</f>
        <v>0.93855693348365277</v>
      </c>
      <c r="BC31" s="21">
        <v>0.9</v>
      </c>
      <c r="BD31" s="80"/>
      <c r="BE31" s="84" t="s">
        <v>64</v>
      </c>
      <c r="BF31" s="46">
        <v>5708</v>
      </c>
      <c r="BG31" s="47">
        <v>5054</v>
      </c>
      <c r="BH31" s="95">
        <f>BF31-BG31</f>
        <v>654</v>
      </c>
      <c r="BI31" s="19">
        <f>BG31/BF31</f>
        <v>0.88542396636299925</v>
      </c>
    </row>
    <row r="32" spans="1:62" s="81" customFormat="1" x14ac:dyDescent="0.25">
      <c r="A32" s="103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3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3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0"/>
      <c r="V32" s="103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0"/>
      <c r="AC32" s="103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0"/>
      <c r="AJ32" s="103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0"/>
      <c r="AQ32" s="103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0"/>
      <c r="AX32" s="103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0"/>
      <c r="BE32" s="103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1" customFormat="1" ht="15.75" thickBot="1" x14ac:dyDescent="0.3">
      <c r="A33" s="102" t="s">
        <v>66</v>
      </c>
      <c r="B33" s="49">
        <v>428309</v>
      </c>
      <c r="C33" s="49">
        <v>405565</v>
      </c>
      <c r="D33" s="49">
        <f>$B$33-$C$33</f>
        <v>22744</v>
      </c>
      <c r="E33" s="20">
        <f>$C$33/$B$33</f>
        <v>0.94689815063423832</v>
      </c>
      <c r="F33" s="34">
        <v>0.93</v>
      </c>
      <c r="G33" s="34"/>
      <c r="H33" s="102" t="s">
        <v>66</v>
      </c>
      <c r="I33" s="49">
        <v>55825</v>
      </c>
      <c r="J33" s="49">
        <v>52254</v>
      </c>
      <c r="K33" s="49">
        <f>$I$33-$J$33</f>
        <v>3571</v>
      </c>
      <c r="L33" s="20">
        <f>$J$33/$I$33</f>
        <v>0.9360322436184505</v>
      </c>
      <c r="M33" s="34">
        <v>0.93</v>
      </c>
      <c r="N33" s="34"/>
      <c r="O33" s="102" t="s">
        <v>66</v>
      </c>
      <c r="P33" s="49">
        <v>69001</v>
      </c>
      <c r="Q33" s="49">
        <v>67279</v>
      </c>
      <c r="R33" s="49">
        <f>$P$33-$Q$33</f>
        <v>1722</v>
      </c>
      <c r="S33" s="20">
        <f>$Q$33/$P$33</f>
        <v>0.97504383994434862</v>
      </c>
      <c r="T33" s="34">
        <v>0.96</v>
      </c>
      <c r="U33" s="80"/>
      <c r="V33" s="102" t="s">
        <v>66</v>
      </c>
      <c r="W33" s="49">
        <v>23681</v>
      </c>
      <c r="X33" s="49">
        <v>23501</v>
      </c>
      <c r="Y33" s="49">
        <f>$W$33-$X$33</f>
        <v>180</v>
      </c>
      <c r="Z33" s="20">
        <f>$X$33/$W$33</f>
        <v>0.99239896963810648</v>
      </c>
      <c r="AA33" s="21">
        <v>0.97</v>
      </c>
      <c r="AB33" s="80"/>
      <c r="AC33" s="102" t="s">
        <v>66</v>
      </c>
      <c r="AD33" s="49">
        <v>24912</v>
      </c>
      <c r="AE33" s="49">
        <v>24257</v>
      </c>
      <c r="AF33" s="49">
        <f>$AD$33-$AE$33</f>
        <v>655</v>
      </c>
      <c r="AG33" s="20">
        <f>$AE$33/$AD$33</f>
        <v>0.97370745022479122</v>
      </c>
      <c r="AH33" s="34">
        <v>0.94</v>
      </c>
      <c r="AI33" s="80"/>
      <c r="AJ33" s="102" t="s">
        <v>66</v>
      </c>
      <c r="AK33" s="49">
        <v>13768</v>
      </c>
      <c r="AL33" s="49">
        <v>13116</v>
      </c>
      <c r="AM33" s="49">
        <f>$AK$33-$AL$33</f>
        <v>652</v>
      </c>
      <c r="AN33" s="20">
        <f>$AL$33/$AK$33</f>
        <v>0.95264381173736201</v>
      </c>
      <c r="AO33" s="34">
        <v>0.94</v>
      </c>
      <c r="AP33" s="80"/>
      <c r="AQ33" s="102" t="s">
        <v>66</v>
      </c>
      <c r="AR33" s="49">
        <v>33571</v>
      </c>
      <c r="AS33" s="49">
        <v>27561</v>
      </c>
      <c r="AT33" s="49">
        <f>$AR$33-$AS$33</f>
        <v>6010</v>
      </c>
      <c r="AU33" s="20">
        <f>$AS$33/$AR$33</f>
        <v>0.82097643799708087</v>
      </c>
      <c r="AV33" s="21">
        <v>0.85</v>
      </c>
      <c r="AW33" s="80"/>
      <c r="AX33" s="102" t="s">
        <v>66</v>
      </c>
      <c r="AY33" s="49">
        <v>4884</v>
      </c>
      <c r="AZ33" s="49">
        <v>4486</v>
      </c>
      <c r="BA33" s="49">
        <f>$AY$33-$AZ$33</f>
        <v>398</v>
      </c>
      <c r="BB33" s="20">
        <f>$AZ$33/$AY$33</f>
        <v>0.91850941850941847</v>
      </c>
      <c r="BC33" s="21">
        <v>0.9</v>
      </c>
      <c r="BD33" s="80"/>
      <c r="BE33" s="102" t="s">
        <v>66</v>
      </c>
      <c r="BF33" s="49">
        <v>6080</v>
      </c>
      <c r="BG33" s="49">
        <v>5408</v>
      </c>
      <c r="BH33" s="49">
        <f>$BF$33-$BG$33</f>
        <v>672</v>
      </c>
      <c r="BI33" s="20">
        <f>$BG$33/$BF$33</f>
        <v>0.88947368421052631</v>
      </c>
    </row>
    <row r="34" spans="1:61" ht="15.75" thickBot="1" x14ac:dyDescent="0.3">
      <c r="H34" s="29"/>
      <c r="O34" s="29"/>
      <c r="V34" s="29"/>
      <c r="AA34" s="21">
        <v>0.97</v>
      </c>
      <c r="AC34" s="29"/>
      <c r="AJ34" s="29"/>
      <c r="AQ34" s="29"/>
      <c r="AX34" s="29"/>
      <c r="BE34" s="29"/>
    </row>
    <row r="35" spans="1:61" ht="15.75" thickBot="1" x14ac:dyDescent="0.3">
      <c r="A35" s="1" t="s">
        <v>25</v>
      </c>
      <c r="B35" s="15" t="s">
        <v>1</v>
      </c>
      <c r="C35" s="16" t="s">
        <v>40</v>
      </c>
      <c r="D35" s="16" t="s">
        <v>39</v>
      </c>
      <c r="E35" s="14" t="s">
        <v>2</v>
      </c>
      <c r="H35" s="29" t="s">
        <v>25</v>
      </c>
      <c r="I35" s="15" t="s">
        <v>1</v>
      </c>
      <c r="J35" s="16" t="s">
        <v>40</v>
      </c>
      <c r="K35" s="16" t="s">
        <v>39</v>
      </c>
      <c r="L35" s="14" t="s">
        <v>2</v>
      </c>
      <c r="O35" s="29" t="s">
        <v>25</v>
      </c>
      <c r="P35" s="15" t="s">
        <v>1</v>
      </c>
      <c r="Q35" s="16" t="s">
        <v>40</v>
      </c>
      <c r="R35" s="16" t="s">
        <v>39</v>
      </c>
      <c r="S35" s="14" t="s">
        <v>2</v>
      </c>
      <c r="V35" s="29" t="s">
        <v>25</v>
      </c>
      <c r="W35" s="15" t="s">
        <v>1</v>
      </c>
      <c r="X35" s="16" t="s">
        <v>40</v>
      </c>
      <c r="Y35" s="16" t="s">
        <v>39</v>
      </c>
      <c r="Z35" s="14" t="s">
        <v>2</v>
      </c>
      <c r="AC35" s="29" t="s">
        <v>25</v>
      </c>
      <c r="AD35" s="15" t="s">
        <v>1</v>
      </c>
      <c r="AE35" s="16" t="s">
        <v>40</v>
      </c>
      <c r="AF35" s="16" t="s">
        <v>39</v>
      </c>
      <c r="AG35" s="14" t="s">
        <v>2</v>
      </c>
      <c r="AJ35" s="29" t="s">
        <v>25</v>
      </c>
      <c r="AK35" s="15" t="s">
        <v>1</v>
      </c>
      <c r="AL35" s="16" t="s">
        <v>40</v>
      </c>
      <c r="AM35" s="16" t="s">
        <v>39</v>
      </c>
      <c r="AN35" s="14" t="s">
        <v>2</v>
      </c>
      <c r="AQ35" s="29" t="s">
        <v>25</v>
      </c>
      <c r="AR35" s="15" t="s">
        <v>1</v>
      </c>
      <c r="AS35" s="16" t="s">
        <v>40</v>
      </c>
      <c r="AT35" s="16" t="s">
        <v>39</v>
      </c>
      <c r="AU35" s="14" t="s">
        <v>2</v>
      </c>
      <c r="AX35" s="29" t="s">
        <v>25</v>
      </c>
      <c r="AY35" s="15" t="s">
        <v>1</v>
      </c>
      <c r="AZ35" s="16" t="s">
        <v>40</v>
      </c>
      <c r="BA35" s="16" t="s">
        <v>39</v>
      </c>
      <c r="BB35" s="14" t="s">
        <v>2</v>
      </c>
      <c r="BE35" s="29" t="s">
        <v>25</v>
      </c>
      <c r="BF35" s="15" t="s">
        <v>1</v>
      </c>
      <c r="BG35" s="16" t="s">
        <v>40</v>
      </c>
      <c r="BH35" s="16" t="s">
        <v>39</v>
      </c>
      <c r="BI35" s="14" t="s">
        <v>2</v>
      </c>
    </row>
    <row r="36" spans="1:61" ht="15.75" thickBot="1" x14ac:dyDescent="0.3">
      <c r="A36" s="10" t="s">
        <v>26</v>
      </c>
      <c r="B36" s="57">
        <f>SUM(B6:B9)</f>
        <v>904295</v>
      </c>
      <c r="C36" s="58">
        <f>SUM(C6:C9)</f>
        <v>858326</v>
      </c>
      <c r="D36" s="57">
        <f>SUM(D6:D9)</f>
        <v>45969</v>
      </c>
      <c r="E36" s="17">
        <f t="shared" ref="E36:E41" si="24">C36/B36</f>
        <v>0.94916592483647477</v>
      </c>
      <c r="H36" s="30" t="s">
        <v>26</v>
      </c>
      <c r="I36" s="163" t="s">
        <v>31</v>
      </c>
      <c r="J36" s="164"/>
      <c r="K36" s="164"/>
      <c r="L36" s="165"/>
      <c r="O36" s="30" t="s">
        <v>26</v>
      </c>
      <c r="P36" s="57">
        <f>SUM(P6:P9)</f>
        <v>233057</v>
      </c>
      <c r="Q36" s="58">
        <f>SUM(Q6:Q9)</f>
        <v>228938</v>
      </c>
      <c r="R36" s="57">
        <f>SUM(R6:R9)</f>
        <v>4119</v>
      </c>
      <c r="S36" s="17">
        <f t="shared" ref="S36:S41" si="25">Q36/P36</f>
        <v>0.98232621204254755</v>
      </c>
      <c r="V36" s="30" t="s">
        <v>26</v>
      </c>
      <c r="W36" s="57">
        <f>SUM(W6:W9)</f>
        <v>61523</v>
      </c>
      <c r="X36" s="58">
        <f>SUM(X6:X9)</f>
        <v>61222</v>
      </c>
      <c r="Y36" s="57">
        <f>SUM(Y6:Y9)</f>
        <v>301</v>
      </c>
      <c r="Z36" s="17">
        <f t="shared" ref="Z36:Z41" si="26">X36/W36</f>
        <v>0.99510752076459208</v>
      </c>
      <c r="AC36" s="30" t="s">
        <v>26</v>
      </c>
      <c r="AD36" s="157" t="s">
        <v>31</v>
      </c>
      <c r="AE36" s="158"/>
      <c r="AF36" s="158"/>
      <c r="AG36" s="159"/>
      <c r="AJ36" s="30" t="s">
        <v>26</v>
      </c>
      <c r="AK36" s="57">
        <f>SUM(AK6:AK9)</f>
        <v>44612</v>
      </c>
      <c r="AL36" s="58">
        <f>SUM(AL6:AL9)</f>
        <v>42971</v>
      </c>
      <c r="AM36" s="57">
        <f>SUM(AM6:AM9)</f>
        <v>1641</v>
      </c>
      <c r="AN36" s="17">
        <f t="shared" ref="AN36:AN41" si="27">AL36/AK36</f>
        <v>0.96321617502017398</v>
      </c>
      <c r="AQ36" s="30" t="s">
        <v>26</v>
      </c>
      <c r="AR36" s="97">
        <f>SUM(AR6:AR9)</f>
        <v>97645</v>
      </c>
      <c r="AS36" s="98">
        <f>SUM(AS6:AS9)</f>
        <v>84218</v>
      </c>
      <c r="AT36" s="97">
        <f>SUM(AT6:AT9)</f>
        <v>13427</v>
      </c>
      <c r="AU36" s="17">
        <f t="shared" ref="AU36:AU41" si="28">AS36/AR36</f>
        <v>0.86249167904142554</v>
      </c>
      <c r="AX36" s="30" t="s">
        <v>26</v>
      </c>
      <c r="AY36" s="71">
        <f>SUM(AY6:AY9)</f>
        <v>14056</v>
      </c>
      <c r="AZ36" s="72">
        <f>SUM(AZ6:AZ9)</f>
        <v>13232</v>
      </c>
      <c r="BA36" s="71">
        <f>SUM(BA6:BA9)</f>
        <v>824</v>
      </c>
      <c r="BB36" s="17">
        <f t="shared" ref="BB36:BB41" si="29">AZ36/AY36</f>
        <v>0.94137734775184978</v>
      </c>
      <c r="BE36" s="30" t="s">
        <v>26</v>
      </c>
      <c r="BF36" s="97">
        <f>SUM(BF6:BF9)</f>
        <v>12999</v>
      </c>
      <c r="BG36" s="98">
        <f>SUM(BG6:BG9)</f>
        <v>12253</v>
      </c>
      <c r="BH36" s="97">
        <f>SUM(BH6:BH9)</f>
        <v>746</v>
      </c>
      <c r="BI36" s="17">
        <f t="shared" ref="BI36:BI41" si="30">BG36/BF36</f>
        <v>0.94261097007462114</v>
      </c>
    </row>
    <row r="37" spans="1:61" ht="15.75" thickBot="1" x14ac:dyDescent="0.3">
      <c r="A37" s="11" t="s">
        <v>27</v>
      </c>
      <c r="B37" s="57">
        <f>SUM(B10:B13)</f>
        <v>1005066</v>
      </c>
      <c r="C37" s="58">
        <f>SUM(C10:C13)</f>
        <v>959757</v>
      </c>
      <c r="D37" s="57">
        <f>SUM(D10:D13)</f>
        <v>45309</v>
      </c>
      <c r="E37" s="17">
        <f t="shared" si="24"/>
        <v>0.95491937842887931</v>
      </c>
      <c r="H37" s="31" t="s">
        <v>27</v>
      </c>
      <c r="I37" s="57">
        <f>SUM(I10:I13)</f>
        <v>204023</v>
      </c>
      <c r="J37" s="58">
        <f>SUM(J10:J13)</f>
        <v>193458</v>
      </c>
      <c r="K37" s="57">
        <f>SUM(K10:K13)</f>
        <v>10565</v>
      </c>
      <c r="L37" s="17">
        <f t="shared" ref="L37:L42" si="31">J37/I37</f>
        <v>0.94821662263568318</v>
      </c>
      <c r="O37" s="31" t="s">
        <v>27</v>
      </c>
      <c r="P37" s="57">
        <f>SUM(P10:P13)</f>
        <v>244630</v>
      </c>
      <c r="Q37" s="58">
        <f>SUM(Q10:Q13)</f>
        <v>240627</v>
      </c>
      <c r="R37" s="57">
        <f>SUM(R10:R13)</f>
        <v>4003</v>
      </c>
      <c r="S37" s="17">
        <f t="shared" si="25"/>
        <v>0.98363651228385729</v>
      </c>
      <c r="V37" s="31" t="s">
        <v>27</v>
      </c>
      <c r="W37" s="57">
        <f>SUM(W10:W13)</f>
        <v>72627</v>
      </c>
      <c r="X37" s="58">
        <f>SUM(X10:X13)</f>
        <v>72371</v>
      </c>
      <c r="Y37" s="57">
        <f>SUM(Y10:Y13)</f>
        <v>256</v>
      </c>
      <c r="Z37" s="17">
        <f t="shared" si="26"/>
        <v>0.99647514009941207</v>
      </c>
      <c r="AC37" s="31" t="s">
        <v>27</v>
      </c>
      <c r="AD37" s="160"/>
      <c r="AE37" s="161"/>
      <c r="AF37" s="161"/>
      <c r="AG37" s="162"/>
      <c r="AJ37" s="31" t="s">
        <v>27</v>
      </c>
      <c r="AK37" s="57">
        <f>SUM(AK10:AK13)</f>
        <v>52956</v>
      </c>
      <c r="AL37" s="58">
        <f>SUM(AL10:AL13)</f>
        <v>51437</v>
      </c>
      <c r="AM37" s="57">
        <f>SUM(AM10:AM13)</f>
        <v>1519</v>
      </c>
      <c r="AN37" s="17">
        <f t="shared" si="27"/>
        <v>0.97131580935115946</v>
      </c>
      <c r="AQ37" s="31" t="s">
        <v>27</v>
      </c>
      <c r="AR37" s="97">
        <f>SUM(AR10:AR13)</f>
        <v>105035</v>
      </c>
      <c r="AS37" s="98">
        <f>SUM(AS10:AS13)</f>
        <v>91416</v>
      </c>
      <c r="AT37" s="97">
        <f>SUM(AT10:AT13)</f>
        <v>13619</v>
      </c>
      <c r="AU37" s="17">
        <f t="shared" si="28"/>
        <v>0.87033845860903514</v>
      </c>
      <c r="AX37" s="31" t="s">
        <v>27</v>
      </c>
      <c r="AY37" s="71">
        <f>SUM(AY10:AY13)</f>
        <v>15963</v>
      </c>
      <c r="AZ37" s="72">
        <f>SUM(AZ10:AZ13)</f>
        <v>14962</v>
      </c>
      <c r="BA37" s="71">
        <f>SUM(BA10:BA13)</f>
        <v>1001</v>
      </c>
      <c r="BB37" s="17">
        <f t="shared" si="29"/>
        <v>0.93729248888053629</v>
      </c>
      <c r="BE37" s="31" t="s">
        <v>27</v>
      </c>
      <c r="BF37" s="97">
        <f>SUM(BF10:BF13)</f>
        <v>16423.5</v>
      </c>
      <c r="BG37" s="98">
        <f>SUM(BG10:BG13)</f>
        <v>15356.5</v>
      </c>
      <c r="BH37" s="97">
        <f>SUM(BH10:BH13)</f>
        <v>1067</v>
      </c>
      <c r="BI37" s="17">
        <f t="shared" si="30"/>
        <v>0.9350321186105276</v>
      </c>
    </row>
    <row r="38" spans="1:61" ht="15.75" thickBot="1" x14ac:dyDescent="0.3">
      <c r="A38" s="11" t="s">
        <v>28</v>
      </c>
      <c r="B38" s="57">
        <f>SUM(B14:B17)</f>
        <v>1108523</v>
      </c>
      <c r="C38" s="58">
        <f>SUM(C14:C17)</f>
        <v>1063040</v>
      </c>
      <c r="D38" s="57">
        <f>SUM(D14:D17)</f>
        <v>45483</v>
      </c>
      <c r="E38" s="17">
        <f t="shared" si="24"/>
        <v>0.95896972818786796</v>
      </c>
      <c r="H38" s="31" t="s">
        <v>28</v>
      </c>
      <c r="I38" s="57">
        <f>SUM(I14:I17)</f>
        <v>194901</v>
      </c>
      <c r="J38" s="58">
        <f>SUM(J14:J17)</f>
        <v>186605</v>
      </c>
      <c r="K38" s="57">
        <f>SUM(K14:K17)</f>
        <v>8296</v>
      </c>
      <c r="L38" s="17">
        <f t="shared" si="31"/>
        <v>0.95743480023191263</v>
      </c>
      <c r="O38" s="31" t="s">
        <v>28</v>
      </c>
      <c r="P38" s="57">
        <f>SUM(P14:P17)</f>
        <v>255203</v>
      </c>
      <c r="Q38" s="58">
        <f>SUM(Q14:Q17)</f>
        <v>251170</v>
      </c>
      <c r="R38" s="57">
        <f>SUM(R14:R17)</f>
        <v>4033</v>
      </c>
      <c r="S38" s="17">
        <f t="shared" si="25"/>
        <v>0.98419689423713674</v>
      </c>
      <c r="V38" s="31" t="s">
        <v>28</v>
      </c>
      <c r="W38" s="57">
        <f>SUM(W14:W17)</f>
        <v>79719</v>
      </c>
      <c r="X38" s="58">
        <f>SUM(X14:X17)</f>
        <v>79495</v>
      </c>
      <c r="Y38" s="57">
        <f>SUM(Y14:Y17)</f>
        <v>224</v>
      </c>
      <c r="Z38" s="17">
        <f t="shared" si="26"/>
        <v>0.99719013033279391</v>
      </c>
      <c r="AC38" s="31" t="s">
        <v>28</v>
      </c>
      <c r="AD38" s="57">
        <f>SUM(AD14:AD17)</f>
        <v>95941</v>
      </c>
      <c r="AE38" s="58">
        <f>SUM(AE14:AE17)</f>
        <v>94258</v>
      </c>
      <c r="AF38" s="57">
        <f>SUM(AF14:AF17)</f>
        <v>1683</v>
      </c>
      <c r="AG38" s="17">
        <f>AE38/AD38</f>
        <v>0.98245796896009008</v>
      </c>
      <c r="AJ38" s="31" t="s">
        <v>28</v>
      </c>
      <c r="AK38" s="57">
        <f>SUM(AK14:AK17)</f>
        <v>55262</v>
      </c>
      <c r="AL38" s="58">
        <f>SUM(AL14:AL17)</f>
        <v>53888</v>
      </c>
      <c r="AM38" s="57">
        <f>SUM(AM14:AM17)</f>
        <v>1374</v>
      </c>
      <c r="AN38" s="17">
        <f t="shared" si="27"/>
        <v>0.97513662191017336</v>
      </c>
      <c r="AQ38" s="31" t="s">
        <v>28</v>
      </c>
      <c r="AR38" s="97">
        <f>SUM(AR14:AR17)</f>
        <v>113180</v>
      </c>
      <c r="AS38" s="98">
        <f>SUM(AS14:AS17)</f>
        <v>98796</v>
      </c>
      <c r="AT38" s="97">
        <f>SUM(AT14:AT17)</f>
        <v>14384</v>
      </c>
      <c r="AU38" s="17">
        <f t="shared" si="28"/>
        <v>0.87291040819932852</v>
      </c>
      <c r="AX38" s="31" t="s">
        <v>28</v>
      </c>
      <c r="AY38" s="71">
        <f>SUM(AY14:AY17)</f>
        <v>17478</v>
      </c>
      <c r="AZ38" s="72">
        <f>SUM(AZ14:AZ17)</f>
        <v>16434</v>
      </c>
      <c r="BA38" s="71">
        <f>SUM(BA14:BA17)</f>
        <v>1044</v>
      </c>
      <c r="BB38" s="17">
        <f t="shared" si="29"/>
        <v>0.94026776519052524</v>
      </c>
      <c r="BE38" s="31" t="s">
        <v>28</v>
      </c>
      <c r="BF38" s="97">
        <f>SUM(BF14:BF17)</f>
        <v>17415</v>
      </c>
      <c r="BG38" s="98">
        <f>SUM(BG14:BG17)</f>
        <v>16297</v>
      </c>
      <c r="BH38" s="97">
        <f>SUM(BH14:BH17)</f>
        <v>1118</v>
      </c>
      <c r="BI38" s="17">
        <f t="shared" si="30"/>
        <v>0.93580246913580245</v>
      </c>
    </row>
    <row r="39" spans="1:61" ht="15.75" thickBot="1" x14ac:dyDescent="0.3">
      <c r="A39" s="8" t="s">
        <v>29</v>
      </c>
      <c r="B39" s="35">
        <f>SUM(B18:B21)</f>
        <v>1220203</v>
      </c>
      <c r="C39" s="59">
        <f>SUM(C18:C21)</f>
        <v>1165836</v>
      </c>
      <c r="D39" s="35">
        <f>SUM(D18:D21)</f>
        <v>54367</v>
      </c>
      <c r="E39" s="19">
        <f t="shared" si="24"/>
        <v>0.95544429902237582</v>
      </c>
      <c r="H39" s="6" t="s">
        <v>29</v>
      </c>
      <c r="I39" s="35">
        <f>SUM(I18:I21)</f>
        <v>196543</v>
      </c>
      <c r="J39" s="59">
        <f>SUM(J18:J21)</f>
        <v>187689</v>
      </c>
      <c r="K39" s="35">
        <f>SUM(K18:K21)</f>
        <v>8854</v>
      </c>
      <c r="L39" s="19">
        <f t="shared" si="31"/>
        <v>0.95495133380481623</v>
      </c>
      <c r="O39" s="6" t="s">
        <v>29</v>
      </c>
      <c r="P39" s="35">
        <f>SUM(P18:P21)</f>
        <v>258627</v>
      </c>
      <c r="Q39" s="59">
        <f>SUM(Q18:Q21)</f>
        <v>254495</v>
      </c>
      <c r="R39" s="35">
        <f>SUM(R18:R21)</f>
        <v>4132</v>
      </c>
      <c r="S39" s="19">
        <f t="shared" si="25"/>
        <v>0.98402332316424812</v>
      </c>
      <c r="V39" s="6" t="s">
        <v>29</v>
      </c>
      <c r="W39" s="35">
        <f>SUM(W18:W21)</f>
        <v>82894</v>
      </c>
      <c r="X39" s="59">
        <f>SUM(X18:X21)</f>
        <v>82622</v>
      </c>
      <c r="Y39" s="35">
        <f>SUM(Y18:Y21)</f>
        <v>272</v>
      </c>
      <c r="Z39" s="19">
        <f t="shared" si="26"/>
        <v>0.99671870099162785</v>
      </c>
      <c r="AC39" s="6" t="s">
        <v>29</v>
      </c>
      <c r="AD39" s="35">
        <f>SUM(AD18:AD21)</f>
        <v>96553</v>
      </c>
      <c r="AE39" s="59">
        <f>SUM(AE18:AE21)</f>
        <v>94594</v>
      </c>
      <c r="AF39" s="35">
        <f>SUM(AF18:AF21)</f>
        <v>1959</v>
      </c>
      <c r="AG39" s="19">
        <f>AE39/AD39</f>
        <v>0.97971062525245201</v>
      </c>
      <c r="AJ39" s="6" t="s">
        <v>29</v>
      </c>
      <c r="AK39" s="35">
        <f>SUM(AK18:AK21)</f>
        <v>55500</v>
      </c>
      <c r="AL39" s="59">
        <f>SUM(AL18:AL21)</f>
        <v>54033</v>
      </c>
      <c r="AM39" s="35">
        <f>SUM(AM18:AM21)</f>
        <v>1467</v>
      </c>
      <c r="AN39" s="19">
        <f t="shared" si="27"/>
        <v>0.97356756756756757</v>
      </c>
      <c r="AQ39" s="6" t="s">
        <v>29</v>
      </c>
      <c r="AR39" s="67">
        <f>SUM(AR18:AR21)</f>
        <v>117938</v>
      </c>
      <c r="AS39" s="105">
        <f>SUM(AS18:AS21)</f>
        <v>102897</v>
      </c>
      <c r="AT39" s="67">
        <f>SUM(AT18:AT21)</f>
        <v>15041</v>
      </c>
      <c r="AU39" s="19">
        <f t="shared" si="28"/>
        <v>0.8724668893825569</v>
      </c>
      <c r="AX39" s="6" t="s">
        <v>29</v>
      </c>
      <c r="AY39" s="54">
        <f>SUM(AY18:AY21)</f>
        <v>17954</v>
      </c>
      <c r="AZ39" s="73">
        <f>SUM(AZ18:AZ21)</f>
        <v>17070</v>
      </c>
      <c r="BA39" s="54">
        <f>SUM(BA18:BA21)</f>
        <v>884</v>
      </c>
      <c r="BB39" s="19">
        <f t="shared" si="29"/>
        <v>0.95076306115628828</v>
      </c>
      <c r="BE39" s="6" t="s">
        <v>29</v>
      </c>
      <c r="BF39" s="67">
        <f>SUM(BF18:BF21)</f>
        <v>17661</v>
      </c>
      <c r="BG39" s="105">
        <f>SUM(BG18:BG21)</f>
        <v>16467</v>
      </c>
      <c r="BH39" s="67">
        <f>SUM(BH18:BH21)</f>
        <v>1194</v>
      </c>
      <c r="BI39" s="19">
        <f t="shared" si="30"/>
        <v>0.93239340920672664</v>
      </c>
    </row>
    <row r="40" spans="1:61" ht="15.75" thickBot="1" x14ac:dyDescent="0.3">
      <c r="A40" s="11" t="s">
        <v>30</v>
      </c>
      <c r="B40" s="57">
        <f>SUM(B22:B25)</f>
        <v>1361345</v>
      </c>
      <c r="C40" s="58">
        <f>SUM(C22:C25)</f>
        <v>1297849</v>
      </c>
      <c r="D40" s="57">
        <f>SUM(D22:D25)</f>
        <v>63496</v>
      </c>
      <c r="E40" s="17">
        <f t="shared" si="24"/>
        <v>0.95335789237849333</v>
      </c>
      <c r="H40" s="31" t="s">
        <v>30</v>
      </c>
      <c r="I40" s="57">
        <f>SUM(I22:I25)</f>
        <v>217471</v>
      </c>
      <c r="J40" s="58">
        <f>SUM(J22:J25)</f>
        <v>206148</v>
      </c>
      <c r="K40" s="57">
        <f>SUM(K22:K25)</f>
        <v>11323</v>
      </c>
      <c r="L40" s="17">
        <f t="shared" si="31"/>
        <v>0.94793328765674501</v>
      </c>
      <c r="O40" s="31" t="s">
        <v>30</v>
      </c>
      <c r="P40" s="57">
        <f>SUM(P22:P25)</f>
        <v>267783</v>
      </c>
      <c r="Q40" s="58">
        <f>SUM(Q22:Q25)</f>
        <v>263113</v>
      </c>
      <c r="R40" s="57">
        <f>SUM(R22:R25)</f>
        <v>4670</v>
      </c>
      <c r="S40" s="17">
        <f t="shared" si="25"/>
        <v>0.98256050608141665</v>
      </c>
      <c r="V40" s="31" t="s">
        <v>30</v>
      </c>
      <c r="W40" s="57">
        <f>SUM(W22:W25)</f>
        <v>87464</v>
      </c>
      <c r="X40" s="58">
        <f>SUM(X22:X25)</f>
        <v>87220</v>
      </c>
      <c r="Y40" s="57">
        <f>SUM(Y22:Y25)</f>
        <v>244</v>
      </c>
      <c r="Z40" s="17">
        <f t="shared" si="26"/>
        <v>0.99721028080124396</v>
      </c>
      <c r="AC40" s="31" t="s">
        <v>30</v>
      </c>
      <c r="AD40" s="57">
        <f>SUM(AD22:AD25)</f>
        <v>96300</v>
      </c>
      <c r="AE40" s="58">
        <f>SUM(AE22:AE25)</f>
        <v>93982</v>
      </c>
      <c r="AF40" s="57">
        <f>SUM(AF22:AF25)</f>
        <v>2318</v>
      </c>
      <c r="AG40" s="17">
        <f>AE40/AD40</f>
        <v>0.97592938733125645</v>
      </c>
      <c r="AJ40" s="31" t="s">
        <v>30</v>
      </c>
      <c r="AK40" s="57">
        <f>SUM(AK22:AK25)</f>
        <v>55839</v>
      </c>
      <c r="AL40" s="58">
        <f>SUM(AL22:AL25)</f>
        <v>54312</v>
      </c>
      <c r="AM40" s="57">
        <f>SUM(AM22:AM25)</f>
        <v>1527</v>
      </c>
      <c r="AN40" s="17">
        <f t="shared" si="27"/>
        <v>0.97265352173212272</v>
      </c>
      <c r="AQ40" s="31" t="s">
        <v>30</v>
      </c>
      <c r="AR40" s="97">
        <f>SUM(AR22:AR25)</f>
        <v>125275</v>
      </c>
      <c r="AS40" s="98">
        <f>SUM(AS22:AS25)</f>
        <v>107705</v>
      </c>
      <c r="AT40" s="97">
        <f>SUM(AT22:AT25)</f>
        <v>17570</v>
      </c>
      <c r="AU40" s="17">
        <f t="shared" si="28"/>
        <v>0.85974855318299737</v>
      </c>
      <c r="AX40" s="31" t="s">
        <v>30</v>
      </c>
      <c r="AY40" s="71">
        <f>SUM(AY22:AY25)</f>
        <v>19022</v>
      </c>
      <c r="AZ40" s="72">
        <f>SUM(AZ22:AZ25)</f>
        <v>18016</v>
      </c>
      <c r="BA40" s="71">
        <f>SUM(BA22:BA25)</f>
        <v>1006</v>
      </c>
      <c r="BB40" s="17">
        <f t="shared" si="29"/>
        <v>0.94711386815266529</v>
      </c>
      <c r="BE40" s="31" t="s">
        <v>30</v>
      </c>
      <c r="BF40" s="97">
        <f>SUM(BF22:BF25)</f>
        <v>18661</v>
      </c>
      <c r="BG40" s="98">
        <f>SUM(BG22:BG25)</f>
        <v>17236</v>
      </c>
      <c r="BH40" s="97">
        <f>SUM(BH22:BH25)</f>
        <v>1425</v>
      </c>
      <c r="BI40" s="17">
        <f t="shared" si="30"/>
        <v>0.92363753282246397</v>
      </c>
    </row>
    <row r="41" spans="1:61" ht="15.75" thickBot="1" x14ac:dyDescent="0.3">
      <c r="A41" s="99" t="s">
        <v>55</v>
      </c>
      <c r="B41" s="97">
        <f>SUM(B26:B29)</f>
        <v>1549694</v>
      </c>
      <c r="C41" s="98">
        <f>SUM(C26:C29)</f>
        <v>1459084</v>
      </c>
      <c r="D41" s="97">
        <f>SUM(D26:D29)</f>
        <v>90610</v>
      </c>
      <c r="E41" s="17">
        <f t="shared" si="24"/>
        <v>0.94153039245167114</v>
      </c>
      <c r="H41" s="31" t="s">
        <v>55</v>
      </c>
      <c r="I41" s="97">
        <f>SUM(I26:I29)</f>
        <v>229331</v>
      </c>
      <c r="J41" s="98">
        <f>SUM(J26:J29)</f>
        <v>213958</v>
      </c>
      <c r="K41" s="97">
        <f>SUM(K26:K29)</f>
        <v>15373</v>
      </c>
      <c r="L41" s="17">
        <f t="shared" si="31"/>
        <v>0.93296588773432287</v>
      </c>
      <c r="O41" s="31" t="s">
        <v>55</v>
      </c>
      <c r="P41" s="97">
        <f>SUM(P26:P29)</f>
        <v>272755</v>
      </c>
      <c r="Q41" s="98">
        <f>SUM(Q26:Q29)</f>
        <v>266479</v>
      </c>
      <c r="R41" s="97">
        <f>SUM(R26:R29)</f>
        <v>6276</v>
      </c>
      <c r="S41" s="17">
        <f t="shared" si="25"/>
        <v>0.97699033931550294</v>
      </c>
      <c r="V41" s="31" t="s">
        <v>55</v>
      </c>
      <c r="W41" s="97">
        <f>SUM(W26:W29)</f>
        <v>86316</v>
      </c>
      <c r="X41" s="98">
        <f>SUM(X26:X29)</f>
        <v>85986</v>
      </c>
      <c r="Y41" s="97">
        <f>SUM(Y26:Y29)</f>
        <v>330</v>
      </c>
      <c r="Z41" s="17">
        <f t="shared" si="26"/>
        <v>0.9961768385930766</v>
      </c>
      <c r="AC41" s="31" t="s">
        <v>55</v>
      </c>
      <c r="AD41" s="97">
        <f>SUM(AD26:AD29)</f>
        <v>96588</v>
      </c>
      <c r="AE41" s="98">
        <f>SUM(AE26:AE29)</f>
        <v>94190</v>
      </c>
      <c r="AF41" s="97">
        <f>SUM(AF26:AF29)</f>
        <v>2398</v>
      </c>
      <c r="AG41" s="17">
        <f>AE41/AD41</f>
        <v>0.97517289932496787</v>
      </c>
      <c r="AJ41" s="31" t="s">
        <v>55</v>
      </c>
      <c r="AK41" s="128">
        <f>SUM(AK26:AK29)</f>
        <v>55134</v>
      </c>
      <c r="AL41" s="129">
        <f>SUM(AL26:AL29)</f>
        <v>52778</v>
      </c>
      <c r="AM41" s="131">
        <f>SUM(AM26:AM29)</f>
        <v>2356</v>
      </c>
      <c r="AN41" s="17">
        <f t="shared" si="27"/>
        <v>0.95726774766931477</v>
      </c>
      <c r="AQ41" s="31" t="s">
        <v>55</v>
      </c>
      <c r="AR41" s="97">
        <f>SUM(AR26:AR29)</f>
        <v>130380</v>
      </c>
      <c r="AS41" s="98">
        <f>SUM(AS26:AS29)</f>
        <v>108751</v>
      </c>
      <c r="AT41" s="97">
        <f>SUM(AT26:AT29)</f>
        <v>21629</v>
      </c>
      <c r="AU41" s="17">
        <f t="shared" si="28"/>
        <v>0.83410799202331642</v>
      </c>
      <c r="AX41" s="31" t="s">
        <v>55</v>
      </c>
      <c r="AY41" s="97">
        <f>SUM(AY26:AY29)</f>
        <v>20247</v>
      </c>
      <c r="AZ41" s="98">
        <f>SUM(AZ26:AZ29)</f>
        <v>18875</v>
      </c>
      <c r="BA41" s="97">
        <f>SUM(BA26:BA29)</f>
        <v>1372</v>
      </c>
      <c r="BB41" s="17">
        <f t="shared" si="29"/>
        <v>0.93223687459870597</v>
      </c>
      <c r="BE41" s="31" t="s">
        <v>55</v>
      </c>
      <c r="BF41" s="97">
        <f>SUM(BF26:BF29)</f>
        <v>20178</v>
      </c>
      <c r="BG41" s="98">
        <f>SUM(BG26:BG29)</f>
        <v>18134</v>
      </c>
      <c r="BH41" s="97">
        <f>SUM(BH26:BH29)</f>
        <v>2044</v>
      </c>
      <c r="BI41" s="17">
        <f t="shared" si="30"/>
        <v>0.8987015561502627</v>
      </c>
    </row>
    <row r="42" spans="1:61" ht="15.75" thickBot="1" x14ac:dyDescent="0.3">
      <c r="A42" s="11" t="s">
        <v>68</v>
      </c>
      <c r="B42" s="104">
        <f>SUM(B30:B33)</f>
        <v>1726121</v>
      </c>
      <c r="C42" s="104">
        <f t="shared" ref="C42:D42" si="32">SUM(C30:C33)</f>
        <v>1624981</v>
      </c>
      <c r="D42" s="104">
        <f t="shared" si="32"/>
        <v>101140</v>
      </c>
      <c r="E42" s="17">
        <f>C42/B42</f>
        <v>0.94140619342444709</v>
      </c>
      <c r="H42" s="31" t="s">
        <v>68</v>
      </c>
      <c r="I42" s="104">
        <f>SUM(I30:I33)</f>
        <v>228153</v>
      </c>
      <c r="J42" s="104">
        <f t="shared" ref="J42:K42" si="33">SUM(J30:J33)</f>
        <v>212602</v>
      </c>
      <c r="K42" s="104">
        <f t="shared" si="33"/>
        <v>15551</v>
      </c>
      <c r="L42" s="17">
        <f t="shared" si="31"/>
        <v>0.93183959886567347</v>
      </c>
      <c r="O42" s="31" t="s">
        <v>68</v>
      </c>
      <c r="P42" s="104">
        <f>SUM(P30:P33)</f>
        <v>281760</v>
      </c>
      <c r="Q42" s="104">
        <f t="shared" ref="Q42:R42" si="34">SUM(Q30:Q33)</f>
        <v>275047</v>
      </c>
      <c r="R42" s="104">
        <f t="shared" si="34"/>
        <v>6713</v>
      </c>
      <c r="S42" s="17">
        <f>Q42/P42</f>
        <v>0.97617475865985237</v>
      </c>
      <c r="V42" s="31" t="s">
        <v>68</v>
      </c>
      <c r="W42" s="104">
        <f>SUM(W30:W33)</f>
        <v>90904</v>
      </c>
      <c r="X42" s="104">
        <f t="shared" ref="X42:Y42" si="35">SUM(X30:X33)</f>
        <v>90458</v>
      </c>
      <c r="Y42" s="104">
        <f t="shared" si="35"/>
        <v>446</v>
      </c>
      <c r="Z42" s="17">
        <f>X42/W42</f>
        <v>0.99509372524861395</v>
      </c>
      <c r="AC42" s="31" t="s">
        <v>68</v>
      </c>
      <c r="AD42" s="104">
        <f>SUM(AD30:AD33)</f>
        <v>96855</v>
      </c>
      <c r="AE42" s="104">
        <f t="shared" ref="AE42:AF42" si="36">SUM(AE30:AE33)</f>
        <v>94551</v>
      </c>
      <c r="AF42" s="104">
        <f t="shared" si="36"/>
        <v>2304</v>
      </c>
      <c r="AG42" s="17">
        <f>AE42/AD42</f>
        <v>0.97621186309431629</v>
      </c>
      <c r="AJ42" s="31" t="s">
        <v>68</v>
      </c>
      <c r="AK42" s="130">
        <f>SUM(AK30:AK33)</f>
        <v>55055</v>
      </c>
      <c r="AL42" s="130">
        <f t="shared" ref="AL42:AM42" si="37">SUM(AL30:AL33)</f>
        <v>52615</v>
      </c>
      <c r="AM42" s="132">
        <f t="shared" si="37"/>
        <v>2440</v>
      </c>
      <c r="AN42" s="17">
        <f>AL42/AK42</f>
        <v>0.95568068295341024</v>
      </c>
      <c r="AQ42" s="31" t="s">
        <v>68</v>
      </c>
      <c r="AR42" s="104">
        <f>SUM(AR30:AR33)</f>
        <v>138181</v>
      </c>
      <c r="AS42" s="104">
        <f t="shared" ref="AS42:AT42" si="38">SUM(AS30:AS33)</f>
        <v>113896</v>
      </c>
      <c r="AT42" s="104">
        <f t="shared" si="38"/>
        <v>24285</v>
      </c>
      <c r="AU42" s="17">
        <f>AS42/AR42</f>
        <v>0.82425224886199988</v>
      </c>
      <c r="AX42" s="31" t="s">
        <v>68</v>
      </c>
      <c r="AY42" s="104">
        <f>SUM(AY30:AY33)</f>
        <v>20430</v>
      </c>
      <c r="AZ42" s="104">
        <f t="shared" ref="AZ42:BA42" si="39">SUM(AZ30:AZ33)</f>
        <v>19017</v>
      </c>
      <c r="BA42" s="104">
        <f t="shared" si="39"/>
        <v>1413</v>
      </c>
      <c r="BB42" s="17">
        <f>AZ42/AY42</f>
        <v>0.93083700440528638</v>
      </c>
      <c r="BE42" s="31" t="s">
        <v>68</v>
      </c>
      <c r="BF42" s="104">
        <f>SUM(BF30:BF33)</f>
        <v>22701</v>
      </c>
      <c r="BG42" s="104">
        <f t="shared" ref="BG42:BH42" si="40">SUM(BG30:BG33)</f>
        <v>20293</v>
      </c>
      <c r="BH42" s="104">
        <f t="shared" si="40"/>
        <v>2408</v>
      </c>
      <c r="BI42" s="17">
        <f>BG42/BF42</f>
        <v>0.89392537773666358</v>
      </c>
    </row>
    <row r="43" spans="1:61" x14ac:dyDescent="0.25">
      <c r="C43" s="3"/>
      <c r="D43" s="4"/>
      <c r="J43" s="3"/>
      <c r="K43" s="4"/>
      <c r="P43" s="3"/>
      <c r="Q43" s="4"/>
      <c r="W43" s="3"/>
      <c r="X43" s="4"/>
      <c r="AD43" s="3"/>
      <c r="AE43" s="4"/>
      <c r="AK43" s="3"/>
      <c r="AL43" s="4"/>
      <c r="AR43" s="3"/>
      <c r="AS43" s="4"/>
      <c r="AY43" s="3"/>
      <c r="AZ43" s="4"/>
      <c r="BF43" s="3"/>
      <c r="BG43" s="4"/>
    </row>
    <row r="44" spans="1:61" x14ac:dyDescent="0.25">
      <c r="B44" s="166" t="s">
        <v>53</v>
      </c>
      <c r="C44" s="166"/>
      <c r="D44" s="166"/>
      <c r="E44" s="166"/>
      <c r="I44" s="166" t="s">
        <v>53</v>
      </c>
      <c r="J44" s="166"/>
      <c r="K44" s="166"/>
      <c r="L44" s="166"/>
      <c r="P44" s="166" t="s">
        <v>53</v>
      </c>
      <c r="Q44" s="166"/>
      <c r="R44" s="166"/>
      <c r="S44" s="166"/>
      <c r="W44" s="3"/>
      <c r="X44" s="4"/>
      <c r="AD44" s="3"/>
      <c r="AE44" s="4"/>
      <c r="AK44" s="3"/>
      <c r="AL44" s="4"/>
      <c r="AR44" s="166" t="s">
        <v>53</v>
      </c>
      <c r="AS44" s="166"/>
      <c r="AT44" s="166"/>
      <c r="AU44" s="166"/>
      <c r="AY44" s="166" t="s">
        <v>53</v>
      </c>
      <c r="AZ44" s="166"/>
      <c r="BA44" s="166"/>
      <c r="BB44" s="166"/>
      <c r="BF44" s="166" t="s">
        <v>53</v>
      </c>
      <c r="BG44" s="166"/>
      <c r="BH44" s="166"/>
      <c r="BI44" s="166"/>
    </row>
    <row r="45" spans="1:61" x14ac:dyDescent="0.25">
      <c r="B45" s="166"/>
      <c r="C45" s="166"/>
      <c r="D45" s="166"/>
      <c r="E45" s="166"/>
      <c r="I45" s="166"/>
      <c r="J45" s="166"/>
      <c r="K45" s="166"/>
      <c r="L45" s="166"/>
      <c r="P45" s="166"/>
      <c r="Q45" s="166"/>
      <c r="R45" s="166"/>
      <c r="S45" s="166"/>
      <c r="W45" s="3"/>
      <c r="X45" s="4"/>
      <c r="Y45" s="5"/>
      <c r="Z45" s="5"/>
      <c r="AD45" s="3"/>
      <c r="AE45" s="4"/>
      <c r="AF45" s="5"/>
      <c r="AG45" s="5"/>
      <c r="AK45" s="3"/>
      <c r="AL45" s="4"/>
      <c r="AM45" s="5"/>
      <c r="AN45" s="5"/>
      <c r="AR45" s="166"/>
      <c r="AS45" s="166"/>
      <c r="AT45" s="166"/>
      <c r="AU45" s="166"/>
      <c r="AY45" s="166"/>
      <c r="AZ45" s="166"/>
      <c r="BA45" s="166"/>
      <c r="BB45" s="166"/>
      <c r="BF45" s="166"/>
      <c r="BG45" s="166"/>
      <c r="BH45" s="166"/>
      <c r="BI45" s="166"/>
    </row>
    <row r="46" spans="1:61" x14ac:dyDescent="0.25">
      <c r="B46" s="166"/>
      <c r="C46" s="166"/>
      <c r="D46" s="166"/>
      <c r="E46" s="166"/>
      <c r="I46" s="166"/>
      <c r="J46" s="166"/>
      <c r="K46" s="166"/>
      <c r="L46" s="166"/>
      <c r="P46" s="166"/>
      <c r="Q46" s="166"/>
      <c r="R46" s="166"/>
      <c r="S46" s="166"/>
      <c r="W46" s="3"/>
      <c r="X46" s="4"/>
      <c r="AD46" s="3"/>
      <c r="AE46" s="4"/>
      <c r="AK46" s="3"/>
      <c r="AL46" s="4"/>
      <c r="AR46" s="166"/>
      <c r="AS46" s="166"/>
      <c r="AT46" s="166"/>
      <c r="AU46" s="166"/>
      <c r="AY46" s="166"/>
      <c r="AZ46" s="166"/>
      <c r="BA46" s="166"/>
      <c r="BB46" s="166"/>
      <c r="BF46" s="166"/>
      <c r="BG46" s="166"/>
      <c r="BH46" s="166"/>
      <c r="BI46" s="166"/>
    </row>
    <row r="47" spans="1:61" x14ac:dyDescent="0.25">
      <c r="C47" s="3"/>
      <c r="D47" s="4"/>
      <c r="P47" s="3"/>
      <c r="Q47" s="4"/>
      <c r="W47" s="3"/>
      <c r="X47" s="3"/>
      <c r="AD47" s="3"/>
      <c r="AE47" s="4"/>
      <c r="AK47" s="3"/>
      <c r="AL47" s="4"/>
      <c r="AR47" s="3"/>
      <c r="AS47" s="4"/>
      <c r="AY47" s="3"/>
      <c r="AZ47" s="4"/>
      <c r="BF47" s="3"/>
      <c r="BG47" s="4"/>
    </row>
    <row r="48" spans="1:61" x14ac:dyDescent="0.25">
      <c r="C48" s="3"/>
      <c r="D48" s="4"/>
      <c r="J48" s="3"/>
      <c r="P48" s="3"/>
      <c r="Q48" s="3"/>
      <c r="W48" s="3"/>
      <c r="X48" s="4"/>
      <c r="AD48" s="3"/>
      <c r="AE48" s="4"/>
      <c r="AK48" s="3"/>
      <c r="AL48" s="4"/>
      <c r="AR48" s="3"/>
      <c r="AS48" s="4"/>
      <c r="AY48" s="3"/>
      <c r="AZ48" s="4"/>
      <c r="BF48" s="3"/>
      <c r="BG48" s="4"/>
    </row>
    <row r="49" spans="3:60" x14ac:dyDescent="0.25">
      <c r="C49" s="3"/>
      <c r="D49" s="4"/>
      <c r="E49" s="5"/>
      <c r="L49" s="5"/>
      <c r="P49" s="3"/>
      <c r="Q49" s="4"/>
      <c r="R49" s="5"/>
      <c r="S49" s="5"/>
      <c r="W49" s="3"/>
      <c r="X49" s="3"/>
      <c r="Y49" s="5"/>
      <c r="Z49" s="5"/>
      <c r="AD49" s="3"/>
      <c r="AE49" s="4"/>
      <c r="AF49" s="5"/>
      <c r="AG49" s="5"/>
      <c r="AK49" s="3"/>
      <c r="AL49" s="3"/>
      <c r="AM49" s="5"/>
      <c r="AN49" s="5"/>
      <c r="AS49" s="4"/>
      <c r="AT49" s="5"/>
      <c r="AY49" s="3"/>
      <c r="AZ49" s="4"/>
      <c r="BA49" s="5"/>
      <c r="BF49" s="3"/>
      <c r="BG49" s="4"/>
      <c r="BH49" s="5"/>
    </row>
    <row r="50" spans="3:60" x14ac:dyDescent="0.25">
      <c r="C50" s="3"/>
      <c r="D50" s="4"/>
      <c r="J50" s="3"/>
      <c r="K50" s="4"/>
      <c r="P50" s="3"/>
      <c r="Q50" s="4"/>
      <c r="W50" s="3"/>
      <c r="X50" s="4"/>
      <c r="AD50" s="3"/>
      <c r="AE50" s="3"/>
      <c r="AK50" s="3"/>
      <c r="AL50" s="4"/>
      <c r="AS50" s="4"/>
      <c r="AY50" s="3"/>
      <c r="AZ50" s="4"/>
      <c r="BF50" s="3"/>
      <c r="BG50" s="4"/>
    </row>
    <row r="51" spans="3:60" x14ac:dyDescent="0.25">
      <c r="D51" s="4"/>
      <c r="J51" s="3"/>
      <c r="K51" s="4"/>
      <c r="P51" s="3"/>
      <c r="Q51" s="4"/>
      <c r="W51" s="3"/>
      <c r="X51" s="4"/>
      <c r="AD51" s="3"/>
      <c r="AE51" s="4"/>
      <c r="AK51" s="3"/>
      <c r="AL51" s="4"/>
      <c r="AS51" s="4"/>
      <c r="AY51" s="3"/>
      <c r="AZ51" s="4"/>
      <c r="BF51" s="3"/>
      <c r="BG51" s="4"/>
    </row>
    <row r="52" spans="3:60" x14ac:dyDescent="0.25">
      <c r="D52" s="4"/>
      <c r="J52" s="3"/>
      <c r="K52" s="4"/>
      <c r="P52" s="3"/>
      <c r="Q52" s="4"/>
      <c r="W52" s="3"/>
      <c r="X52" s="4"/>
      <c r="AD52" s="3"/>
      <c r="AE52" s="4"/>
      <c r="AK52" s="3"/>
      <c r="AL52" s="4"/>
      <c r="AS52" s="4"/>
      <c r="AY52" s="3"/>
      <c r="AZ52" s="4"/>
      <c r="BF52" s="3"/>
      <c r="BG52" s="4"/>
    </row>
    <row r="53" spans="3:60" x14ac:dyDescent="0.25">
      <c r="D53" s="4"/>
      <c r="E53" s="5"/>
      <c r="J53" s="3"/>
      <c r="K53" s="4"/>
      <c r="L53" s="5"/>
      <c r="Q53" s="4"/>
      <c r="R53" s="5"/>
      <c r="S53" s="5"/>
      <c r="W53" s="3"/>
      <c r="X53" s="4"/>
      <c r="Y53" s="5"/>
      <c r="Z53" s="5"/>
      <c r="AD53" s="3"/>
      <c r="AE53" s="4"/>
      <c r="AF53" s="5"/>
      <c r="AG53" s="5"/>
      <c r="AK53" s="3"/>
      <c r="AL53" s="4"/>
      <c r="AM53" s="5"/>
      <c r="AN53" s="5"/>
      <c r="AS53" s="4"/>
      <c r="AT53" s="5"/>
      <c r="AY53" s="3"/>
      <c r="AZ53" s="3"/>
      <c r="BA53" s="5"/>
      <c r="BF53" s="3"/>
      <c r="BG53" s="4"/>
      <c r="BH53" s="5"/>
    </row>
    <row r="54" spans="3:60" x14ac:dyDescent="0.25">
      <c r="D54" s="4"/>
      <c r="J54" s="3"/>
      <c r="K54" s="4"/>
      <c r="Q54" s="4"/>
      <c r="W54" s="3"/>
      <c r="X54" s="4"/>
      <c r="AD54" s="3"/>
      <c r="AE54" s="4"/>
      <c r="AK54" s="3"/>
      <c r="AL54" s="4"/>
      <c r="AS54" s="4"/>
      <c r="AY54" s="3"/>
      <c r="AZ54" s="4"/>
      <c r="BB54" s="4"/>
      <c r="BF54" s="3"/>
      <c r="BG54" s="4"/>
    </row>
    <row r="55" spans="3:60" x14ac:dyDescent="0.25">
      <c r="D55" s="4"/>
      <c r="J55" s="3"/>
      <c r="K55" s="4"/>
      <c r="Q55" s="4"/>
      <c r="W55" s="3"/>
      <c r="X55" s="4"/>
      <c r="AD55" s="3"/>
      <c r="AE55" s="4"/>
      <c r="AS55" s="4"/>
      <c r="AY55" s="3"/>
      <c r="AZ55" s="4"/>
      <c r="BB55" s="4"/>
      <c r="BF55" s="3"/>
      <c r="BG55" s="4"/>
    </row>
    <row r="56" spans="3:60" x14ac:dyDescent="0.25">
      <c r="D56" s="4"/>
      <c r="J56" s="3"/>
      <c r="K56" s="4"/>
      <c r="Q56" s="4"/>
      <c r="W56" s="3"/>
      <c r="X56" s="4"/>
      <c r="AD56" s="3"/>
      <c r="AE56" s="4"/>
      <c r="AS56" s="4"/>
      <c r="AT56" s="5"/>
      <c r="AU56" s="5"/>
      <c r="AY56" s="3"/>
      <c r="AZ56" s="4"/>
      <c r="BB56" s="4"/>
      <c r="BF56" s="3"/>
      <c r="BG56" s="4"/>
    </row>
    <row r="57" spans="3:60" x14ac:dyDescent="0.25">
      <c r="D57" s="4"/>
      <c r="E57" s="5"/>
      <c r="J57" s="3"/>
      <c r="K57" s="4"/>
      <c r="L57" s="5"/>
      <c r="Q57" s="4"/>
      <c r="R57" s="5"/>
      <c r="S57" s="5"/>
      <c r="W57" s="3"/>
      <c r="X57" s="4"/>
      <c r="Y57" s="5"/>
      <c r="Z57" s="5"/>
      <c r="AD57" s="3"/>
      <c r="AE57" s="4"/>
      <c r="AF57" s="5"/>
      <c r="AS57" s="4"/>
      <c r="AY57" s="3"/>
      <c r="AZ57" s="4"/>
      <c r="BA57" s="5"/>
      <c r="BB57" s="4"/>
      <c r="BF57" s="3"/>
      <c r="BG57" s="4"/>
      <c r="BH57" s="5"/>
    </row>
    <row r="58" spans="3:60" x14ac:dyDescent="0.25">
      <c r="D58" s="4"/>
      <c r="J58" s="3"/>
      <c r="K58" s="4"/>
      <c r="Q58" s="4"/>
      <c r="W58" s="3"/>
      <c r="X58" s="4"/>
      <c r="AD58" s="3"/>
      <c r="AE58" s="4"/>
      <c r="AS58" s="4"/>
      <c r="AY58" s="3"/>
      <c r="AZ58" s="4"/>
      <c r="BB58" s="4"/>
      <c r="BF58" s="3"/>
      <c r="BG58" s="4"/>
    </row>
    <row r="59" spans="3:60" x14ac:dyDescent="0.25">
      <c r="Q59" s="4"/>
      <c r="AS59" s="4"/>
      <c r="BB59" s="4"/>
    </row>
    <row r="60" spans="3:60" x14ac:dyDescent="0.25">
      <c r="Q60" s="4"/>
      <c r="AS60" s="4"/>
      <c r="BB60" s="4"/>
    </row>
    <row r="61" spans="3:60" x14ac:dyDescent="0.25">
      <c r="Q61" s="4"/>
      <c r="BB61" s="4"/>
    </row>
    <row r="62" spans="3:60" x14ac:dyDescent="0.25">
      <c r="Q62" s="4"/>
      <c r="BB62" s="4"/>
    </row>
    <row r="63" spans="3:60" x14ac:dyDescent="0.25">
      <c r="Q63" s="4"/>
      <c r="BB63" s="4"/>
    </row>
    <row r="64" spans="3:60" x14ac:dyDescent="0.25">
      <c r="Q64" s="4"/>
      <c r="BB64" s="4"/>
    </row>
    <row r="65" spans="17:54" x14ac:dyDescent="0.25">
      <c r="Q65" s="4"/>
      <c r="BB65" s="4"/>
    </row>
    <row r="66" spans="17:54" x14ac:dyDescent="0.25">
      <c r="Q66" s="4"/>
      <c r="BB66" s="4"/>
    </row>
    <row r="67" spans="17:54" x14ac:dyDescent="0.25">
      <c r="BB67" s="4"/>
    </row>
    <row r="68" spans="17:54" x14ac:dyDescent="0.25">
      <c r="BB68" s="4"/>
    </row>
    <row r="69" spans="17:54" x14ac:dyDescent="0.25">
      <c r="BB69" s="4"/>
    </row>
    <row r="70" spans="17:54" x14ac:dyDescent="0.25">
      <c r="BB70" s="4"/>
    </row>
    <row r="71" spans="17:54" x14ac:dyDescent="0.25">
      <c r="BB71" s="4"/>
    </row>
    <row r="72" spans="17:54" x14ac:dyDescent="0.25">
      <c r="BB72" s="4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</sheetData>
  <mergeCells count="19">
    <mergeCell ref="BF44:BI46"/>
    <mergeCell ref="B44:E46"/>
    <mergeCell ref="I44:L46"/>
    <mergeCell ref="P44:S46"/>
    <mergeCell ref="AR44:AU46"/>
    <mergeCell ref="AY44:BB46"/>
    <mergeCell ref="AD36:AG37"/>
    <mergeCell ref="I36:L36"/>
    <mergeCell ref="B2:E2"/>
    <mergeCell ref="I2:L2"/>
    <mergeCell ref="P2:S2"/>
    <mergeCell ref="W2:Z2"/>
    <mergeCell ref="AD2:AG2"/>
    <mergeCell ref="AR2:AU2"/>
    <mergeCell ref="AY2:BB2"/>
    <mergeCell ref="BF2:BI2"/>
    <mergeCell ref="I5:L8"/>
    <mergeCell ref="AD5:AG12"/>
    <mergeCell ref="AK2:AN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Samuels, Michael</cp:lastModifiedBy>
  <cp:lastPrinted>2015-01-27T13:39:42Z</cp:lastPrinted>
  <dcterms:created xsi:type="dcterms:W3CDTF">2014-09-10T11:09:16Z</dcterms:created>
  <dcterms:modified xsi:type="dcterms:W3CDTF">2016-05-12T07:21:55Z</dcterms:modified>
</cp:coreProperties>
</file>