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45" yWindow="-15" windowWidth="15390" windowHeight="13455"/>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calcChain.xml><?xml version="1.0" encoding="utf-8"?>
<calcChain xmlns="http://schemas.openxmlformats.org/spreadsheetml/2006/main">
  <c r="L184" i="1" l="1"/>
  <c r="P182" i="1"/>
  <c r="O182" i="1"/>
  <c r="M182" i="1"/>
  <c r="L182" i="1"/>
  <c r="P181" i="1"/>
  <c r="O181" i="1"/>
  <c r="M181" i="1"/>
  <c r="L181" i="1"/>
  <c r="P180" i="1"/>
  <c r="O180" i="1"/>
  <c r="M180" i="1"/>
  <c r="L180" i="1"/>
  <c r="P185" i="1" l="1"/>
  <c r="O185" i="1"/>
  <c r="L185" i="1"/>
  <c r="M185" i="1" l="1"/>
  <c r="M184" i="1"/>
  <c r="O184" i="1"/>
  <c r="P184" i="1"/>
</calcChain>
</file>

<file path=xl/sharedStrings.xml><?xml version="1.0" encoding="utf-8"?>
<sst xmlns="http://schemas.openxmlformats.org/spreadsheetml/2006/main" count="525" uniqueCount="447">
  <si>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</si>
  <si>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</si>
  <si>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</si>
  <si>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</si>
  <si>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</si>
  <si>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</si>
  <si>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</si>
  <si>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</si>
  <si>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</si>
  <si>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</si>
  <si>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</si>
  <si>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</si>
  <si>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</si>
  <si>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</si>
  <si>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</si>
  <si>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</si>
  <si>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</si>
  <si>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</si>
  <si>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</si>
  <si>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</si>
  <si>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</si>
  <si>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</si>
  <si>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</si>
  <si>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</si>
  <si>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</si>
  <si>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</si>
  <si>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</si>
  <si>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</si>
  <si>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</si>
  <si>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</si>
  <si>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</si>
  <si>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</si>
  <si>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</si>
  <si>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</si>
  <si>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</si>
  <si>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</si>
  <si>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</si>
  <si>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</si>
  <si>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</si>
  <si>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</si>
  <si>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</si>
  <si>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</si>
  <si>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</si>
  <si>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</si>
  <si>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</si>
  <si>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</si>
  <si>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</si>
  <si>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</si>
  <si>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</si>
  <si>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</si>
  <si>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</si>
  <si>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</si>
  <si>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</si>
  <si>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</si>
  <si>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</si>
  <si>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</si>
  <si>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</si>
  <si>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</si>
  <si>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</si>
  <si>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</si>
  <si>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</si>
  <si>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</si>
  <si>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</si>
  <si>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</si>
  <si>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</si>
  <si>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</si>
  <si>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</si>
  <si>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</si>
  <si>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</si>
  <si>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</si>
  <si>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</si>
  <si>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</si>
  <si>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</si>
  <si>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</si>
  <si>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</si>
  <si>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</si>
  <si>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</si>
  <si>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</si>
  <si>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</si>
  <si>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</si>
  <si>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</si>
  <si>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</si>
  <si>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</si>
  <si>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</si>
  <si>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</si>
  <si>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</si>
  <si>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</si>
  <si>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</si>
  <si>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</si>
  <si>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</si>
  <si>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</si>
  <si>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</si>
  <si>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</si>
  <si>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</si>
  <si>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</si>
  <si>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</si>
  <si>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</si>
  <si>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</si>
  <si>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</si>
  <si>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</si>
  <si>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</si>
  <si>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</si>
  <si>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</si>
  <si>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</si>
  <si>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</si>
  <si>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</si>
  <si>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</si>
  <si>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</si>
  <si>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</si>
  <si>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</si>
  <si>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</si>
  <si>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</si>
  <si>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</si>
  <si>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</si>
  <si>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</si>
  <si>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</si>
  <si>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</si>
  <si>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</si>
  <si>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</si>
  <si>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</si>
  <si>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</si>
  <si>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</si>
  <si>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</si>
  <si>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</si>
  <si>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</si>
  <si>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</si>
  <si>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</si>
  <si>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</si>
  <si>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</si>
  <si>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</si>
  <si>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</si>
  <si>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</si>
  <si>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</si>
  <si>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</si>
  <si>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</si>
  <si>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</si>
  <si>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</si>
  <si>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</si>
  <si>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</si>
  <si>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</si>
  <si>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</si>
  <si>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</si>
  <si>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</si>
  <si>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</si>
  <si>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</si>
  <si>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</si>
  <si>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</si>
  <si>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</si>
  <si>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</si>
  <si>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</si>
  <si>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</si>
  <si>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</si>
  <si>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</si>
  <si>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</si>
  <si>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</si>
  <si>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</si>
  <si>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</si>
  <si>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</si>
  <si>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</si>
  <si>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</si>
  <si>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</si>
  <si>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</si>
  <si>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</si>
  <si>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</si>
  <si>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</si>
  <si>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</si>
  <si>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</si>
  <si>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</si>
  <si>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</si>
  <si>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</si>
  <si>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</si>
  <si>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</si>
  <si>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</si>
  <si>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</si>
  <si>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</si>
  <si>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</si>
  <si>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</si>
  <si>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</si>
  <si>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</si>
  <si>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</si>
  <si>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</si>
  <si>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</si>
  <si>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</si>
  <si>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</si>
  <si>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</si>
  <si>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</si>
  <si>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</si>
  <si>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</si>
  <si>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</si>
  <si>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</si>
  <si>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</si>
  <si>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</si>
  <si>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</si>
  <si>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</si>
  <si>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</si>
  <si>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</si>
  <si>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</si>
  <si>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</si>
  <si>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</si>
  <si>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</si>
  <si>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</si>
  <si>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</si>
  <si>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</si>
  <si>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</si>
  <si>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</si>
  <si>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</si>
  <si>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</si>
  <si>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</si>
  <si>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</si>
  <si>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</si>
  <si>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</si>
  <si>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</si>
  <si>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</si>
  <si>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</si>
  <si>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</si>
  <si>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</si>
  <si>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</si>
  <si>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</si>
  <si>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</si>
  <si>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</si>
  <si>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</si>
  <si>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</si>
  <si>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</si>
  <si>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</si>
  <si>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</si>
  <si>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</si>
  <si>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</si>
  <si>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</si>
  <si>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</si>
  <si>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</si>
  <si>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</si>
  <si>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</si>
  <si>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</si>
  <si>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</si>
  <si>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</si>
  <si>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</si>
  <si>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</si>
  <si>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</si>
  <si>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</si>
  <si>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</si>
  <si>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</si>
  <si>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</si>
  <si>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</si>
  <si>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</si>
  <si>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</si>
  <si>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</si>
  <si>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</si>
  <si>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</si>
  <si>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</si>
  <si>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</si>
  <si>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</si>
  <si>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</si>
  <si>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</si>
  <si>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</si>
  <si>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</si>
  <si>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</si>
  <si>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</si>
  <si>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</si>
  <si>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</si>
  <si>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</si>
  <si>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</si>
  <si>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</si>
  <si>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</si>
  <si>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</si>
  <si>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</si>
  <si>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</si>
  <si>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</si>
  <si>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</si>
  <si>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</si>
  <si>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</si>
  <si>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</si>
  <si>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</si>
  <si>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</si>
  <si>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</si>
  <si>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</si>
  <si>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</si>
  <si>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</si>
  <si>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</si>
  <si>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</si>
  <si>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</si>
  <si>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</si>
  <si>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</si>
  <si>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</si>
  <si>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</si>
  <si>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</si>
  <si>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</si>
  <si>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</si>
  <si>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</si>
  <si>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</si>
  <si>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</si>
  <si>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</si>
  <si>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</si>
  <si>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</si>
  <si>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</si>
  <si>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</si>
  <si>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</si>
  <si>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</si>
  <si>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</si>
  <si>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</si>
  <si>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</si>
  <si>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</si>
  <si>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</si>
  <si>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</si>
  <si>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</si>
  <si>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</si>
  <si>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</si>
  <si>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</si>
  <si>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</si>
  <si>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</si>
  <si>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</si>
  <si>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</si>
  <si>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</si>
  <si>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</si>
  <si>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</si>
  <si>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</si>
  <si>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</si>
  <si>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</si>
  <si>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</si>
  <si>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</si>
  <si>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</si>
  <si>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</si>
  <si>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</si>
  <si>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</si>
  <si>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</si>
  <si>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</si>
  <si>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</si>
  <si>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</si>
  <si>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</si>
  <si>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</si>
  <si>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</si>
  <si>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</si>
  <si>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</si>
  <si>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</si>
  <si>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</si>
  <si>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</si>
  <si>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</si>
  <si>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</si>
  <si>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</si>
  <si>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</si>
  <si>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</si>
  <si>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</si>
  <si>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</si>
  <si>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</si>
  <si>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</si>
  <si>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</si>
  <si>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</si>
  <si>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</si>
  <si>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</si>
  <si>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</si>
  <si>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</si>
  <si>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</si>
  <si>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</si>
  <si>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</si>
  <si>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</si>
  <si>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</si>
  <si>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</si>
  <si>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</si>
  <si>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</si>
  <si>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</si>
  <si>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</si>
  <si>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</si>
  <si>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</si>
  <si>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</si>
  <si>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</si>
  <si>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</si>
  <si>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</si>
  <si>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</si>
  <si>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</si>
  <si>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</si>
  <si>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</si>
  <si>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</si>
  <si>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</si>
  <si>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</si>
  <si>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</si>
  <si>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</si>
  <si>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</si>
  <si>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</si>
  <si>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</si>
  <si>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</si>
  <si>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</si>
  <si>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</si>
  <si>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</si>
  <si>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</si>
  <si>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</si>
  <si>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</si>
  <si>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</si>
  <si>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</si>
  <si>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</si>
  <si>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</si>
  <si>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</si>
  <si>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</si>
  <si>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</si>
  <si>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</si>
  <si>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</si>
  <si>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</si>
  <si>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</si>
  <si>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</si>
  <si>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</si>
  <si>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</si>
  <si>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r>
      <t>Period covered in the report: based on submissions from</t>
    </r>
    <r>
      <rPr>
        <sz val="11"/>
        <color rgb="FFFF0000"/>
        <rFont val="Calibri"/>
        <family val="2"/>
        <scheme val="minor"/>
      </rPr>
      <t xml:space="preserve"> May 2016 to October 2016</t>
    </r>
  </si>
  <si>
    <t>Mean Value - May '16</t>
  </si>
  <si>
    <t>Mean Value -June'16</t>
  </si>
  <si>
    <t>Mean Value - June'16</t>
  </si>
  <si>
    <t>Accession number assessment</t>
  </si>
  <si>
    <t>NHS Number and DoB Quality Assessment</t>
  </si>
  <si>
    <t>Six month submission period from May to October 2016</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</si>
  <si>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</si>
  <si>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</si>
  <si>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</si>
  <si>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</si>
  <si>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</si>
  <si>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</si>
  <si>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</si>
  <si>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</si>
  <si>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</si>
  <si>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</si>
  <si>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r>
      <t xml:space="preserve">Test to Report Issue Outlier: Mean Value </t>
    </r>
    <r>
      <rPr>
        <sz val="11"/>
        <color rgb="FFFF0000"/>
        <rFont val="Calibri"/>
        <family val="2"/>
        <scheme val="minor"/>
      </rPr>
      <t>May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</si>
  <si>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2016</t>
    </r>
    <r>
      <rPr>
        <sz val="11"/>
        <color rgb="FF000000"/>
        <rFont val="Calibri"/>
        <family val="2"/>
        <scheme val="minor"/>
      </rPr>
      <t>.  Amber is &gt;= 1 standard deviation from national mean, Red is &gt;= 2 standard deviation from national mean</t>
    </r>
  </si>
  <si>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</si>
  <si>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</si>
  <si>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</si>
  <si>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</si>
  <si>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</si>
  <si>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</si>
  <si>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</si>
  <si>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 xml:space="preserve">Request to Test Outlier: Mean Value </t>
    </r>
    <r>
      <rPr>
        <sz val="11"/>
        <color rgb="FFFF0000"/>
        <rFont val="Calibri"/>
        <family val="2"/>
        <scheme val="minor"/>
      </rPr>
      <t>May 2016</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</si>
  <si>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scheme val="minor"/>
      </rPr>
      <t>June 2016</t>
    </r>
    <r>
      <rPr>
        <sz val="11"/>
        <color rgb="FF000000"/>
        <rFont val="Calibri"/>
        <family val="2"/>
        <scheme val="minor"/>
      </rPr>
      <t>.   Amber is &gt;= 1 standard deviation from national mean, 
Red is &gt;= 2 standard deviation from national mean</t>
    </r>
  </si>
  <si>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</si>
  <si>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</si>
  <si>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</si>
  <si>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</si>
  <si>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</si>
  <si>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</si>
  <si>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 xml:space="preserve">Coverage, Completeness and Quality Report </t>
    </r>
    <r>
      <rPr>
        <b/>
        <sz val="12"/>
        <color rgb="FFFF0000"/>
        <rFont val="Calibri"/>
        <family val="2"/>
        <scheme val="minor"/>
      </rPr>
      <t>November 2016</t>
    </r>
  </si>
  <si>
    <r>
      <t xml:space="preserve">This report summarises key measures of the Diagnostic Imaging Dataset Coverage, Completeness &amp; Quality.  It covers submissions up to 28th </t>
    </r>
    <r>
      <rPr>
        <sz val="11"/>
        <color rgb="FFFF0000"/>
        <rFont val="Calibri"/>
        <family val="2"/>
        <scheme val="minor"/>
      </rPr>
      <t>October 2016</t>
    </r>
    <r>
      <rPr>
        <sz val="11"/>
        <color theme="1"/>
        <rFont val="Calibri"/>
        <family val="2"/>
        <scheme val="minor"/>
      </rPr>
      <t xml:space="preserve"> for tests performed in the six-month period </t>
    </r>
    <r>
      <rPr>
        <sz val="11"/>
        <color rgb="FFFF0000"/>
        <rFont val="Calibri"/>
        <family val="2"/>
        <scheme val="minor"/>
      </rPr>
      <t>April to September 2016</t>
    </r>
    <r>
      <rPr>
        <sz val="11"/>
        <color theme="1"/>
        <rFont val="Calibri"/>
        <family val="2"/>
        <scheme val="minor"/>
      </rPr>
      <t>.</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</si>
  <si>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</si>
  <si>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</si>
  <si>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</si>
  <si>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</si>
  <si>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</si>
  <si>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</si>
  <si>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</si>
  <si>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</si>
  <si>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</si>
  <si>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</si>
  <si>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May or June 2016</t>
    </r>
    <r>
      <rPr>
        <sz val="11"/>
        <color theme="1"/>
        <rFont val="Calibri"/>
        <family val="2"/>
        <scheme val="minor"/>
      </rPr>
      <t>.</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</si>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</sst>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style="thin">
        <color auto="1"/>
      </right>
      <top style="thin">
        <color indexed="22"/>
      </top>
      <bottom/>
      <diagonal/>
    </border>
    <border>
      <left style="thin">
        <color auto="1"/>
      </left>
      <right/>
      <top style="thin">
        <color indexed="22"/>
      </top>
      <bottom/>
      <diagonal/>
    </border>
    <border>
      <left style="medium">
        <color indexed="64"/>
      </left>
      <right style="medium">
        <color indexed="64"/>
      </right>
      <top style="thin">
        <color indexed="22"/>
      </top>
      <bottom style="thin">
        <color auto="1"/>
      </bottom>
      <diagonal/>
    </border>
    <border>
      <left style="medium">
        <color indexed="64"/>
      </left>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249977111117893"/>
      </right>
      <top style="thin">
        <color theme="0" tint="-0.249977111117893"/>
      </top>
      <bottom style="thin">
        <color indexed="64"/>
      </bottom>
      <diagonal/>
    </border>
    <border>
      <left/>
      <right/>
      <top/>
      <bottom style="medium">
        <color indexed="64"/>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23" applyNumberFormat="0" applyFill="0" applyAlignment="0" applyProtection="0"/>
    <xf numFmtId="0" fontId="15" fillId="0" borderId="24" applyNumberFormat="0" applyFill="0" applyAlignment="0" applyProtection="0"/>
    <xf numFmtId="0" fontId="16" fillId="0" borderId="2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6" applyNumberFormat="0" applyAlignment="0" applyProtection="0"/>
    <xf numFmtId="0" fontId="21" fillId="6" borderId="27" applyNumberFormat="0" applyAlignment="0" applyProtection="0"/>
    <xf numFmtId="0" fontId="22" fillId="6" borderId="26" applyNumberFormat="0" applyAlignment="0" applyProtection="0"/>
    <xf numFmtId="0" fontId="23" fillId="0" borderId="28" applyNumberFormat="0" applyFill="0" applyAlignment="0" applyProtection="0"/>
    <xf numFmtId="0" fontId="24" fillId="7" borderId="29" applyNumberFormat="0" applyAlignment="0" applyProtection="0"/>
    <xf numFmtId="0" fontId="12" fillId="0" borderId="0" applyNumberFormat="0" applyFill="0" applyBorder="0" applyAlignment="0" applyProtection="0"/>
    <xf numFmtId="0" fontId="9" fillId="8" borderId="30" applyNumberFormat="0" applyFont="0" applyAlignment="0" applyProtection="0"/>
    <xf numFmtId="0" fontId="25" fillId="0" borderId="0" applyNumberFormat="0" applyFill="0" applyBorder="0" applyAlignment="0" applyProtection="0"/>
    <xf numFmtId="0" fontId="1" fillId="0" borderId="31"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23" applyNumberFormat="0" applyFill="0" applyAlignment="0" applyProtection="0"/>
    <xf numFmtId="0" fontId="38" fillId="0" borderId="24" applyNumberFormat="0" applyFill="0" applyAlignment="0" applyProtection="0"/>
    <xf numFmtId="0" fontId="39" fillId="0" borderId="25"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6" applyNumberFormat="0" applyAlignment="0" applyProtection="0"/>
    <xf numFmtId="0" fontId="44" fillId="6" borderId="27" applyNumberFormat="0" applyAlignment="0" applyProtection="0"/>
    <xf numFmtId="0" fontId="45" fillId="6" borderId="26" applyNumberFormat="0" applyAlignment="0" applyProtection="0"/>
    <xf numFmtId="0" fontId="46" fillId="0" borderId="28" applyNumberFormat="0" applyFill="0" applyAlignment="0" applyProtection="0"/>
    <xf numFmtId="0" fontId="47" fillId="7" borderId="29" applyNumberFormat="0" applyAlignment="0" applyProtection="0"/>
    <xf numFmtId="0" fontId="48" fillId="0" borderId="0" applyNumberFormat="0" applyFill="0" applyBorder="0" applyAlignment="0" applyProtection="0"/>
    <xf numFmtId="0" fontId="36" fillId="8" borderId="30" applyNumberFormat="0" applyFont="0" applyAlignment="0" applyProtection="0"/>
    <xf numFmtId="0" fontId="49" fillId="0" borderId="0" applyNumberFormat="0" applyFill="0" applyBorder="0" applyAlignment="0" applyProtection="0"/>
    <xf numFmtId="0" fontId="50" fillId="0" borderId="31"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6" applyNumberFormat="0" applyAlignment="0" applyProtection="0"/>
    <xf numFmtId="0" fontId="56" fillId="6" borderId="27" applyNumberFormat="0" applyAlignment="0" applyProtection="0"/>
    <xf numFmtId="0" fontId="57" fillId="6" borderId="26" applyNumberFormat="0" applyAlignment="0" applyProtection="0"/>
    <xf numFmtId="0" fontId="58" fillId="0" borderId="28" applyNumberFormat="0" applyFill="0" applyAlignment="0" applyProtection="0"/>
    <xf numFmtId="0" fontId="59" fillId="7" borderId="29" applyNumberFormat="0" applyAlignment="0" applyProtection="0"/>
    <xf numFmtId="0" fontId="60" fillId="0" borderId="0" applyNumberFormat="0" applyFill="0" applyBorder="0" applyAlignment="0" applyProtection="0"/>
    <xf numFmtId="0" fontId="35" fillId="8" borderId="30" applyNumberFormat="0" applyFont="0" applyAlignment="0" applyProtection="0"/>
    <xf numFmtId="0" fontId="61" fillId="0" borderId="0" applyNumberFormat="0" applyFill="0" applyBorder="0" applyAlignment="0" applyProtection="0"/>
    <xf numFmtId="0" fontId="62" fillId="0" borderId="31"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30"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64">
    <xf numFmtId="0" fontId="0" fillId="0" borderId="0" xfId="0"/>
    <xf numFmtId="0" fontId="6" fillId="0" borderId="0" xfId="0" applyFont="1"/>
    <xf numFmtId="0" fontId="0" fillId="0" borderId="0" xfId="0" applyAlignment="1">
      <alignment vertical="center"/>
    </xf>
    <xf numFmtId="0" fontId="0" fillId="0" borderId="12" xfId="0"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9" xfId="0" applyFont="1" applyFill="1" applyBorder="1" applyAlignment="1">
      <alignment vertical="center"/>
    </xf>
    <xf numFmtId="0" fontId="29" fillId="33" borderId="32" xfId="0" applyFont="1" applyFill="1" applyBorder="1" applyAlignment="1">
      <alignment vertical="center"/>
    </xf>
    <xf numFmtId="0" fontId="28" fillId="33" borderId="18" xfId="0" applyFont="1" applyFill="1" applyBorder="1" applyAlignment="1">
      <alignment vertical="center"/>
    </xf>
    <xf numFmtId="0" fontId="28" fillId="33" borderId="33" xfId="0" applyFont="1" applyFill="1" applyBorder="1" applyAlignment="1">
      <alignment vertical="center"/>
    </xf>
    <xf numFmtId="0" fontId="28" fillId="33" borderId="34"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34" xfId="0" applyFont="1" applyFill="1" applyBorder="1" applyAlignment="1">
      <alignment vertical="center" wrapText="1"/>
    </xf>
    <xf numFmtId="0" fontId="0" fillId="34" borderId="0" xfId="0" applyFill="1"/>
    <xf numFmtId="0" fontId="0" fillId="0" borderId="0" xfId="0" applyFill="1"/>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40" xfId="0" applyBorder="1" applyAlignment="1">
      <alignment horizontal="right"/>
    </xf>
    <xf numFmtId="0" fontId="0" fillId="0" borderId="22" xfId="0" applyBorder="1" applyAlignment="1">
      <alignment horizontal="right"/>
    </xf>
    <xf numFmtId="0" fontId="0" fillId="0" borderId="38"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6"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8" fillId="0" borderId="14" xfId="4" applyFont="1" applyFill="1" applyBorder="1" applyAlignment="1">
      <alignment horizontal="center"/>
    </xf>
    <xf numFmtId="0" fontId="0" fillId="0" borderId="15" xfId="0" applyBorder="1" applyAlignment="1">
      <alignment horizontal="center"/>
    </xf>
    <xf numFmtId="9" fontId="0" fillId="0" borderId="15" xfId="5"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8" fillId="0" borderId="33" xfId="4" applyNumberFormat="1" applyFont="1" applyFill="1" applyBorder="1" applyAlignment="1">
      <alignment horizontal="center"/>
    </xf>
    <xf numFmtId="0" fontId="0" fillId="0" borderId="43" xfId="0" applyNumberFormat="1" applyBorder="1" applyAlignment="1">
      <alignment horizontal="center"/>
    </xf>
    <xf numFmtId="9" fontId="0" fillId="0" borderId="14" xfId="5" applyFont="1" applyBorder="1" applyAlignment="1">
      <alignment horizontal="center"/>
    </xf>
    <xf numFmtId="0" fontId="0" fillId="0" borderId="41" xfId="0" applyBorder="1" applyAlignment="1">
      <alignment horizontal="center"/>
    </xf>
    <xf numFmtId="0" fontId="0" fillId="0" borderId="37" xfId="0" applyBorder="1" applyAlignment="1">
      <alignment horizontal="center"/>
    </xf>
    <xf numFmtId="9" fontId="0" fillId="0" borderId="42" xfId="5" applyFont="1" applyBorder="1" applyAlignment="1">
      <alignment horizontal="center"/>
    </xf>
    <xf numFmtId="0" fontId="0" fillId="0" borderId="0" xfId="0" applyFill="1" applyAlignment="1">
      <alignment horizontal="center"/>
    </xf>
    <xf numFmtId="0" fontId="0" fillId="34" borderId="0" xfId="0" applyFill="1" applyAlignment="1">
      <alignment horizontal="center"/>
    </xf>
    <xf numFmtId="1" fontId="0" fillId="0" borderId="21" xfId="0" applyNumberFormat="1" applyBorder="1" applyAlignment="1">
      <alignment horizontal="center"/>
    </xf>
    <xf numFmtId="1" fontId="0" fillId="0" borderId="22" xfId="0" applyNumberFormat="1" applyBorder="1" applyAlignment="1">
      <alignment horizontal="center"/>
    </xf>
    <xf numFmtId="1" fontId="0" fillId="0" borderId="37" xfId="0" applyNumberFormat="1" applyBorder="1" applyAlignment="1">
      <alignment horizontal="center"/>
    </xf>
    <xf numFmtId="1" fontId="0" fillId="0" borderId="12" xfId="0" applyNumberFormat="1" applyBorder="1" applyAlignment="1">
      <alignment horizontal="center"/>
    </xf>
    <xf numFmtId="1" fontId="0" fillId="0" borderId="40" xfId="0" applyNumberFormat="1" applyBorder="1" applyAlignment="1">
      <alignment horizontal="center"/>
    </xf>
    <xf numFmtId="1" fontId="0" fillId="0" borderId="39" xfId="0" applyNumberFormat="1" applyBorder="1" applyAlignment="1">
      <alignment horizontal="center"/>
    </xf>
    <xf numFmtId="1" fontId="0" fillId="0" borderId="38"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8" fillId="0" borderId="42" xfId="4" applyFont="1" applyFill="1" applyBorder="1" applyAlignment="1">
      <alignment horizontal="center"/>
    </xf>
    <xf numFmtId="0" fontId="0" fillId="0" borderId="45" xfId="0" applyBorder="1" applyAlignment="1">
      <alignment horizontal="center"/>
    </xf>
    <xf numFmtId="9" fontId="0" fillId="0" borderId="45" xfId="5" applyFont="1"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1" fontId="0" fillId="0" borderId="49" xfId="0" applyNumberFormat="1" applyBorder="1" applyAlignment="1">
      <alignment horizontal="center"/>
    </xf>
    <xf numFmtId="0" fontId="65" fillId="0" borderId="0" xfId="0" applyFont="1"/>
    <xf numFmtId="0" fontId="5" fillId="0" borderId="44" xfId="5" applyNumberFormat="1" applyFont="1" applyFill="1" applyBorder="1" applyAlignment="1">
      <alignment horizontal="center"/>
    </xf>
    <xf numFmtId="0" fontId="5" fillId="0" borderId="48" xfId="5" applyNumberFormat="1" applyFont="1" applyFill="1" applyBorder="1" applyAlignment="1">
      <alignment horizontal="center"/>
    </xf>
    <xf numFmtId="0" fontId="0" fillId="33" borderId="0" xfId="0" applyFill="1" applyAlignment="1">
      <alignment horizontal="left" vertical="center" wrapText="1"/>
    </xf>
    <xf numFmtId="0" fontId="0" fillId="33" borderId="0" xfId="0" applyFill="1" applyAlignment="1">
      <alignment wrapText="1"/>
    </xf>
    <xf numFmtId="0" fontId="28" fillId="33" borderId="35" xfId="0" applyFont="1" applyFill="1" applyBorder="1" applyAlignment="1">
      <alignment vertical="center" wrapText="1"/>
    </xf>
    <xf numFmtId="0" fontId="4" fillId="0" borderId="8" xfId="0" applyFont="1" applyBorder="1" applyAlignment="1">
      <alignment vertical="center" wrapText="1"/>
    </xf>
    <xf numFmtId="0" fontId="4" fillId="0" borderId="36" xfId="0" applyFont="1" applyBorder="1" applyAlignment="1">
      <alignment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50" xfId="0" applyFont="1" applyBorder="1" applyAlignment="1">
      <alignment horizontal="center" vertical="center"/>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61">
    <dxf>
      <numFmt numFmtId="1" formatCode="0"/>
      <alignment horizontal="center"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theme="0" tint="-0.34998626667073579"/>
        </left>
        <right style="thin">
          <color auto="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theme="0" tint="-0.34998626667073579"/>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50165</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workbookViewId="0"/>
  </sheetViews>
  <sheetFormatPr defaultColWidth="9.140625" defaultRowHeight="15" x14ac:dyDescent="0.25"/>
  <cols>
    <col min="1" max="1" width="10.140625" style="5" customWidth="1"/>
    <col min="2" max="2" width="16.85546875" style="5" customWidth="1"/>
    <col min="3" max="3" width="95" style="5" customWidth="1"/>
    <col min="4" max="16384" width="9.140625" style="5"/>
  </cols>
  <sheetData>
    <row r="1" spans="1:3" ht="14.45" x14ac:dyDescent="0.3">
      <c r="A1" s="6"/>
      <c r="B1" s="6"/>
      <c r="C1" s="6"/>
    </row>
    <row r="2" spans="1:3" x14ac:dyDescent="0.25">
      <c r="A2" s="6"/>
      <c r="B2" s="6"/>
      <c r="C2" s="6"/>
    </row>
    <row r="3" spans="1:3" ht="14.45" x14ac:dyDescent="0.3">
      <c r="A3" s="6"/>
      <c r="B3" s="6"/>
      <c r="C3" s="6"/>
    </row>
    <row r="4" spans="1:3" ht="18" x14ac:dyDescent="0.3">
      <c r="A4" s="7" t="s">
        <v>343</v>
      </c>
      <c r="B4" s="6"/>
      <c r="C4" s="6"/>
    </row>
    <row r="5" spans="1:3" ht="4.5" customHeight="1" x14ac:dyDescent="0.25">
      <c r="A5" s="7"/>
      <c r="B5" s="6"/>
      <c r="C5" s="6"/>
    </row>
    <row r="6" spans="1:3" ht="15.6" x14ac:dyDescent="0.3">
      <c r="A6" s="125" t="s">
        <v>433</v>
      </c>
      <c r="B6" s="6"/>
      <c r="C6" s="6"/>
    </row>
    <row r="7" spans="1:3" ht="4.5" customHeight="1" x14ac:dyDescent="0.25">
      <c r="A7" s="8"/>
      <c r="B7" s="6"/>
      <c r="C7" s="6"/>
    </row>
    <row r="8" spans="1:3" x14ac:dyDescent="0.25">
      <c r="A8" s="9" t="s">
        <v>344</v>
      </c>
      <c r="B8" s="6"/>
      <c r="C8" s="6"/>
    </row>
    <row r="9" spans="1:3" x14ac:dyDescent="0.25">
      <c r="A9" s="9" t="s">
        <v>346</v>
      </c>
      <c r="B9" s="6"/>
      <c r="C9" s="6"/>
    </row>
    <row r="10" spans="1:3" ht="4.5" customHeight="1" x14ac:dyDescent="0.3">
      <c r="A10" s="9"/>
      <c r="B10" s="6"/>
      <c r="C10" s="6"/>
    </row>
    <row r="11" spans="1:3" x14ac:dyDescent="0.25">
      <c r="A11" s="155" t="s">
        <v>399</v>
      </c>
      <c r="B11" s="155"/>
      <c r="C11" s="155"/>
    </row>
    <row r="12" spans="1:3" ht="14.45" x14ac:dyDescent="0.3">
      <c r="A12" s="9"/>
      <c r="B12" s="6"/>
      <c r="C12" s="6"/>
    </row>
    <row r="13" spans="1:3" ht="15.6" x14ac:dyDescent="0.3">
      <c r="A13" s="125" t="s">
        <v>345</v>
      </c>
      <c r="B13" s="6"/>
      <c r="C13" s="6"/>
    </row>
    <row r="14" spans="1:3" ht="4.5" customHeight="1" x14ac:dyDescent="0.3">
      <c r="A14" s="8"/>
      <c r="B14" s="6"/>
      <c r="C14" s="6"/>
    </row>
    <row r="15" spans="1:3" ht="29.45" customHeight="1" x14ac:dyDescent="0.3">
      <c r="A15" s="151" t="s">
        <v>434</v>
      </c>
      <c r="B15" s="151"/>
      <c r="C15" s="151"/>
    </row>
    <row r="16" spans="1:3" ht="14.45" x14ac:dyDescent="0.3">
      <c r="A16" s="6"/>
      <c r="B16" s="6"/>
      <c r="C16" s="6"/>
    </row>
    <row r="17" spans="1:3" ht="16.149999999999999" thickBot="1" x14ac:dyDescent="0.35">
      <c r="A17" s="125" t="s">
        <v>415</v>
      </c>
      <c r="B17" s="6"/>
      <c r="C17" s="6"/>
    </row>
    <row r="18" spans="1:3" ht="29.45" thickBot="1" x14ac:dyDescent="0.35">
      <c r="A18" s="10" t="s">
        <v>326</v>
      </c>
      <c r="B18" s="11" t="s">
        <v>153</v>
      </c>
      <c r="C18" s="137" t="s">
        <v>438</v>
      </c>
    </row>
    <row r="19" spans="1:3" thickBot="1" x14ac:dyDescent="0.35">
      <c r="A19" s="12" t="s">
        <v>327</v>
      </c>
      <c r="B19" s="11" t="s">
        <v>0</v>
      </c>
      <c r="C19" s="14" t="s">
        <v>437</v>
      </c>
    </row>
    <row r="20" spans="1:3" thickBot="1" x14ac:dyDescent="0.35">
      <c r="A20" s="12" t="s">
        <v>328</v>
      </c>
      <c r="B20" s="13"/>
      <c r="C20" s="14" t="s">
        <v>420</v>
      </c>
    </row>
    <row r="21" spans="1:3" thickBot="1" x14ac:dyDescent="0.35">
      <c r="A21" s="12" t="s">
        <v>329</v>
      </c>
      <c r="B21" s="13"/>
      <c r="C21" s="14" t="s">
        <v>424</v>
      </c>
    </row>
    <row r="22" spans="1:3" thickBot="1" x14ac:dyDescent="0.35">
      <c r="A22" s="12" t="s">
        <v>330</v>
      </c>
      <c r="B22" s="13"/>
      <c r="C22" s="14" t="s">
        <v>421</v>
      </c>
    </row>
    <row r="23" spans="1:3" thickBot="1" x14ac:dyDescent="0.35">
      <c r="A23" s="12" t="s">
        <v>331</v>
      </c>
      <c r="B23" s="11" t="s">
        <v>154</v>
      </c>
      <c r="C23" s="14" t="s">
        <v>422</v>
      </c>
    </row>
    <row r="24" spans="1:3" ht="15.75" thickBot="1" x14ac:dyDescent="0.3">
      <c r="A24" s="12" t="s">
        <v>332</v>
      </c>
      <c r="B24" s="13"/>
      <c r="C24" s="14" t="s">
        <v>423</v>
      </c>
    </row>
    <row r="25" spans="1:3" ht="18" thickBot="1" x14ac:dyDescent="0.3">
      <c r="A25" s="12" t="s">
        <v>333</v>
      </c>
      <c r="B25" s="13"/>
      <c r="C25" s="14" t="s">
        <v>427</v>
      </c>
    </row>
    <row r="26" spans="1:3" ht="29.45" thickBot="1" x14ac:dyDescent="0.35">
      <c r="A26" s="10" t="s">
        <v>418</v>
      </c>
      <c r="B26" s="13"/>
      <c r="C26" s="20" t="s">
        <v>425</v>
      </c>
    </row>
    <row r="27" spans="1:3" ht="29.45" thickBot="1" x14ac:dyDescent="0.35">
      <c r="A27" s="12" t="s">
        <v>419</v>
      </c>
      <c r="B27" s="13"/>
      <c r="C27" s="20" t="s">
        <v>426</v>
      </c>
    </row>
    <row r="28" spans="1:3" ht="30.75" thickBot="1" x14ac:dyDescent="0.3">
      <c r="A28" s="12" t="s">
        <v>334</v>
      </c>
      <c r="B28" s="13"/>
      <c r="C28" s="20" t="s">
        <v>416</v>
      </c>
    </row>
    <row r="29" spans="1:3" ht="30.75" thickBot="1" x14ac:dyDescent="0.3">
      <c r="A29" s="12" t="s">
        <v>335</v>
      </c>
      <c r="B29" s="14"/>
      <c r="C29" s="20" t="s">
        <v>417</v>
      </c>
    </row>
    <row r="30" spans="1:3" ht="15" customHeight="1" x14ac:dyDescent="0.25">
      <c r="A30" s="23"/>
      <c r="B30" s="23"/>
      <c r="C30" s="23"/>
    </row>
    <row r="31" spans="1:3" ht="15.75" x14ac:dyDescent="0.25">
      <c r="A31" s="125" t="s">
        <v>155</v>
      </c>
      <c r="B31" s="6"/>
      <c r="C31" s="6"/>
    </row>
    <row r="32" spans="1:3" ht="55.15" customHeight="1" x14ac:dyDescent="0.25">
      <c r="A32" s="151" t="s">
        <v>439</v>
      </c>
      <c r="B32" s="156"/>
      <c r="C32" s="156"/>
    </row>
    <row r="33" spans="1:3" s="91" customFormat="1" x14ac:dyDescent="0.25">
      <c r="A33" s="135"/>
      <c r="B33" s="136"/>
      <c r="C33" s="136"/>
    </row>
    <row r="34" spans="1:3" s="91" customFormat="1" ht="28.9" customHeight="1" x14ac:dyDescent="0.25">
      <c r="A34" s="151" t="s">
        <v>440</v>
      </c>
      <c r="B34" s="151"/>
      <c r="C34" s="151"/>
    </row>
    <row r="35" spans="1:3" x14ac:dyDescent="0.25">
      <c r="A35" s="15"/>
      <c r="B35" s="6"/>
      <c r="C35" s="6"/>
    </row>
    <row r="36" spans="1:3" x14ac:dyDescent="0.25">
      <c r="A36" s="151" t="s">
        <v>441</v>
      </c>
      <c r="B36" s="156"/>
      <c r="C36" s="156"/>
    </row>
    <row r="37" spans="1:3" x14ac:dyDescent="0.25">
      <c r="A37" s="16"/>
      <c r="B37" s="6"/>
      <c r="C37" s="6"/>
    </row>
    <row r="38" spans="1:3" x14ac:dyDescent="0.25">
      <c r="A38" s="9" t="s">
        <v>442</v>
      </c>
      <c r="B38" s="6"/>
      <c r="C38" s="6"/>
    </row>
    <row r="39" spans="1:3" x14ac:dyDescent="0.25">
      <c r="A39" s="16" t="s">
        <v>406</v>
      </c>
      <c r="B39" s="6"/>
      <c r="C39" s="6"/>
    </row>
    <row r="40" spans="1:3" x14ac:dyDescent="0.25">
      <c r="A40" s="16" t="s">
        <v>407</v>
      </c>
      <c r="B40" s="6"/>
      <c r="C40" s="6"/>
    </row>
    <row r="41" spans="1:3" x14ac:dyDescent="0.25">
      <c r="A41" s="16" t="s">
        <v>408</v>
      </c>
      <c r="B41" s="6"/>
      <c r="C41" s="6"/>
    </row>
    <row r="42" spans="1:3" x14ac:dyDescent="0.25">
      <c r="A42" s="16" t="s">
        <v>409</v>
      </c>
      <c r="B42" s="6"/>
      <c r="C42" s="6"/>
    </row>
    <row r="43" spans="1:3" x14ac:dyDescent="0.25">
      <c r="A43" s="16" t="s">
        <v>410</v>
      </c>
      <c r="B43" s="6"/>
      <c r="C43" s="6"/>
    </row>
    <row r="44" spans="1:3" x14ac:dyDescent="0.25">
      <c r="A44" s="16"/>
      <c r="B44" s="6"/>
      <c r="C44" s="6"/>
    </row>
    <row r="45" spans="1:3" ht="28.9" customHeight="1" x14ac:dyDescent="0.25">
      <c r="A45" s="157" t="s">
        <v>443</v>
      </c>
      <c r="B45" s="156"/>
      <c r="C45" s="156"/>
    </row>
    <row r="46" spans="1:3" x14ac:dyDescent="0.25">
      <c r="A46" s="15"/>
      <c r="B46" s="6"/>
      <c r="C46" s="6"/>
    </row>
    <row r="47" spans="1:3" x14ac:dyDescent="0.25">
      <c r="A47" s="9" t="s">
        <v>444</v>
      </c>
      <c r="B47" s="6"/>
      <c r="C47" s="6"/>
    </row>
    <row r="48" spans="1:3" x14ac:dyDescent="0.25">
      <c r="A48" s="16" t="s">
        <v>347</v>
      </c>
      <c r="B48" s="6"/>
      <c r="C48" s="6"/>
    </row>
    <row r="49" spans="1:3" x14ac:dyDescent="0.25">
      <c r="A49" s="16" t="s">
        <v>348</v>
      </c>
      <c r="B49" s="6"/>
      <c r="C49" s="6"/>
    </row>
    <row r="50" spans="1:3" x14ac:dyDescent="0.25">
      <c r="A50" s="16" t="s">
        <v>349</v>
      </c>
      <c r="B50" s="6"/>
      <c r="C50" s="6"/>
    </row>
    <row r="51" spans="1:3" x14ac:dyDescent="0.25">
      <c r="A51" s="16" t="s">
        <v>350</v>
      </c>
      <c r="B51" s="6"/>
      <c r="C51" s="6"/>
    </row>
    <row r="52" spans="1:3" x14ac:dyDescent="0.25">
      <c r="A52" s="16" t="s">
        <v>351</v>
      </c>
      <c r="B52" s="6"/>
      <c r="C52" s="6"/>
    </row>
    <row r="53" spans="1:3" x14ac:dyDescent="0.25">
      <c r="A53" s="16"/>
      <c r="B53" s="6"/>
      <c r="C53" s="6"/>
    </row>
    <row r="54" spans="1:3" x14ac:dyDescent="0.25">
      <c r="A54" s="157" t="s">
        <v>445</v>
      </c>
      <c r="B54" s="157"/>
      <c r="C54" s="157"/>
    </row>
    <row r="55" spans="1:3" s="91" customFormat="1" x14ac:dyDescent="0.25">
      <c r="A55" s="151" t="s">
        <v>411</v>
      </c>
      <c r="B55" s="151"/>
      <c r="C55" s="151"/>
    </row>
    <row r="56" spans="1:3" ht="57" customHeight="1" x14ac:dyDescent="0.25">
      <c r="A56" s="152" t="s">
        <v>446</v>
      </c>
      <c r="B56" s="152"/>
      <c r="C56" s="152"/>
    </row>
    <row r="57" spans="1:3" s="91" customFormat="1" x14ac:dyDescent="0.25">
      <c r="A57" s="6"/>
      <c r="B57" s="6"/>
      <c r="C57" s="6"/>
    </row>
    <row r="58" spans="1:3" x14ac:dyDescent="0.25">
      <c r="A58" s="17" t="s">
        <v>412</v>
      </c>
      <c r="B58" s="19"/>
      <c r="C58" s="19"/>
    </row>
    <row r="59" spans="1:3" ht="28.15" customHeight="1" x14ac:dyDescent="0.25">
      <c r="A59" s="153" t="s">
        <v>354</v>
      </c>
      <c r="B59" s="150"/>
      <c r="C59" s="150"/>
    </row>
    <row r="60" spans="1:3" ht="92.45" customHeight="1" x14ac:dyDescent="0.25">
      <c r="A60" s="154" t="s">
        <v>428</v>
      </c>
      <c r="B60" s="150"/>
      <c r="C60" s="150"/>
    </row>
    <row r="61" spans="1:3" ht="6.6" customHeight="1" x14ac:dyDescent="0.25">
      <c r="A61" s="17"/>
      <c r="B61" s="19"/>
      <c r="C61" s="19"/>
    </row>
    <row r="62" spans="1:3" x14ac:dyDescent="0.25">
      <c r="A62" s="17" t="s">
        <v>355</v>
      </c>
      <c r="B62" s="19"/>
      <c r="C62" s="19"/>
    </row>
    <row r="63" spans="1:3" ht="48" customHeight="1" x14ac:dyDescent="0.25">
      <c r="A63" s="153" t="s">
        <v>429</v>
      </c>
      <c r="B63" s="150"/>
      <c r="C63" s="150"/>
    </row>
    <row r="64" spans="1:3" ht="79.5" customHeight="1" x14ac:dyDescent="0.25">
      <c r="A64" s="153" t="s">
        <v>430</v>
      </c>
      <c r="B64" s="150"/>
      <c r="C64" s="150"/>
    </row>
    <row r="65" spans="1:3" ht="6" customHeight="1" x14ac:dyDescent="0.25">
      <c r="A65" s="18"/>
      <c r="B65" s="19"/>
      <c r="C65" s="19"/>
    </row>
    <row r="66" spans="1:3" x14ac:dyDescent="0.25">
      <c r="A66" s="17" t="s">
        <v>356</v>
      </c>
      <c r="B66" s="19"/>
      <c r="C66" s="19"/>
    </row>
    <row r="67" spans="1:3" ht="34.5" customHeight="1" x14ac:dyDescent="0.25">
      <c r="A67" s="153" t="s">
        <v>431</v>
      </c>
      <c r="B67" s="150"/>
      <c r="C67" s="150"/>
    </row>
    <row r="68" spans="1:3" ht="58.15" customHeight="1" x14ac:dyDescent="0.25">
      <c r="A68" s="150" t="s">
        <v>432</v>
      </c>
      <c r="B68" s="150"/>
      <c r="C68" s="150"/>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7"/>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100" customWidth="1"/>
    <col min="4" max="4" width="18.85546875" style="100" customWidth="1"/>
    <col min="5" max="5" width="13.85546875" style="100" customWidth="1"/>
    <col min="6" max="6" width="14" style="100" customWidth="1"/>
    <col min="7" max="7" width="13.42578125" style="100" customWidth="1"/>
    <col min="8" max="8" width="12.42578125" style="100" customWidth="1"/>
    <col min="9" max="9" width="11.7109375" style="100" bestFit="1" customWidth="1"/>
    <col min="10" max="10" width="11.28515625" customWidth="1"/>
    <col min="11" max="11" width="1.5703125" customWidth="1"/>
    <col min="12" max="13" width="11.5703125" style="100" customWidth="1"/>
    <col min="14" max="14" width="1.5703125" style="124" customWidth="1"/>
    <col min="15" max="15" width="11.5703125" style="100" customWidth="1"/>
    <col min="16" max="16" width="12" style="100" bestFit="1" customWidth="1"/>
  </cols>
  <sheetData>
    <row r="1" spans="1:16" ht="26.45" thickBot="1" x14ac:dyDescent="0.55000000000000004">
      <c r="A1" s="132" t="s">
        <v>5</v>
      </c>
      <c r="B1" s="1"/>
      <c r="C1" s="163" t="s">
        <v>405</v>
      </c>
      <c r="D1" s="163"/>
      <c r="E1" s="163"/>
      <c r="F1" s="163"/>
      <c r="G1" s="163"/>
      <c r="H1" s="163"/>
      <c r="I1" s="163"/>
      <c r="J1" s="163"/>
      <c r="K1" s="5"/>
      <c r="N1" s="100"/>
    </row>
    <row r="2" spans="1:16" s="100" customFormat="1" thickBot="1" x14ac:dyDescent="0.35">
      <c r="C2" s="101" t="s">
        <v>153</v>
      </c>
      <c r="D2" s="158" t="s">
        <v>0</v>
      </c>
      <c r="E2" s="159"/>
      <c r="F2" s="159"/>
      <c r="G2" s="160"/>
      <c r="H2" s="158" t="s">
        <v>154</v>
      </c>
      <c r="I2" s="159"/>
      <c r="J2" s="159"/>
      <c r="K2" s="102"/>
      <c r="L2" s="161" t="s">
        <v>1</v>
      </c>
      <c r="M2" s="161"/>
      <c r="N2" s="103"/>
      <c r="O2" s="161" t="s">
        <v>2</v>
      </c>
      <c r="P2" s="162"/>
    </row>
    <row r="3" spans="1:16" s="99" customFormat="1" ht="61.15" customHeight="1" x14ac:dyDescent="0.3">
      <c r="A3" s="92"/>
      <c r="B3" s="92"/>
      <c r="C3" s="93" t="s">
        <v>435</v>
      </c>
      <c r="D3" s="94" t="s">
        <v>436</v>
      </c>
      <c r="E3" s="95" t="s">
        <v>352</v>
      </c>
      <c r="F3" s="95" t="s">
        <v>353</v>
      </c>
      <c r="G3" s="96" t="s">
        <v>3</v>
      </c>
      <c r="H3" s="94" t="s">
        <v>404</v>
      </c>
      <c r="I3" s="95" t="s">
        <v>4</v>
      </c>
      <c r="J3" s="95" t="s">
        <v>403</v>
      </c>
      <c r="K3" s="97"/>
      <c r="L3" s="95" t="s">
        <v>400</v>
      </c>
      <c r="M3" s="95" t="s">
        <v>401</v>
      </c>
      <c r="N3" s="98"/>
      <c r="O3" s="95" t="s">
        <v>400</v>
      </c>
      <c r="P3" s="95" t="s">
        <v>402</v>
      </c>
    </row>
    <row r="4" spans="1:16" s="34" customFormat="1" ht="16.149999999999999" customHeight="1" x14ac:dyDescent="0.3">
      <c r="A4" s="138" t="s">
        <v>359</v>
      </c>
      <c r="B4" s="139"/>
      <c r="C4" s="140" t="s">
        <v>360</v>
      </c>
      <c r="D4" s="141" t="s">
        <v>361</v>
      </c>
      <c r="E4" s="142" t="s">
        <v>362</v>
      </c>
      <c r="F4" s="142" t="s">
        <v>363</v>
      </c>
      <c r="G4" s="143" t="s">
        <v>364</v>
      </c>
      <c r="H4" s="144" t="s">
        <v>365</v>
      </c>
      <c r="I4" s="145" t="s">
        <v>366</v>
      </c>
      <c r="J4" s="146" t="s">
        <v>367</v>
      </c>
      <c r="K4" s="147"/>
      <c r="L4" s="148" t="s">
        <v>413</v>
      </c>
      <c r="M4" s="148" t="s">
        <v>414</v>
      </c>
      <c r="N4" s="148"/>
      <c r="O4" s="148" t="s">
        <v>368</v>
      </c>
      <c r="P4" s="149" t="s">
        <v>369</v>
      </c>
    </row>
    <row r="5" spans="1:16" ht="14.45" x14ac:dyDescent="0.3">
      <c r="A5" s="2" t="s">
        <v>6</v>
      </c>
      <c r="B5" s="4" t="s">
        <v>209</v>
      </c>
      <c r="C5" s="104">
        <v>5</v>
      </c>
      <c r="D5" s="105">
        <v>17</v>
      </c>
      <c r="E5" s="106">
        <v>0.99966357152469387</v>
      </c>
      <c r="F5" s="106">
        <v>0.99394428744448926</v>
      </c>
      <c r="G5" s="106">
        <v>1</v>
      </c>
      <c r="H5" s="107">
        <v>1</v>
      </c>
      <c r="I5" s="108"/>
      <c r="J5" s="133">
        <v>0</v>
      </c>
      <c r="K5" s="3"/>
      <c r="L5" s="117">
        <v>11.842187908924366</v>
      </c>
      <c r="M5" s="117">
        <v>13.684378044819747</v>
      </c>
      <c r="N5" s="118"/>
      <c r="O5" s="117">
        <v>1.9832622601279317</v>
      </c>
      <c r="P5" s="117">
        <v>2.9084172895677609</v>
      </c>
    </row>
    <row r="6" spans="1:16" x14ac:dyDescent="0.25">
      <c r="A6" s="2" t="s">
        <v>7</v>
      </c>
      <c r="B6" s="4" t="s">
        <v>194</v>
      </c>
      <c r="C6" s="104">
        <v>6</v>
      </c>
      <c r="D6" s="105">
        <v>17</v>
      </c>
      <c r="E6" s="106">
        <v>0.99998530816131637</v>
      </c>
      <c r="F6" s="106">
        <v>0.94791743186659816</v>
      </c>
      <c r="G6" s="106">
        <v>1</v>
      </c>
      <c r="H6" s="107">
        <v>1</v>
      </c>
      <c r="I6" s="108"/>
      <c r="J6" s="133">
        <v>0</v>
      </c>
      <c r="K6" s="3"/>
      <c r="L6" s="117">
        <v>11.489619377162629</v>
      </c>
      <c r="M6" s="117">
        <v>11.756876663708962</v>
      </c>
      <c r="N6" s="118"/>
      <c r="O6" s="117">
        <v>3.0583372921615202</v>
      </c>
      <c r="P6" s="117">
        <v>3.5496877787689565</v>
      </c>
    </row>
    <row r="7" spans="1:16" x14ac:dyDescent="0.25">
      <c r="A7" s="2" t="s">
        <v>8</v>
      </c>
      <c r="B7" s="4" t="s">
        <v>186</v>
      </c>
      <c r="C7" s="104">
        <v>6</v>
      </c>
      <c r="D7" s="105">
        <v>16</v>
      </c>
      <c r="E7" s="106">
        <v>1</v>
      </c>
      <c r="F7" s="106">
        <v>1</v>
      </c>
      <c r="G7" s="106">
        <v>1</v>
      </c>
      <c r="H7" s="107">
        <v>1</v>
      </c>
      <c r="I7" s="108"/>
      <c r="J7" s="133">
        <v>0</v>
      </c>
      <c r="K7" s="27"/>
      <c r="L7" s="117">
        <v>12.985096596136154</v>
      </c>
      <c r="M7" s="117">
        <v>14.830375114364136</v>
      </c>
      <c r="N7" s="118"/>
      <c r="O7" s="117">
        <v>4.4217111315547379</v>
      </c>
      <c r="P7" s="119">
        <v>4.0342177493138154</v>
      </c>
    </row>
    <row r="8" spans="1:16" x14ac:dyDescent="0.25">
      <c r="A8" s="2" t="s">
        <v>9</v>
      </c>
      <c r="B8" s="4" t="s">
        <v>160</v>
      </c>
      <c r="C8" s="104">
        <v>5</v>
      </c>
      <c r="D8" s="105">
        <v>16</v>
      </c>
      <c r="E8" s="106">
        <v>1</v>
      </c>
      <c r="F8" s="106">
        <v>1</v>
      </c>
      <c r="G8" s="106">
        <v>1</v>
      </c>
      <c r="H8" s="107">
        <v>1</v>
      </c>
      <c r="I8" s="108"/>
      <c r="J8" s="133">
        <v>0</v>
      </c>
      <c r="K8" s="28"/>
      <c r="L8" s="117">
        <v>12.112298136645963</v>
      </c>
      <c r="M8" s="117">
        <v>10.724154589371981</v>
      </c>
      <c r="N8" s="118"/>
      <c r="O8" s="117">
        <v>2.403975155279503</v>
      </c>
      <c r="P8" s="117">
        <v>2.2852657004830919</v>
      </c>
    </row>
    <row r="9" spans="1:16" x14ac:dyDescent="0.25">
      <c r="A9" s="2" t="s">
        <v>10</v>
      </c>
      <c r="B9" s="4" t="s">
        <v>289</v>
      </c>
      <c r="C9" s="104">
        <v>6</v>
      </c>
      <c r="D9" s="105">
        <v>17</v>
      </c>
      <c r="E9" s="106">
        <v>0.99999199551748974</v>
      </c>
      <c r="F9" s="106">
        <v>0.97998879372448566</v>
      </c>
      <c r="G9" s="106">
        <v>1</v>
      </c>
      <c r="H9" s="107">
        <v>1</v>
      </c>
      <c r="I9" s="108"/>
      <c r="J9" s="133">
        <v>0</v>
      </c>
      <c r="K9" s="29"/>
      <c r="L9" s="117">
        <v>9.0871662763466041</v>
      </c>
      <c r="M9" s="117">
        <v>10.064872521246459</v>
      </c>
      <c r="N9" s="118"/>
      <c r="O9" s="117">
        <v>2.2876784015223595</v>
      </c>
      <c r="P9" s="117">
        <v>1.7657882127455677</v>
      </c>
    </row>
    <row r="10" spans="1:16" x14ac:dyDescent="0.25">
      <c r="A10" s="2" t="s">
        <v>11</v>
      </c>
      <c r="B10" s="4" t="s">
        <v>213</v>
      </c>
      <c r="C10" s="104">
        <v>6</v>
      </c>
      <c r="D10" s="105">
        <v>16</v>
      </c>
      <c r="E10" s="106">
        <v>1</v>
      </c>
      <c r="F10" s="106">
        <v>0.97481089258698939</v>
      </c>
      <c r="G10" s="106">
        <v>1</v>
      </c>
      <c r="H10" s="107">
        <v>1</v>
      </c>
      <c r="I10" s="108" t="s">
        <v>396</v>
      </c>
      <c r="J10" s="133">
        <v>1</v>
      </c>
      <c r="K10" s="29"/>
      <c r="L10" s="117">
        <v>10.651093593871433</v>
      </c>
      <c r="M10" s="117">
        <v>11.108264091623624</v>
      </c>
      <c r="N10" s="118"/>
      <c r="O10" s="117">
        <v>0.9576100486590472</v>
      </c>
      <c r="P10" s="117">
        <v>1.1830930688501904</v>
      </c>
    </row>
    <row r="11" spans="1:16" x14ac:dyDescent="0.25">
      <c r="A11" s="2" t="s">
        <v>12</v>
      </c>
      <c r="B11" s="4" t="s">
        <v>214</v>
      </c>
      <c r="C11" s="104">
        <v>5</v>
      </c>
      <c r="D11" s="105">
        <v>17</v>
      </c>
      <c r="E11" s="106">
        <v>1</v>
      </c>
      <c r="F11" s="106">
        <v>0.99710564399421131</v>
      </c>
      <c r="G11" s="106">
        <v>1</v>
      </c>
      <c r="H11" s="107">
        <v>1</v>
      </c>
      <c r="I11" s="108"/>
      <c r="J11" s="133">
        <v>0</v>
      </c>
      <c r="K11" s="29"/>
      <c r="L11" s="117">
        <v>11.251522576128806</v>
      </c>
      <c r="M11" s="117">
        <v>12.084492704445198</v>
      </c>
      <c r="N11" s="118"/>
      <c r="O11" s="117">
        <v>2.8322807017543861</v>
      </c>
      <c r="P11" s="117">
        <v>2.2730375426621161</v>
      </c>
    </row>
    <row r="12" spans="1:16" x14ac:dyDescent="0.25">
      <c r="A12" s="2" t="s">
        <v>13</v>
      </c>
      <c r="B12" s="4" t="s">
        <v>167</v>
      </c>
      <c r="C12" s="104">
        <v>6</v>
      </c>
      <c r="D12" s="105">
        <v>17</v>
      </c>
      <c r="E12" s="106">
        <v>1</v>
      </c>
      <c r="F12" s="106">
        <v>0.95388544229329342</v>
      </c>
      <c r="G12" s="106">
        <v>1</v>
      </c>
      <c r="H12" s="107">
        <v>1</v>
      </c>
      <c r="I12" s="108"/>
      <c r="J12" s="133">
        <v>3</v>
      </c>
      <c r="K12" s="29"/>
      <c r="L12" s="117">
        <v>10.4374412491038</v>
      </c>
      <c r="M12" s="117">
        <v>11.602497628833387</v>
      </c>
      <c r="N12" s="118"/>
      <c r="O12" s="117">
        <v>0.46277649389237374</v>
      </c>
      <c r="P12" s="117">
        <v>0.4016701116163704</v>
      </c>
    </row>
    <row r="13" spans="1:16" x14ac:dyDescent="0.25">
      <c r="A13" s="2" t="s">
        <v>14</v>
      </c>
      <c r="B13" s="4" t="s">
        <v>201</v>
      </c>
      <c r="C13" s="104">
        <v>5</v>
      </c>
      <c r="D13" s="105">
        <v>16</v>
      </c>
      <c r="E13" s="106">
        <v>1</v>
      </c>
      <c r="F13" s="106">
        <v>0.95818637966767262</v>
      </c>
      <c r="G13" s="106">
        <v>0.87241922128499794</v>
      </c>
      <c r="H13" s="107">
        <v>1</v>
      </c>
      <c r="I13" s="108"/>
      <c r="J13" s="133">
        <v>0</v>
      </c>
      <c r="K13" s="29"/>
      <c r="L13" s="117">
        <v>12.978066583585544</v>
      </c>
      <c r="M13" s="117">
        <v>13.96955663256148</v>
      </c>
      <c r="N13" s="118"/>
      <c r="O13" s="117">
        <v>2.3036544850498339</v>
      </c>
      <c r="P13" s="117">
        <v>3.6398940196820591</v>
      </c>
    </row>
    <row r="14" spans="1:16" x14ac:dyDescent="0.25">
      <c r="A14" s="2" t="s">
        <v>15</v>
      </c>
      <c r="B14" s="4" t="s">
        <v>190</v>
      </c>
      <c r="C14" s="104">
        <v>6</v>
      </c>
      <c r="D14" s="105">
        <v>17</v>
      </c>
      <c r="E14" s="106">
        <v>1</v>
      </c>
      <c r="F14" s="106">
        <v>1</v>
      </c>
      <c r="G14" s="106">
        <v>1</v>
      </c>
      <c r="H14" s="107">
        <v>1</v>
      </c>
      <c r="I14" s="108"/>
      <c r="J14" s="133">
        <v>0</v>
      </c>
      <c r="K14" s="29"/>
      <c r="L14" s="117">
        <v>14.381044621238326</v>
      </c>
      <c r="M14" s="117">
        <v>15.234565366187542</v>
      </c>
      <c r="N14" s="118"/>
      <c r="O14" s="117">
        <v>1.4325147007955725</v>
      </c>
      <c r="P14" s="117">
        <v>2.0088295687885012</v>
      </c>
    </row>
    <row r="15" spans="1:16" x14ac:dyDescent="0.25">
      <c r="A15" s="2" t="s">
        <v>16</v>
      </c>
      <c r="B15" s="4" t="s">
        <v>269</v>
      </c>
      <c r="C15" s="104">
        <v>6</v>
      </c>
      <c r="D15" s="105">
        <v>17</v>
      </c>
      <c r="E15" s="106">
        <v>1</v>
      </c>
      <c r="F15" s="106">
        <v>0.97083725305738477</v>
      </c>
      <c r="G15" s="106">
        <v>1</v>
      </c>
      <c r="H15" s="107">
        <v>1</v>
      </c>
      <c r="I15" s="108"/>
      <c r="J15" s="133">
        <v>1</v>
      </c>
      <c r="K15" s="29"/>
      <c r="L15" s="117">
        <v>19.775686813186812</v>
      </c>
      <c r="M15" s="117">
        <v>21.792651970607881</v>
      </c>
      <c r="N15" s="118"/>
      <c r="O15" s="117">
        <v>3.6964838255977495</v>
      </c>
      <c r="P15" s="117">
        <v>2.9865937072503419</v>
      </c>
    </row>
    <row r="16" spans="1:16" x14ac:dyDescent="0.25">
      <c r="A16" s="2" t="s">
        <v>17</v>
      </c>
      <c r="B16" s="4" t="s">
        <v>249</v>
      </c>
      <c r="C16" s="104">
        <v>6</v>
      </c>
      <c r="D16" s="105">
        <v>18</v>
      </c>
      <c r="E16" s="106">
        <v>0.99997732426303854</v>
      </c>
      <c r="F16" s="106">
        <v>0.99342403628117915</v>
      </c>
      <c r="G16" s="106">
        <v>0.77578025434529096</v>
      </c>
      <c r="H16" s="107">
        <v>1</v>
      </c>
      <c r="I16" s="108"/>
      <c r="J16" s="133">
        <v>0</v>
      </c>
      <c r="K16" s="29"/>
      <c r="L16" s="117">
        <v>4.701367989056088</v>
      </c>
      <c r="M16" s="117">
        <v>4.8247133757961782</v>
      </c>
      <c r="N16" s="118"/>
      <c r="O16" s="117">
        <v>0.32506887052341599</v>
      </c>
      <c r="P16" s="117">
        <v>0.33887468030690537</v>
      </c>
    </row>
    <row r="17" spans="1:16" x14ac:dyDescent="0.25">
      <c r="A17" s="2" t="s">
        <v>18</v>
      </c>
      <c r="B17" s="4" t="s">
        <v>317</v>
      </c>
      <c r="C17" s="104">
        <v>6</v>
      </c>
      <c r="D17" s="105">
        <v>16</v>
      </c>
      <c r="E17" s="106">
        <v>0</v>
      </c>
      <c r="F17" s="106">
        <v>0.87862981704943555</v>
      </c>
      <c r="G17" s="106">
        <v>1</v>
      </c>
      <c r="H17" s="107">
        <v>1</v>
      </c>
      <c r="I17" s="108" t="s">
        <v>396</v>
      </c>
      <c r="J17" s="133">
        <v>1</v>
      </c>
      <c r="K17" s="30"/>
      <c r="L17" s="117" t="s">
        <v>395</v>
      </c>
      <c r="M17" s="117" t="s">
        <v>395</v>
      </c>
      <c r="N17" s="118"/>
      <c r="O17" s="117">
        <v>3.8313621653427479</v>
      </c>
      <c r="P17" s="117">
        <v>5.4505124835742444</v>
      </c>
    </row>
    <row r="18" spans="1:16" x14ac:dyDescent="0.25">
      <c r="A18" s="2" t="s">
        <v>338</v>
      </c>
      <c r="B18" s="4" t="s">
        <v>337</v>
      </c>
      <c r="C18" s="104">
        <v>6</v>
      </c>
      <c r="D18" s="105">
        <v>17</v>
      </c>
      <c r="E18" s="106">
        <v>1</v>
      </c>
      <c r="F18" s="106">
        <v>0.99636843842852429</v>
      </c>
      <c r="G18" s="106">
        <v>1</v>
      </c>
      <c r="H18" s="107">
        <v>1</v>
      </c>
      <c r="I18" s="108"/>
      <c r="J18" s="133">
        <v>0</v>
      </c>
      <c r="K18" s="30"/>
      <c r="L18" s="117">
        <v>9.046153846153846</v>
      </c>
      <c r="M18" s="117">
        <v>9.0645654250238774</v>
      </c>
      <c r="N18" s="118"/>
      <c r="O18" s="117">
        <v>1.2362500000000001</v>
      </c>
      <c r="P18" s="117">
        <v>1.3053742802303263</v>
      </c>
    </row>
    <row r="19" spans="1:16" x14ac:dyDescent="0.25">
      <c r="A19" s="2" t="s">
        <v>19</v>
      </c>
      <c r="B19" s="4" t="s">
        <v>253</v>
      </c>
      <c r="C19" s="104">
        <v>6</v>
      </c>
      <c r="D19" s="105">
        <v>16</v>
      </c>
      <c r="E19" s="106">
        <v>1</v>
      </c>
      <c r="F19" s="106">
        <v>0.9648743133011487</v>
      </c>
      <c r="G19" s="106">
        <v>0.99959510778509997</v>
      </c>
      <c r="H19" s="107">
        <v>1</v>
      </c>
      <c r="I19" s="108"/>
      <c r="J19" s="133">
        <v>0</v>
      </c>
      <c r="K19" s="30"/>
      <c r="L19" s="117">
        <v>8.4979692645444569</v>
      </c>
      <c r="M19" s="117">
        <v>8.7670914127423831</v>
      </c>
      <c r="N19" s="118"/>
      <c r="O19" s="117">
        <v>2.5445086705202313</v>
      </c>
      <c r="P19" s="117">
        <v>2.0331298557158712</v>
      </c>
    </row>
    <row r="20" spans="1:16" x14ac:dyDescent="0.25">
      <c r="A20" s="2" t="s">
        <v>20</v>
      </c>
      <c r="B20" s="4" t="s">
        <v>173</v>
      </c>
      <c r="C20" s="104">
        <v>6</v>
      </c>
      <c r="D20" s="105">
        <v>16</v>
      </c>
      <c r="E20" s="106">
        <v>0.9999934152042933</v>
      </c>
      <c r="F20" s="106">
        <v>0</v>
      </c>
      <c r="G20" s="106">
        <v>1</v>
      </c>
      <c r="H20" s="107">
        <v>1</v>
      </c>
      <c r="I20" s="108"/>
      <c r="J20" s="133">
        <v>0</v>
      </c>
      <c r="K20" s="30"/>
      <c r="L20" s="117">
        <v>12.323461613596406</v>
      </c>
      <c r="M20" s="117">
        <v>12.804056953384045</v>
      </c>
      <c r="N20" s="118"/>
      <c r="O20" s="117" t="s">
        <v>395</v>
      </c>
      <c r="P20" s="117" t="s">
        <v>395</v>
      </c>
    </row>
    <row r="21" spans="1:16" x14ac:dyDescent="0.25">
      <c r="A21" s="2" t="s">
        <v>21</v>
      </c>
      <c r="B21" s="4" t="s">
        <v>315</v>
      </c>
      <c r="C21" s="104">
        <v>6</v>
      </c>
      <c r="D21" s="105">
        <v>16</v>
      </c>
      <c r="E21" s="106">
        <v>0.99970689958379744</v>
      </c>
      <c r="F21" s="106">
        <v>0.9996482795005569</v>
      </c>
      <c r="G21" s="106">
        <v>1</v>
      </c>
      <c r="H21" s="107">
        <v>1</v>
      </c>
      <c r="I21" s="108"/>
      <c r="J21" s="133">
        <v>0</v>
      </c>
      <c r="K21" s="30"/>
      <c r="L21" s="117">
        <v>13.792612044817927</v>
      </c>
      <c r="M21" s="117">
        <v>14.229450549450549</v>
      </c>
      <c r="N21" s="118"/>
      <c r="O21" s="117">
        <v>7.8382352941176467</v>
      </c>
      <c r="P21" s="117">
        <v>6.6830769230769231</v>
      </c>
    </row>
    <row r="22" spans="1:16" x14ac:dyDescent="0.25">
      <c r="A22" s="2" t="s">
        <v>22</v>
      </c>
      <c r="B22" s="4" t="s">
        <v>320</v>
      </c>
      <c r="C22" s="104">
        <v>5</v>
      </c>
      <c r="D22" s="105">
        <v>18</v>
      </c>
      <c r="E22" s="106">
        <v>1</v>
      </c>
      <c r="F22" s="106">
        <v>0.96979672454941979</v>
      </c>
      <c r="G22" s="106">
        <v>1</v>
      </c>
      <c r="H22" s="107">
        <v>1</v>
      </c>
      <c r="I22" s="108"/>
      <c r="J22" s="133">
        <v>1</v>
      </c>
      <c r="K22" s="30"/>
      <c r="L22" s="117">
        <v>13.837835671342685</v>
      </c>
      <c r="M22" s="117">
        <v>16.733574442435202</v>
      </c>
      <c r="N22" s="118"/>
      <c r="O22" s="117">
        <v>2.5790786136939983</v>
      </c>
      <c r="P22" s="117">
        <v>3.0891016500305559</v>
      </c>
    </row>
    <row r="23" spans="1:16" x14ac:dyDescent="0.25">
      <c r="A23" s="2" t="s">
        <v>23</v>
      </c>
      <c r="B23" s="4" t="s">
        <v>235</v>
      </c>
      <c r="C23" s="104">
        <v>6</v>
      </c>
      <c r="D23" s="105">
        <v>17</v>
      </c>
      <c r="E23" s="106">
        <v>0.98981315029688943</v>
      </c>
      <c r="F23" s="106">
        <v>0.80939151277441845</v>
      </c>
      <c r="G23" s="106">
        <v>1</v>
      </c>
      <c r="H23" s="107">
        <v>1</v>
      </c>
      <c r="I23" s="108"/>
      <c r="J23" s="133">
        <v>0</v>
      </c>
      <c r="K23" s="30"/>
      <c r="L23" s="117">
        <v>10.241435897435897</v>
      </c>
      <c r="M23" s="117">
        <v>11.309802609568418</v>
      </c>
      <c r="N23" s="118"/>
      <c r="O23" s="117">
        <v>2.1903105590062113</v>
      </c>
      <c r="P23" s="117">
        <v>2.6860073861304885</v>
      </c>
    </row>
    <row r="24" spans="1:16" x14ac:dyDescent="0.25">
      <c r="A24" s="2" t="s">
        <v>24</v>
      </c>
      <c r="B24" s="4" t="s">
        <v>311</v>
      </c>
      <c r="C24" s="104">
        <v>6</v>
      </c>
      <c r="D24" s="105">
        <v>16</v>
      </c>
      <c r="E24" s="106">
        <v>0.91809741360253483</v>
      </c>
      <c r="F24" s="106">
        <v>1</v>
      </c>
      <c r="G24" s="106">
        <v>1</v>
      </c>
      <c r="H24" s="107">
        <v>1</v>
      </c>
      <c r="I24" s="108"/>
      <c r="J24" s="133">
        <v>0</v>
      </c>
      <c r="K24" s="30"/>
      <c r="L24" s="117">
        <v>13.156637574644005</v>
      </c>
      <c r="M24" s="117">
        <v>15.763134079542748</v>
      </c>
      <c r="N24" s="118"/>
      <c r="O24" s="117">
        <v>1.7841961852861035</v>
      </c>
      <c r="P24" s="117">
        <v>2.2145343777197564</v>
      </c>
    </row>
    <row r="25" spans="1:16" x14ac:dyDescent="0.25">
      <c r="A25" s="2" t="s">
        <v>25</v>
      </c>
      <c r="B25" s="4" t="s">
        <v>223</v>
      </c>
      <c r="C25" s="104">
        <v>6</v>
      </c>
      <c r="D25" s="105">
        <v>17</v>
      </c>
      <c r="E25" s="106">
        <v>1</v>
      </c>
      <c r="F25" s="106">
        <v>0.91423101467772816</v>
      </c>
      <c r="G25" s="106">
        <v>1</v>
      </c>
      <c r="H25" s="107">
        <v>1</v>
      </c>
      <c r="I25" s="108"/>
      <c r="J25" s="133">
        <v>0</v>
      </c>
      <c r="K25" s="30"/>
      <c r="L25" s="117">
        <v>2.7015694302285911</v>
      </c>
      <c r="M25" s="117">
        <v>2.8003014570423717</v>
      </c>
      <c r="N25" s="118"/>
      <c r="O25" s="117">
        <v>1.492356807511737</v>
      </c>
      <c r="P25" s="117">
        <v>1.5879424778761062</v>
      </c>
    </row>
    <row r="26" spans="1:16" x14ac:dyDescent="0.25">
      <c r="A26" s="2" t="s">
        <v>357</v>
      </c>
      <c r="B26" s="4" t="s">
        <v>358</v>
      </c>
      <c r="C26" s="104">
        <v>6</v>
      </c>
      <c r="D26" s="105">
        <v>17</v>
      </c>
      <c r="E26" s="106">
        <v>1</v>
      </c>
      <c r="F26" s="106">
        <v>0.98301158301158298</v>
      </c>
      <c r="G26" s="106">
        <v>1</v>
      </c>
      <c r="H26" s="107">
        <v>1</v>
      </c>
      <c r="I26" s="108"/>
      <c r="J26" s="133">
        <v>0</v>
      </c>
      <c r="K26" s="30"/>
      <c r="L26" s="117">
        <v>7.68</v>
      </c>
      <c r="M26" s="117">
        <v>6.8648854961832058</v>
      </c>
      <c r="N26" s="118"/>
      <c r="O26" s="117">
        <v>0.88712121212121209</v>
      </c>
      <c r="P26" s="117">
        <v>1.0229007633587786</v>
      </c>
    </row>
    <row r="27" spans="1:16" x14ac:dyDescent="0.25">
      <c r="A27" s="2" t="s">
        <v>26</v>
      </c>
      <c r="B27" s="4" t="s">
        <v>162</v>
      </c>
      <c r="C27" s="104">
        <v>6</v>
      </c>
      <c r="D27" s="105">
        <v>17</v>
      </c>
      <c r="E27" s="106">
        <v>1</v>
      </c>
      <c r="F27" s="106">
        <v>1</v>
      </c>
      <c r="G27" s="106">
        <v>1</v>
      </c>
      <c r="H27" s="107">
        <v>1</v>
      </c>
      <c r="I27" s="108"/>
      <c r="J27" s="133">
        <v>0</v>
      </c>
      <c r="K27" s="31"/>
      <c r="L27" s="117">
        <v>13.43231615807904</v>
      </c>
      <c r="M27" s="117">
        <v>14.023377909856364</v>
      </c>
      <c r="N27" s="118"/>
      <c r="O27" s="117">
        <v>1.904752376188094</v>
      </c>
      <c r="P27" s="117">
        <v>1.8278355621594848</v>
      </c>
    </row>
    <row r="28" spans="1:16" x14ac:dyDescent="0.25">
      <c r="A28" s="2" t="s">
        <v>27</v>
      </c>
      <c r="B28" s="4" t="s">
        <v>300</v>
      </c>
      <c r="C28" s="104">
        <v>4</v>
      </c>
      <c r="D28" s="105">
        <v>17</v>
      </c>
      <c r="E28" s="106">
        <v>1</v>
      </c>
      <c r="F28" s="106">
        <v>0.98482882882882883</v>
      </c>
      <c r="G28" s="106">
        <v>0.97435357614499796</v>
      </c>
      <c r="H28" s="107">
        <v>4</v>
      </c>
      <c r="I28" s="108"/>
      <c r="J28" s="133">
        <v>0</v>
      </c>
      <c r="K28" s="31"/>
      <c r="L28" s="117">
        <v>12.383255682620359</v>
      </c>
      <c r="M28" s="117">
        <v>12.854077372669078</v>
      </c>
      <c r="N28" s="118"/>
      <c r="O28" s="117">
        <v>5.0490391561913022</v>
      </c>
      <c r="P28" s="117">
        <v>5.5616678445229679</v>
      </c>
    </row>
    <row r="29" spans="1:16" x14ac:dyDescent="0.25">
      <c r="A29" s="2" t="s">
        <v>28</v>
      </c>
      <c r="B29" s="4" t="s">
        <v>272</v>
      </c>
      <c r="C29" s="104">
        <v>6</v>
      </c>
      <c r="D29" s="105">
        <v>17</v>
      </c>
      <c r="E29" s="106">
        <v>1</v>
      </c>
      <c r="F29" s="106">
        <v>0.88721141374837875</v>
      </c>
      <c r="G29" s="106">
        <v>0.99972650762670801</v>
      </c>
      <c r="H29" s="107">
        <v>1</v>
      </c>
      <c r="I29" s="108"/>
      <c r="J29" s="133">
        <v>1</v>
      </c>
      <c r="K29" s="31"/>
      <c r="L29" s="117">
        <v>14.75307599517491</v>
      </c>
      <c r="M29" s="117">
        <v>14.190767349434424</v>
      </c>
      <c r="N29" s="118"/>
      <c r="O29" s="117">
        <v>1.01751269035533</v>
      </c>
      <c r="P29" s="117">
        <v>2.1208128941836017</v>
      </c>
    </row>
    <row r="30" spans="1:16" x14ac:dyDescent="0.25">
      <c r="A30" s="2" t="s">
        <v>29</v>
      </c>
      <c r="B30" s="4" t="s">
        <v>216</v>
      </c>
      <c r="C30" s="104">
        <v>6</v>
      </c>
      <c r="D30" s="105">
        <v>16</v>
      </c>
      <c r="E30" s="106">
        <v>1</v>
      </c>
      <c r="F30" s="106">
        <v>0.97919229740572344</v>
      </c>
      <c r="G30" s="106">
        <v>1</v>
      </c>
      <c r="H30" s="107">
        <v>1</v>
      </c>
      <c r="I30" s="108"/>
      <c r="J30" s="133">
        <v>0</v>
      </c>
      <c r="K30" s="31"/>
      <c r="L30" s="117">
        <v>14.82456924058711</v>
      </c>
      <c r="M30" s="117">
        <v>15.22379746835443</v>
      </c>
      <c r="N30" s="118"/>
      <c r="O30" s="117">
        <v>4.9138110749185664</v>
      </c>
      <c r="P30" s="117">
        <v>6.2089648500483712</v>
      </c>
    </row>
    <row r="31" spans="1:16" x14ac:dyDescent="0.25">
      <c r="A31" s="2" t="s">
        <v>30</v>
      </c>
      <c r="B31" s="4" t="s">
        <v>164</v>
      </c>
      <c r="C31" s="104">
        <v>6</v>
      </c>
      <c r="D31" s="105">
        <v>16</v>
      </c>
      <c r="E31" s="106">
        <v>1</v>
      </c>
      <c r="F31" s="106">
        <v>1</v>
      </c>
      <c r="G31" s="106">
        <v>0.90160880609652805</v>
      </c>
      <c r="H31" s="107">
        <v>1</v>
      </c>
      <c r="I31" s="108"/>
      <c r="J31" s="133">
        <v>0</v>
      </c>
      <c r="K31" s="31"/>
      <c r="L31" s="117">
        <v>7.0834080717488792</v>
      </c>
      <c r="M31" s="117">
        <v>6.6280155642023351</v>
      </c>
      <c r="N31" s="118"/>
      <c r="O31" s="117">
        <v>6.726457399103139E-2</v>
      </c>
      <c r="P31" s="117">
        <v>0.11595330739299611</v>
      </c>
    </row>
    <row r="32" spans="1:16" x14ac:dyDescent="0.25">
      <c r="A32" s="2" t="s">
        <v>31</v>
      </c>
      <c r="B32" s="4" t="s">
        <v>246</v>
      </c>
      <c r="C32" s="104">
        <v>6</v>
      </c>
      <c r="D32" s="105">
        <v>17</v>
      </c>
      <c r="E32" s="106">
        <v>0.99784033645284731</v>
      </c>
      <c r="F32" s="106">
        <v>0.81335960292501797</v>
      </c>
      <c r="G32" s="106">
        <v>0.99488298114064999</v>
      </c>
      <c r="H32" s="107">
        <v>1</v>
      </c>
      <c r="I32" s="108"/>
      <c r="J32" s="133">
        <v>0</v>
      </c>
      <c r="K32" s="32"/>
      <c r="L32" s="117">
        <v>8.8395955795908776</v>
      </c>
      <c r="M32" s="117">
        <v>9.1845497417471371</v>
      </c>
      <c r="N32" s="118"/>
      <c r="O32" s="117">
        <v>4.3799713876967097</v>
      </c>
      <c r="P32" s="117">
        <v>3.5993907504846301</v>
      </c>
    </row>
    <row r="33" spans="1:16" s="33" customFormat="1" x14ac:dyDescent="0.25">
      <c r="A33" s="34" t="s">
        <v>397</v>
      </c>
      <c r="B33" s="35" t="s">
        <v>398</v>
      </c>
      <c r="C33" s="104">
        <v>6</v>
      </c>
      <c r="D33" s="105">
        <v>17</v>
      </c>
      <c r="E33" s="106">
        <v>1</v>
      </c>
      <c r="F33" s="106">
        <v>0.92163009404388718</v>
      </c>
      <c r="G33" s="106">
        <v>0.134283570892723</v>
      </c>
      <c r="H33" s="107">
        <v>1</v>
      </c>
      <c r="I33" s="108"/>
      <c r="J33" s="133">
        <v>0</v>
      </c>
      <c r="K33" s="89"/>
      <c r="L33" s="117">
        <v>23.462111801242237</v>
      </c>
      <c r="M33" s="117">
        <v>25.803614457831326</v>
      </c>
      <c r="N33" s="118"/>
      <c r="O33" s="117">
        <v>3.9972789115646257</v>
      </c>
      <c r="P33" s="117">
        <v>4.6129870129870127</v>
      </c>
    </row>
    <row r="34" spans="1:16" x14ac:dyDescent="0.25">
      <c r="A34" s="2" t="s">
        <v>32</v>
      </c>
      <c r="B34" s="4" t="s">
        <v>202</v>
      </c>
      <c r="C34" s="104">
        <v>5</v>
      </c>
      <c r="D34" s="105">
        <v>18</v>
      </c>
      <c r="E34" s="106">
        <v>1</v>
      </c>
      <c r="F34" s="106">
        <v>0.99306453002498496</v>
      </c>
      <c r="G34" s="106">
        <v>1</v>
      </c>
      <c r="H34" s="107">
        <v>1</v>
      </c>
      <c r="I34" s="108"/>
      <c r="J34" s="133">
        <v>0</v>
      </c>
      <c r="K34" s="90"/>
      <c r="L34" s="120">
        <v>9.8852021675698207</v>
      </c>
      <c r="M34" s="117">
        <v>10.016139444803098</v>
      </c>
      <c r="N34" s="117"/>
      <c r="O34" s="117">
        <v>4.3103174603174601</v>
      </c>
      <c r="P34" s="118">
        <v>3.3895281189398836</v>
      </c>
    </row>
    <row r="35" spans="1:16" x14ac:dyDescent="0.25">
      <c r="A35" s="2" t="s">
        <v>33</v>
      </c>
      <c r="B35" s="4" t="s">
        <v>238</v>
      </c>
      <c r="C35" s="104">
        <v>6</v>
      </c>
      <c r="D35" s="105">
        <v>17</v>
      </c>
      <c r="E35" s="106">
        <v>1</v>
      </c>
      <c r="F35" s="106">
        <v>0.84514513917863743</v>
      </c>
      <c r="G35" s="106">
        <v>1</v>
      </c>
      <c r="H35" s="107">
        <v>1</v>
      </c>
      <c r="I35" s="108"/>
      <c r="J35" s="133">
        <v>0</v>
      </c>
      <c r="K35" s="36"/>
      <c r="L35" s="120">
        <v>14.771560611446853</v>
      </c>
      <c r="M35" s="117">
        <v>15.985051903114186</v>
      </c>
      <c r="N35" s="117"/>
      <c r="O35" s="117">
        <v>8.2557575757575759</v>
      </c>
      <c r="P35" s="118">
        <v>6.1443703413103181</v>
      </c>
    </row>
    <row r="36" spans="1:16" x14ac:dyDescent="0.25">
      <c r="A36" s="2" t="s">
        <v>34</v>
      </c>
      <c r="B36" s="4" t="s">
        <v>319</v>
      </c>
      <c r="C36" s="104">
        <v>6</v>
      </c>
      <c r="D36" s="105">
        <v>17</v>
      </c>
      <c r="E36" s="106">
        <v>0.39121247049783192</v>
      </c>
      <c r="F36" s="106">
        <v>0.99388001536857129</v>
      </c>
      <c r="G36" s="106">
        <v>0.99606193443546798</v>
      </c>
      <c r="H36" s="107">
        <v>1</v>
      </c>
      <c r="I36" s="108" t="s">
        <v>396</v>
      </c>
      <c r="J36" s="133">
        <v>0</v>
      </c>
      <c r="K36" s="36"/>
      <c r="L36" s="120">
        <v>26.030582102519549</v>
      </c>
      <c r="M36" s="117">
        <v>25.792825896762906</v>
      </c>
      <c r="N36" s="117"/>
      <c r="O36" s="117">
        <v>2.3351513136015964</v>
      </c>
      <c r="P36" s="118">
        <v>1.9785538612887359</v>
      </c>
    </row>
    <row r="37" spans="1:16" x14ac:dyDescent="0.25">
      <c r="A37" s="2" t="s">
        <v>35</v>
      </c>
      <c r="B37" s="4" t="s">
        <v>231</v>
      </c>
      <c r="C37" s="104">
        <v>4</v>
      </c>
      <c r="D37" s="105">
        <v>16</v>
      </c>
      <c r="E37" s="106">
        <v>1</v>
      </c>
      <c r="F37" s="106">
        <v>0</v>
      </c>
      <c r="G37" s="106">
        <v>0.63080533372141701</v>
      </c>
      <c r="H37" s="107">
        <v>1</v>
      </c>
      <c r="I37" s="108"/>
      <c r="J37" s="133">
        <v>0</v>
      </c>
      <c r="K37" s="38"/>
      <c r="L37" s="120">
        <v>8.166746347941567</v>
      </c>
      <c r="M37" s="117">
        <v>9.0872776280323446</v>
      </c>
      <c r="N37" s="117"/>
      <c r="O37" s="117" t="s">
        <v>395</v>
      </c>
      <c r="P37" s="118" t="s">
        <v>395</v>
      </c>
    </row>
    <row r="38" spans="1:16" x14ac:dyDescent="0.25">
      <c r="A38" s="2" t="s">
        <v>36</v>
      </c>
      <c r="B38" s="4" t="s">
        <v>257</v>
      </c>
      <c r="C38" s="104">
        <v>5</v>
      </c>
      <c r="D38" s="105">
        <v>17</v>
      </c>
      <c r="E38" s="106">
        <v>1</v>
      </c>
      <c r="F38" s="106">
        <v>0.8345567182050081</v>
      </c>
      <c r="G38" s="106">
        <v>1</v>
      </c>
      <c r="H38" s="107">
        <v>1</v>
      </c>
      <c r="I38" s="108"/>
      <c r="J38" s="133">
        <v>0</v>
      </c>
      <c r="K38" s="39"/>
      <c r="L38" s="120">
        <v>11.142267611504794</v>
      </c>
      <c r="M38" s="117">
        <v>12.506286427976686</v>
      </c>
      <c r="N38" s="117"/>
      <c r="O38" s="117">
        <v>2.0008961911874534</v>
      </c>
      <c r="P38" s="118">
        <v>2.3392215568862276</v>
      </c>
    </row>
    <row r="39" spans="1:16" x14ac:dyDescent="0.25">
      <c r="A39" s="2" t="s">
        <v>372</v>
      </c>
      <c r="B39" s="4" t="s">
        <v>287</v>
      </c>
      <c r="C39" s="104">
        <v>4</v>
      </c>
      <c r="D39" s="105">
        <v>17</v>
      </c>
      <c r="E39" s="106">
        <v>1</v>
      </c>
      <c r="F39" s="106">
        <v>0.82573607359026091</v>
      </c>
      <c r="G39" s="106">
        <v>1</v>
      </c>
      <c r="H39" s="107">
        <v>1</v>
      </c>
      <c r="I39" s="108"/>
      <c r="J39" s="133">
        <v>0</v>
      </c>
      <c r="K39" s="40"/>
      <c r="L39" s="120">
        <v>9.5481714833584448</v>
      </c>
      <c r="M39" s="117" t="s">
        <v>395</v>
      </c>
      <c r="N39" s="117"/>
      <c r="O39" s="117">
        <v>2.0706234413965086</v>
      </c>
      <c r="P39" s="118" t="s">
        <v>395</v>
      </c>
    </row>
    <row r="40" spans="1:16" x14ac:dyDescent="0.25">
      <c r="A40" s="2" t="s">
        <v>342</v>
      </c>
      <c r="B40" s="4" t="s">
        <v>336</v>
      </c>
      <c r="C40" s="104">
        <v>6</v>
      </c>
      <c r="D40" s="105">
        <v>16</v>
      </c>
      <c r="E40" s="106">
        <v>1</v>
      </c>
      <c r="F40" s="106">
        <v>1</v>
      </c>
      <c r="G40" s="106">
        <v>1</v>
      </c>
      <c r="H40" s="107">
        <v>1</v>
      </c>
      <c r="I40" s="108"/>
      <c r="J40" s="133">
        <v>1</v>
      </c>
      <c r="K40" s="41"/>
      <c r="L40" s="120">
        <v>19.93030303030303</v>
      </c>
      <c r="M40" s="117">
        <v>21</v>
      </c>
      <c r="N40" s="117"/>
      <c r="O40" s="117">
        <v>3.9484848484848483</v>
      </c>
      <c r="P40" s="118">
        <v>3.5546666666666669</v>
      </c>
    </row>
    <row r="41" spans="1:16" x14ac:dyDescent="0.25">
      <c r="A41" s="2" t="s">
        <v>37</v>
      </c>
      <c r="B41" s="4" t="s">
        <v>264</v>
      </c>
      <c r="C41" s="104">
        <v>6</v>
      </c>
      <c r="D41" s="105">
        <v>16</v>
      </c>
      <c r="E41" s="106">
        <v>1</v>
      </c>
      <c r="F41" s="106">
        <v>0.99495648734177211</v>
      </c>
      <c r="G41" s="106">
        <v>0.9999407523269519</v>
      </c>
      <c r="H41" s="107">
        <v>1</v>
      </c>
      <c r="I41" s="108"/>
      <c r="J41" s="133">
        <v>0</v>
      </c>
      <c r="K41" s="41"/>
      <c r="L41" s="120">
        <v>10.091761980599392</v>
      </c>
      <c r="M41" s="117">
        <v>10.842055937911846</v>
      </c>
      <c r="N41" s="117"/>
      <c r="O41" s="117">
        <v>2.8214212753538597</v>
      </c>
      <c r="P41" s="118">
        <v>3.0446755529515159</v>
      </c>
    </row>
    <row r="42" spans="1:16" x14ac:dyDescent="0.25">
      <c r="A42" s="2" t="s">
        <v>38</v>
      </c>
      <c r="B42" s="4" t="s">
        <v>181</v>
      </c>
      <c r="C42" s="104">
        <v>5</v>
      </c>
      <c r="D42" s="105">
        <v>17</v>
      </c>
      <c r="E42" s="106">
        <v>1</v>
      </c>
      <c r="F42" s="106">
        <v>0</v>
      </c>
      <c r="G42" s="106">
        <v>1</v>
      </c>
      <c r="H42" s="107">
        <v>1</v>
      </c>
      <c r="I42" s="108"/>
      <c r="J42" s="133">
        <v>0</v>
      </c>
      <c r="K42" s="42"/>
      <c r="L42" s="120">
        <v>11.684580777096114</v>
      </c>
      <c r="M42" s="117">
        <v>12.670731707317072</v>
      </c>
      <c r="N42" s="117"/>
      <c r="O42" s="117" t="s">
        <v>395</v>
      </c>
      <c r="P42" s="118" t="s">
        <v>395</v>
      </c>
    </row>
    <row r="43" spans="1:16" x14ac:dyDescent="0.25">
      <c r="A43" s="2" t="s">
        <v>39</v>
      </c>
      <c r="B43" s="4" t="s">
        <v>205</v>
      </c>
      <c r="C43" s="104">
        <v>6</v>
      </c>
      <c r="D43" s="105">
        <v>17</v>
      </c>
      <c r="E43" s="106">
        <v>0</v>
      </c>
      <c r="F43" s="106">
        <v>1</v>
      </c>
      <c r="G43" s="106">
        <v>1</v>
      </c>
      <c r="H43" s="107">
        <v>1</v>
      </c>
      <c r="I43" s="108"/>
      <c r="J43" s="133">
        <v>0</v>
      </c>
      <c r="K43" s="42"/>
      <c r="L43" s="120" t="s">
        <v>395</v>
      </c>
      <c r="M43" s="117" t="s">
        <v>395</v>
      </c>
      <c r="N43" s="117"/>
      <c r="O43" s="117">
        <v>1.6980392156862745</v>
      </c>
      <c r="P43" s="118">
        <v>1.8377049180327869</v>
      </c>
    </row>
    <row r="44" spans="1:16" x14ac:dyDescent="0.25">
      <c r="A44" s="2" t="s">
        <v>40</v>
      </c>
      <c r="B44" s="4" t="s">
        <v>307</v>
      </c>
      <c r="C44" s="104">
        <v>5</v>
      </c>
      <c r="D44" s="105">
        <v>17</v>
      </c>
      <c r="E44" s="106">
        <v>0.99898753894080994</v>
      </c>
      <c r="F44" s="106">
        <v>1</v>
      </c>
      <c r="G44" s="106">
        <v>0.9973192943066459</v>
      </c>
      <c r="H44" s="107">
        <v>1</v>
      </c>
      <c r="I44" s="108" t="s">
        <v>396</v>
      </c>
      <c r="J44" s="133">
        <v>0</v>
      </c>
      <c r="K44" s="43"/>
      <c r="L44" s="120">
        <v>16.16372862243939</v>
      </c>
      <c r="M44" s="117">
        <v>17.225113883937414</v>
      </c>
      <c r="N44" s="117"/>
      <c r="O44" s="117">
        <v>3.7497372372372371</v>
      </c>
      <c r="P44" s="118">
        <v>2.1530737299861631</v>
      </c>
    </row>
    <row r="45" spans="1:16" x14ac:dyDescent="0.25">
      <c r="A45" s="2" t="s">
        <v>41</v>
      </c>
      <c r="B45" s="4" t="s">
        <v>237</v>
      </c>
      <c r="C45" s="104">
        <v>6</v>
      </c>
      <c r="D45" s="105">
        <v>18</v>
      </c>
      <c r="E45" s="106">
        <v>1</v>
      </c>
      <c r="F45" s="106">
        <v>0.9965383550263085</v>
      </c>
      <c r="G45" s="106">
        <v>1</v>
      </c>
      <c r="H45" s="107">
        <v>1</v>
      </c>
      <c r="I45" s="108"/>
      <c r="J45" s="133">
        <v>0</v>
      </c>
      <c r="K45" s="43"/>
      <c r="L45" s="120">
        <v>13.642446633825944</v>
      </c>
      <c r="M45" s="117">
        <v>16.170689655172414</v>
      </c>
      <c r="N45" s="117"/>
      <c r="O45" s="117">
        <v>3.8276683087027914</v>
      </c>
      <c r="P45" s="118">
        <v>3.8288177339901477</v>
      </c>
    </row>
    <row r="46" spans="1:16" x14ac:dyDescent="0.25">
      <c r="A46" s="2" t="s">
        <v>42</v>
      </c>
      <c r="B46" s="4" t="s">
        <v>296</v>
      </c>
      <c r="C46" s="104">
        <v>6</v>
      </c>
      <c r="D46" s="105">
        <v>15</v>
      </c>
      <c r="E46" s="106">
        <v>0.65667362277531771</v>
      </c>
      <c r="F46" s="106">
        <v>0.85215724198775045</v>
      </c>
      <c r="G46" s="106">
        <v>1</v>
      </c>
      <c r="H46" s="107">
        <v>1</v>
      </c>
      <c r="I46" s="108"/>
      <c r="J46" s="133">
        <v>0</v>
      </c>
      <c r="K46" s="43"/>
      <c r="L46" s="120">
        <v>14.921028956986225</v>
      </c>
      <c r="M46" s="117">
        <v>15.65493513818387</v>
      </c>
      <c r="N46" s="117"/>
      <c r="O46" s="117">
        <v>3.6805946070523161</v>
      </c>
      <c r="P46" s="118">
        <v>3.2120944295848353</v>
      </c>
    </row>
    <row r="47" spans="1:16" x14ac:dyDescent="0.25">
      <c r="A47" s="2" t="s">
        <v>43</v>
      </c>
      <c r="B47" s="4" t="s">
        <v>321</v>
      </c>
      <c r="C47" s="104">
        <v>3</v>
      </c>
      <c r="D47" s="105">
        <v>17</v>
      </c>
      <c r="E47" s="106">
        <v>0.99994583468746612</v>
      </c>
      <c r="F47" s="106">
        <v>1</v>
      </c>
      <c r="G47" s="106">
        <v>0.99900934728768898</v>
      </c>
      <c r="H47" s="107">
        <v>1</v>
      </c>
      <c r="I47" s="108"/>
      <c r="J47" s="133">
        <v>0</v>
      </c>
      <c r="K47" s="44"/>
      <c r="L47" s="120">
        <v>10.780709356443589</v>
      </c>
      <c r="M47" s="117">
        <v>11.772537788385044</v>
      </c>
      <c r="N47" s="117"/>
      <c r="O47" s="117">
        <v>6.3595570534424652</v>
      </c>
      <c r="P47" s="118">
        <v>5.3305648369132852</v>
      </c>
    </row>
    <row r="48" spans="1:16" x14ac:dyDescent="0.25">
      <c r="A48" s="2" t="s">
        <v>44</v>
      </c>
      <c r="B48" s="4" t="s">
        <v>313</v>
      </c>
      <c r="C48" s="104">
        <v>6</v>
      </c>
      <c r="D48" s="105">
        <v>17</v>
      </c>
      <c r="E48" s="106">
        <v>0</v>
      </c>
      <c r="F48" s="106">
        <v>0.84631520067123478</v>
      </c>
      <c r="G48" s="106">
        <v>1</v>
      </c>
      <c r="H48" s="107">
        <v>1</v>
      </c>
      <c r="I48" s="108"/>
      <c r="J48" s="133">
        <v>0</v>
      </c>
      <c r="K48" s="44"/>
      <c r="L48" s="120" t="s">
        <v>395</v>
      </c>
      <c r="M48" s="117" t="s">
        <v>395</v>
      </c>
      <c r="N48" s="117"/>
      <c r="O48" s="117">
        <v>0.76865671641791045</v>
      </c>
      <c r="P48" s="118">
        <v>4.2166272389320714</v>
      </c>
    </row>
    <row r="49" spans="1:16" x14ac:dyDescent="0.25">
      <c r="A49" s="2" t="s">
        <v>45</v>
      </c>
      <c r="B49" s="4" t="s">
        <v>295</v>
      </c>
      <c r="C49" s="104">
        <v>6</v>
      </c>
      <c r="D49" s="105">
        <v>16</v>
      </c>
      <c r="E49" s="106">
        <v>1</v>
      </c>
      <c r="F49" s="106">
        <v>1</v>
      </c>
      <c r="G49" s="106">
        <v>1</v>
      </c>
      <c r="H49" s="107">
        <v>1</v>
      </c>
      <c r="I49" s="108"/>
      <c r="J49" s="133">
        <v>0</v>
      </c>
      <c r="K49" s="44"/>
      <c r="L49" s="120">
        <v>8.89079939668175</v>
      </c>
      <c r="M49" s="117">
        <v>9.4856418918918912</v>
      </c>
      <c r="N49" s="117"/>
      <c r="O49" s="117">
        <v>2.1949579831932775</v>
      </c>
      <c r="P49" s="118">
        <v>2.5676942567567567</v>
      </c>
    </row>
    <row r="50" spans="1:16" x14ac:dyDescent="0.25">
      <c r="A50" s="2" t="s">
        <v>373</v>
      </c>
      <c r="B50" s="4" t="s">
        <v>204</v>
      </c>
      <c r="C50" s="104">
        <v>5</v>
      </c>
      <c r="D50" s="105">
        <v>17</v>
      </c>
      <c r="E50" s="106">
        <v>1</v>
      </c>
      <c r="F50" s="106">
        <v>0.89209970426700469</v>
      </c>
      <c r="G50" s="106">
        <v>1</v>
      </c>
      <c r="H50" s="107">
        <v>1</v>
      </c>
      <c r="I50" s="108"/>
      <c r="J50" s="133">
        <v>0</v>
      </c>
      <c r="K50" s="45"/>
      <c r="L50" s="120">
        <v>9.6845399540997281</v>
      </c>
      <c r="M50" s="117">
        <v>10.046607911457265</v>
      </c>
      <c r="N50" s="117"/>
      <c r="O50" s="117">
        <v>2.192363813229572</v>
      </c>
      <c r="P50" s="118">
        <v>1.9409364858599907</v>
      </c>
    </row>
    <row r="51" spans="1:16" x14ac:dyDescent="0.25">
      <c r="A51" s="2" t="s">
        <v>46</v>
      </c>
      <c r="B51" s="4" t="s">
        <v>277</v>
      </c>
      <c r="C51" s="104">
        <v>6</v>
      </c>
      <c r="D51" s="105">
        <v>17</v>
      </c>
      <c r="E51" s="106">
        <v>1</v>
      </c>
      <c r="F51" s="106">
        <v>1</v>
      </c>
      <c r="G51" s="106">
        <v>1</v>
      </c>
      <c r="H51" s="107">
        <v>1</v>
      </c>
      <c r="I51" s="108" t="s">
        <v>396</v>
      </c>
      <c r="J51" s="133">
        <v>0</v>
      </c>
      <c r="K51" s="45"/>
      <c r="L51" s="120">
        <v>10.866425389755012</v>
      </c>
      <c r="M51" s="117">
        <v>11.397654286512147</v>
      </c>
      <c r="N51" s="117"/>
      <c r="O51" s="117">
        <v>2.5035077951002229</v>
      </c>
      <c r="P51" s="118">
        <v>2.0086009494554595</v>
      </c>
    </row>
    <row r="52" spans="1:16" x14ac:dyDescent="0.25">
      <c r="A52" s="2" t="s">
        <v>47</v>
      </c>
      <c r="B52" s="4" t="s">
        <v>248</v>
      </c>
      <c r="C52" s="104">
        <v>6</v>
      </c>
      <c r="D52" s="105">
        <v>17</v>
      </c>
      <c r="E52" s="106">
        <v>1</v>
      </c>
      <c r="F52" s="106">
        <v>1</v>
      </c>
      <c r="G52" s="106">
        <v>1</v>
      </c>
      <c r="H52" s="107">
        <v>1</v>
      </c>
      <c r="I52" s="108"/>
      <c r="J52" s="133">
        <v>0</v>
      </c>
      <c r="K52" s="45"/>
      <c r="L52" s="120">
        <v>11.064369821194941</v>
      </c>
      <c r="M52" s="117">
        <v>11.170360712733594</v>
      </c>
      <c r="N52" s="117"/>
      <c r="O52" s="117">
        <v>2.4845180985608373</v>
      </c>
      <c r="P52" s="118">
        <v>1.6820512820512821</v>
      </c>
    </row>
    <row r="53" spans="1:16" x14ac:dyDescent="0.25">
      <c r="A53" s="2" t="s">
        <v>48</v>
      </c>
      <c r="B53" s="4" t="s">
        <v>285</v>
      </c>
      <c r="C53" s="104">
        <v>6</v>
      </c>
      <c r="D53" s="105">
        <v>16</v>
      </c>
      <c r="E53" s="106">
        <v>0.99995168732033723</v>
      </c>
      <c r="F53" s="106">
        <v>0.78964659274826676</v>
      </c>
      <c r="G53" s="106">
        <v>1</v>
      </c>
      <c r="H53" s="107">
        <v>1</v>
      </c>
      <c r="I53" s="108"/>
      <c r="J53" s="133">
        <v>0</v>
      </c>
      <c r="K53" s="46"/>
      <c r="L53" s="120">
        <v>13.554186772636957</v>
      </c>
      <c r="M53" s="117">
        <v>13.963883717599886</v>
      </c>
      <c r="N53" s="117"/>
      <c r="O53" s="117">
        <v>2.4842719154364863</v>
      </c>
      <c r="P53" s="118">
        <v>3.3092412801150664</v>
      </c>
    </row>
    <row r="54" spans="1:16" x14ac:dyDescent="0.25">
      <c r="A54" s="2" t="s">
        <v>374</v>
      </c>
      <c r="B54" s="4" t="s">
        <v>263</v>
      </c>
      <c r="C54" s="104">
        <v>6</v>
      </c>
      <c r="D54" s="105">
        <v>18</v>
      </c>
      <c r="E54" s="106">
        <v>1</v>
      </c>
      <c r="F54" s="106">
        <v>0.99470110945520784</v>
      </c>
      <c r="G54" s="106">
        <v>1</v>
      </c>
      <c r="H54" s="107">
        <v>1</v>
      </c>
      <c r="I54" s="108"/>
      <c r="J54" s="133">
        <v>0</v>
      </c>
      <c r="K54" s="46"/>
      <c r="L54" s="120">
        <v>24.551324828263002</v>
      </c>
      <c r="M54" s="117">
        <v>24.84842707340324</v>
      </c>
      <c r="N54" s="117"/>
      <c r="O54" s="117">
        <v>0.64689655172413796</v>
      </c>
      <c r="P54" s="118">
        <v>0.70047846889952148</v>
      </c>
    </row>
    <row r="55" spans="1:16" x14ac:dyDescent="0.25">
      <c r="A55" s="2" t="s">
        <v>49</v>
      </c>
      <c r="B55" s="4" t="s">
        <v>255</v>
      </c>
      <c r="C55" s="104">
        <v>6</v>
      </c>
      <c r="D55" s="105">
        <v>17</v>
      </c>
      <c r="E55" s="106">
        <v>1</v>
      </c>
      <c r="F55" s="106">
        <v>1</v>
      </c>
      <c r="G55" s="106">
        <v>1</v>
      </c>
      <c r="H55" s="107">
        <v>1</v>
      </c>
      <c r="I55" s="108"/>
      <c r="J55" s="133">
        <v>0</v>
      </c>
      <c r="K55" s="46"/>
      <c r="L55" s="120">
        <v>16.601110083256245</v>
      </c>
      <c r="M55" s="117">
        <v>17.068688670829616</v>
      </c>
      <c r="N55" s="117"/>
      <c r="O55" s="117">
        <v>0.40388529139685475</v>
      </c>
      <c r="P55" s="118">
        <v>0.21570026761819805</v>
      </c>
    </row>
    <row r="56" spans="1:16" x14ac:dyDescent="0.25">
      <c r="A56" s="2" t="s">
        <v>50</v>
      </c>
      <c r="B56" s="4" t="s">
        <v>229</v>
      </c>
      <c r="C56" s="104">
        <v>6</v>
      </c>
      <c r="D56" s="105">
        <v>16</v>
      </c>
      <c r="E56" s="106">
        <v>0</v>
      </c>
      <c r="F56" s="106">
        <v>0.4274343327142478</v>
      </c>
      <c r="G56" s="106">
        <v>0.94746677194367701</v>
      </c>
      <c r="H56" s="107">
        <v>1</v>
      </c>
      <c r="I56" s="108"/>
      <c r="J56" s="133">
        <v>3</v>
      </c>
      <c r="K56" s="47"/>
      <c r="L56" s="120" t="s">
        <v>395</v>
      </c>
      <c r="M56" s="117" t="s">
        <v>395</v>
      </c>
      <c r="N56" s="117"/>
      <c r="O56" s="117">
        <v>2.8112104949314252</v>
      </c>
      <c r="P56" s="118" t="s">
        <v>395</v>
      </c>
    </row>
    <row r="57" spans="1:16" x14ac:dyDescent="0.25">
      <c r="A57" s="2" t="s">
        <v>51</v>
      </c>
      <c r="B57" s="4" t="s">
        <v>256</v>
      </c>
      <c r="C57" s="104">
        <v>6</v>
      </c>
      <c r="D57" s="105">
        <v>17</v>
      </c>
      <c r="E57" s="106">
        <v>0</v>
      </c>
      <c r="F57" s="106">
        <v>1</v>
      </c>
      <c r="G57" s="106">
        <v>1</v>
      </c>
      <c r="H57" s="107">
        <v>1</v>
      </c>
      <c r="I57" s="108" t="s">
        <v>396</v>
      </c>
      <c r="J57" s="133">
        <v>0</v>
      </c>
      <c r="K57" s="47"/>
      <c r="L57" s="120" t="s">
        <v>395</v>
      </c>
      <c r="M57" s="117" t="s">
        <v>395</v>
      </c>
      <c r="N57" s="117"/>
      <c r="O57" s="117">
        <v>2.916997518610422</v>
      </c>
      <c r="P57" s="118">
        <v>3.1263570961412688</v>
      </c>
    </row>
    <row r="58" spans="1:16" x14ac:dyDescent="0.25">
      <c r="A58" s="2" t="s">
        <v>52</v>
      </c>
      <c r="B58" s="4" t="s">
        <v>193</v>
      </c>
      <c r="C58" s="104">
        <v>6</v>
      </c>
      <c r="D58" s="105">
        <v>16</v>
      </c>
      <c r="E58" s="106">
        <v>1</v>
      </c>
      <c r="F58" s="106">
        <v>0.99962622411601998</v>
      </c>
      <c r="G58" s="106">
        <v>1</v>
      </c>
      <c r="H58" s="107">
        <v>1</v>
      </c>
      <c r="I58" s="108"/>
      <c r="J58" s="133">
        <v>0</v>
      </c>
      <c r="K58" s="47"/>
      <c r="L58" s="120">
        <v>12.836371760500446</v>
      </c>
      <c r="M58" s="117">
        <v>13.230467706013362</v>
      </c>
      <c r="N58" s="117"/>
      <c r="O58" s="117">
        <v>1.2585605721949038</v>
      </c>
      <c r="P58" s="118">
        <v>1.5141711229946524</v>
      </c>
    </row>
    <row r="59" spans="1:16" x14ac:dyDescent="0.25">
      <c r="A59" s="2" t="s">
        <v>53</v>
      </c>
      <c r="B59" s="4" t="s">
        <v>276</v>
      </c>
      <c r="C59" s="104">
        <v>6</v>
      </c>
      <c r="D59" s="105">
        <v>17</v>
      </c>
      <c r="E59" s="106">
        <v>0.99991646478990892</v>
      </c>
      <c r="F59" s="106">
        <v>0.99672124300392617</v>
      </c>
      <c r="G59" s="106">
        <v>1</v>
      </c>
      <c r="H59" s="107">
        <v>1</v>
      </c>
      <c r="I59" s="108"/>
      <c r="J59" s="133">
        <v>1</v>
      </c>
      <c r="K59" s="48"/>
      <c r="L59" s="120">
        <v>10.427869874111929</v>
      </c>
      <c r="M59" s="117">
        <v>10.769743148580558</v>
      </c>
      <c r="N59" s="117"/>
      <c r="O59" s="117">
        <v>1.9172956760809798</v>
      </c>
      <c r="P59" s="118">
        <v>2.4558667489204193</v>
      </c>
    </row>
    <row r="60" spans="1:16" x14ac:dyDescent="0.25">
      <c r="A60" s="2" t="s">
        <v>54</v>
      </c>
      <c r="B60" s="4" t="s">
        <v>199</v>
      </c>
      <c r="C60" s="104">
        <v>6</v>
      </c>
      <c r="D60" s="105">
        <v>18</v>
      </c>
      <c r="E60" s="106">
        <v>0.99999179823662088</v>
      </c>
      <c r="F60" s="106">
        <v>1</v>
      </c>
      <c r="G60" s="106">
        <v>1</v>
      </c>
      <c r="H60" s="107">
        <v>1</v>
      </c>
      <c r="I60" s="108"/>
      <c r="J60" s="133">
        <v>0</v>
      </c>
      <c r="K60" s="48"/>
      <c r="L60" s="120">
        <v>9.0885496183206111</v>
      </c>
      <c r="M60" s="117">
        <v>8.6258094791177857</v>
      </c>
      <c r="N60" s="117"/>
      <c r="O60" s="117">
        <v>2.6921940408766312</v>
      </c>
      <c r="P60" s="118">
        <v>2.4168465509150634</v>
      </c>
    </row>
    <row r="61" spans="1:16" x14ac:dyDescent="0.25">
      <c r="A61" s="2" t="s">
        <v>55</v>
      </c>
      <c r="B61" s="4" t="s">
        <v>273</v>
      </c>
      <c r="C61" s="104">
        <v>6</v>
      </c>
      <c r="D61" s="105">
        <v>17</v>
      </c>
      <c r="E61" s="106">
        <v>1</v>
      </c>
      <c r="F61" s="106">
        <v>1</v>
      </c>
      <c r="G61" s="106">
        <v>1</v>
      </c>
      <c r="H61" s="107">
        <v>1</v>
      </c>
      <c r="I61" s="108"/>
      <c r="J61" s="133">
        <v>0</v>
      </c>
      <c r="K61" s="48"/>
      <c r="L61" s="120">
        <v>7.3650955414012742</v>
      </c>
      <c r="M61" s="117">
        <v>9.1388753056234719</v>
      </c>
      <c r="N61" s="117"/>
      <c r="O61" s="117">
        <v>2.8735031847133756</v>
      </c>
      <c r="P61" s="118">
        <v>2.9721271393643032</v>
      </c>
    </row>
    <row r="62" spans="1:16" x14ac:dyDescent="0.25">
      <c r="A62" s="2" t="s">
        <v>56</v>
      </c>
      <c r="B62" s="4" t="s">
        <v>275</v>
      </c>
      <c r="C62" s="104">
        <v>5</v>
      </c>
      <c r="D62" s="105">
        <v>17</v>
      </c>
      <c r="E62" s="106">
        <v>1</v>
      </c>
      <c r="F62" s="106">
        <v>1</v>
      </c>
      <c r="G62" s="106">
        <v>0.75166427359352594</v>
      </c>
      <c r="H62" s="107">
        <v>1</v>
      </c>
      <c r="I62" s="108"/>
      <c r="J62" s="133">
        <v>0</v>
      </c>
      <c r="K62" s="49"/>
      <c r="L62" s="120">
        <v>6.2902624309392268</v>
      </c>
      <c r="M62" s="117">
        <v>7.2594249201277954</v>
      </c>
      <c r="N62" s="117"/>
      <c r="O62" s="117">
        <v>1.0226519337016575</v>
      </c>
      <c r="P62" s="118">
        <v>1.1899680511182109</v>
      </c>
    </row>
    <row r="63" spans="1:16" x14ac:dyDescent="0.25">
      <c r="A63" s="2" t="s">
        <v>57</v>
      </c>
      <c r="B63" s="4" t="s">
        <v>302</v>
      </c>
      <c r="C63" s="104">
        <v>6</v>
      </c>
      <c r="D63" s="105">
        <v>17</v>
      </c>
      <c r="E63" s="106">
        <v>0.99999491430605703</v>
      </c>
      <c r="F63" s="106">
        <v>0.96597670752174136</v>
      </c>
      <c r="G63" s="106">
        <v>0.99998780688545197</v>
      </c>
      <c r="H63" s="107">
        <v>1</v>
      </c>
      <c r="I63" s="108"/>
      <c r="J63" s="133">
        <v>0</v>
      </c>
      <c r="K63" s="49"/>
      <c r="L63" s="120">
        <v>9.161998215878679</v>
      </c>
      <c r="M63" s="117">
        <v>9.1292059219380892</v>
      </c>
      <c r="N63" s="117"/>
      <c r="O63" s="117">
        <v>3.4703912363067291</v>
      </c>
      <c r="P63" s="118">
        <v>3.4011868484362471</v>
      </c>
    </row>
    <row r="64" spans="1:16" x14ac:dyDescent="0.25">
      <c r="A64" s="2" t="s">
        <v>58</v>
      </c>
      <c r="B64" s="4" t="s">
        <v>324</v>
      </c>
      <c r="C64" s="104">
        <v>5</v>
      </c>
      <c r="D64" s="105">
        <v>18</v>
      </c>
      <c r="E64" s="106">
        <v>0.9260412099956159</v>
      </c>
      <c r="F64" s="106">
        <v>0.99842174484875057</v>
      </c>
      <c r="G64" s="106">
        <v>0.97762743697590093</v>
      </c>
      <c r="H64" s="107">
        <v>1</v>
      </c>
      <c r="I64" s="108"/>
      <c r="J64" s="133">
        <v>1</v>
      </c>
      <c r="K64" s="49"/>
      <c r="L64" s="120" t="s">
        <v>395</v>
      </c>
      <c r="M64" s="117">
        <v>13.35214370001311</v>
      </c>
      <c r="N64" s="117"/>
      <c r="O64" s="117" t="s">
        <v>395</v>
      </c>
      <c r="P64" s="118">
        <v>4.1787524622455683</v>
      </c>
    </row>
    <row r="65" spans="1:16" x14ac:dyDescent="0.25">
      <c r="A65" s="2" t="s">
        <v>375</v>
      </c>
      <c r="B65" s="4" t="s">
        <v>163</v>
      </c>
      <c r="C65" s="104">
        <v>6</v>
      </c>
      <c r="D65" s="105">
        <v>18</v>
      </c>
      <c r="E65" s="106">
        <v>0.9999905388145135</v>
      </c>
      <c r="F65" s="106">
        <v>0.86276550451771605</v>
      </c>
      <c r="G65" s="106">
        <v>1</v>
      </c>
      <c r="H65" s="107">
        <v>1</v>
      </c>
      <c r="I65" s="108"/>
      <c r="J65" s="133">
        <v>1</v>
      </c>
      <c r="K65" s="49"/>
      <c r="L65" s="120">
        <v>19.291929021179165</v>
      </c>
      <c r="M65" s="117">
        <v>20.01690687361419</v>
      </c>
      <c r="N65" s="117"/>
      <c r="O65" s="117">
        <v>1.0693178144196573</v>
      </c>
      <c r="P65" s="118">
        <v>0.97950688440601985</v>
      </c>
    </row>
    <row r="66" spans="1:16" x14ac:dyDescent="0.25">
      <c r="A66" s="2" t="s">
        <v>59</v>
      </c>
      <c r="B66" s="4" t="s">
        <v>221</v>
      </c>
      <c r="C66" s="104">
        <v>6</v>
      </c>
      <c r="D66" s="105">
        <v>17</v>
      </c>
      <c r="E66" s="106">
        <v>1</v>
      </c>
      <c r="F66" s="106">
        <v>1</v>
      </c>
      <c r="G66" s="106">
        <v>1</v>
      </c>
      <c r="H66" s="107">
        <v>1</v>
      </c>
      <c r="I66" s="108"/>
      <c r="J66" s="133">
        <v>1</v>
      </c>
      <c r="K66" s="49"/>
      <c r="L66" s="120">
        <v>9.4321758680989252</v>
      </c>
      <c r="M66" s="117">
        <v>10.289663578742077</v>
      </c>
      <c r="N66" s="117"/>
      <c r="O66" s="117">
        <v>2.3314514114414191</v>
      </c>
      <c r="P66" s="118">
        <v>2.7180399804973185</v>
      </c>
    </row>
    <row r="67" spans="1:16" x14ac:dyDescent="0.25">
      <c r="A67" s="2" t="s">
        <v>60</v>
      </c>
      <c r="B67" s="4" t="s">
        <v>166</v>
      </c>
      <c r="C67" s="104">
        <v>6</v>
      </c>
      <c r="D67" s="105">
        <v>17</v>
      </c>
      <c r="E67" s="106">
        <v>0.99986338797814212</v>
      </c>
      <c r="F67" s="106">
        <v>0.99986338797814212</v>
      </c>
      <c r="G67" s="106">
        <v>1</v>
      </c>
      <c r="H67" s="107">
        <v>1</v>
      </c>
      <c r="I67" s="108"/>
      <c r="J67" s="133">
        <v>0</v>
      </c>
      <c r="K67" s="49"/>
      <c r="L67" s="120">
        <v>0.79508196721311475</v>
      </c>
      <c r="M67" s="117">
        <v>0.78852459016393439</v>
      </c>
      <c r="N67" s="117"/>
      <c r="O67" s="117">
        <v>4.863114754098361</v>
      </c>
      <c r="P67" s="118">
        <v>2.700327868852459</v>
      </c>
    </row>
    <row r="68" spans="1:16" x14ac:dyDescent="0.25">
      <c r="A68" s="2" t="s">
        <v>61</v>
      </c>
      <c r="B68" s="4" t="s">
        <v>220</v>
      </c>
      <c r="C68" s="104">
        <v>6</v>
      </c>
      <c r="D68" s="105">
        <v>17</v>
      </c>
      <c r="E68" s="106">
        <v>0.99994008388256439</v>
      </c>
      <c r="F68" s="106">
        <v>0.98082684242061113</v>
      </c>
      <c r="G68" s="106">
        <v>1</v>
      </c>
      <c r="H68" s="107">
        <v>1</v>
      </c>
      <c r="I68" s="108"/>
      <c r="J68" s="133">
        <v>0</v>
      </c>
      <c r="K68" s="49"/>
      <c r="L68" s="120">
        <v>11.852363896848138</v>
      </c>
      <c r="M68" s="117">
        <v>12.509677419354839</v>
      </c>
      <c r="N68" s="117"/>
      <c r="O68" s="117">
        <v>2.5902527075812274</v>
      </c>
      <c r="P68" s="118">
        <v>3.5769855277091422</v>
      </c>
    </row>
    <row r="69" spans="1:16" x14ac:dyDescent="0.25">
      <c r="A69" s="2" t="s">
        <v>62</v>
      </c>
      <c r="B69" s="4" t="s">
        <v>260</v>
      </c>
      <c r="C69" s="104">
        <v>6</v>
      </c>
      <c r="D69" s="105">
        <v>16</v>
      </c>
      <c r="E69" s="106">
        <v>0.99998893131883337</v>
      </c>
      <c r="F69" s="106">
        <v>0.80707288726548232</v>
      </c>
      <c r="G69" s="106">
        <v>1</v>
      </c>
      <c r="H69" s="107">
        <v>1</v>
      </c>
      <c r="I69" s="108"/>
      <c r="J69" s="133">
        <v>0</v>
      </c>
      <c r="K69" s="49"/>
      <c r="L69" s="120">
        <v>10.447966885804723</v>
      </c>
      <c r="M69" s="117">
        <v>15.742681318681319</v>
      </c>
      <c r="N69" s="117"/>
      <c r="O69" s="117">
        <v>3.9594565217391304</v>
      </c>
      <c r="P69" s="118">
        <v>12.399648351648352</v>
      </c>
    </row>
    <row r="70" spans="1:16" x14ac:dyDescent="0.25">
      <c r="A70" s="2" t="s">
        <v>63</v>
      </c>
      <c r="B70" s="4" t="s">
        <v>239</v>
      </c>
      <c r="C70" s="104">
        <v>5</v>
      </c>
      <c r="D70" s="105">
        <v>16</v>
      </c>
      <c r="E70" s="106">
        <v>0.99997823295095889</v>
      </c>
      <c r="F70" s="106">
        <v>0.94196904725626351</v>
      </c>
      <c r="G70" s="106">
        <v>1</v>
      </c>
      <c r="H70" s="107">
        <v>1</v>
      </c>
      <c r="I70" s="108"/>
      <c r="J70" s="133">
        <v>1</v>
      </c>
      <c r="K70" s="49"/>
      <c r="L70" s="120">
        <v>14.892621971096382</v>
      </c>
      <c r="M70" s="117">
        <v>15.916734869696317</v>
      </c>
      <c r="N70" s="117"/>
      <c r="O70" s="117">
        <v>1.716165546515741</v>
      </c>
      <c r="P70" s="118">
        <v>3.2574143196470988</v>
      </c>
    </row>
    <row r="71" spans="1:16" x14ac:dyDescent="0.25">
      <c r="A71" s="2" t="s">
        <v>376</v>
      </c>
      <c r="B71" s="4" t="s">
        <v>179</v>
      </c>
      <c r="C71" s="104">
        <v>6</v>
      </c>
      <c r="D71" s="105">
        <v>17</v>
      </c>
      <c r="E71" s="106">
        <v>0.99960145469038009</v>
      </c>
      <c r="F71" s="106">
        <v>0.9720021919992029</v>
      </c>
      <c r="G71" s="106">
        <v>1</v>
      </c>
      <c r="H71" s="107">
        <v>1</v>
      </c>
      <c r="I71" s="108"/>
      <c r="J71" s="133">
        <v>0</v>
      </c>
      <c r="K71" s="49"/>
      <c r="L71" s="120">
        <v>10.917990654205607</v>
      </c>
      <c r="M71" s="117">
        <v>11.073093777388255</v>
      </c>
      <c r="N71" s="117"/>
      <c r="O71" s="117">
        <v>3.6773064372589737</v>
      </c>
      <c r="P71" s="118">
        <v>4.0143324412726731</v>
      </c>
    </row>
    <row r="72" spans="1:16" x14ac:dyDescent="0.25">
      <c r="A72" s="2" t="s">
        <v>64</v>
      </c>
      <c r="B72" s="4" t="s">
        <v>318</v>
      </c>
      <c r="C72" s="104">
        <v>4</v>
      </c>
      <c r="D72" s="105">
        <v>18</v>
      </c>
      <c r="E72" s="106">
        <v>1</v>
      </c>
      <c r="F72" s="106">
        <v>0.12223258553826521</v>
      </c>
      <c r="G72" s="106">
        <v>0.99924250339567489</v>
      </c>
      <c r="H72" s="107">
        <v>1</v>
      </c>
      <c r="I72" s="108"/>
      <c r="J72" s="133">
        <v>0</v>
      </c>
      <c r="K72" s="49"/>
      <c r="L72" s="120">
        <v>11.799185257032008</v>
      </c>
      <c r="M72" s="117">
        <v>11.780078124999999</v>
      </c>
      <c r="N72" s="117"/>
      <c r="O72" s="117">
        <v>6.0336448598130845</v>
      </c>
      <c r="P72" s="118">
        <v>3.8027439024390244</v>
      </c>
    </row>
    <row r="73" spans="1:16" x14ac:dyDescent="0.25">
      <c r="A73" s="2" t="s">
        <v>65</v>
      </c>
      <c r="B73" s="4" t="s">
        <v>278</v>
      </c>
      <c r="C73" s="104">
        <v>6</v>
      </c>
      <c r="D73" s="105">
        <v>16</v>
      </c>
      <c r="E73" s="106">
        <v>0.99997645951035785</v>
      </c>
      <c r="F73" s="106">
        <v>0.95389595103578151</v>
      </c>
      <c r="G73" s="106">
        <v>1</v>
      </c>
      <c r="H73" s="107">
        <v>1</v>
      </c>
      <c r="I73" s="108"/>
      <c r="J73" s="133">
        <v>1</v>
      </c>
      <c r="K73" s="49"/>
      <c r="L73" s="120">
        <v>17.482434807057004</v>
      </c>
      <c r="M73" s="117">
        <v>19.760667877602348</v>
      </c>
      <c r="N73" s="117"/>
      <c r="O73" s="117">
        <v>2.7414997807338111</v>
      </c>
      <c r="P73" s="118">
        <v>3.8730897977004801</v>
      </c>
    </row>
    <row r="74" spans="1:16" x14ac:dyDescent="0.25">
      <c r="A74" s="2" t="s">
        <v>378</v>
      </c>
      <c r="B74" s="4" t="s">
        <v>230</v>
      </c>
      <c r="C74" s="104">
        <v>6</v>
      </c>
      <c r="D74" s="105">
        <v>16</v>
      </c>
      <c r="E74" s="106">
        <v>0.65927295132470731</v>
      </c>
      <c r="F74" s="106">
        <v>0.9886355856780995</v>
      </c>
      <c r="G74" s="106">
        <v>1</v>
      </c>
      <c r="H74" s="107">
        <v>1</v>
      </c>
      <c r="I74" s="108"/>
      <c r="J74" s="133">
        <v>0</v>
      </c>
      <c r="K74" s="49"/>
      <c r="L74" s="120">
        <v>17.220905172413794</v>
      </c>
      <c r="M74" s="117">
        <v>18.502805611222445</v>
      </c>
      <c r="N74" s="117"/>
      <c r="O74" s="117">
        <v>0.84452321871676705</v>
      </c>
      <c r="P74" s="118">
        <v>1.0168909825033647</v>
      </c>
    </row>
    <row r="75" spans="1:16" s="5" customFormat="1" x14ac:dyDescent="0.25">
      <c r="A75" s="2" t="s">
        <v>66</v>
      </c>
      <c r="B75" s="4" t="s">
        <v>323</v>
      </c>
      <c r="C75" s="104">
        <v>6</v>
      </c>
      <c r="D75" s="105">
        <v>16</v>
      </c>
      <c r="E75" s="106">
        <v>1</v>
      </c>
      <c r="F75" s="106">
        <v>1</v>
      </c>
      <c r="G75" s="106">
        <v>0.99990827371124591</v>
      </c>
      <c r="H75" s="107">
        <v>1</v>
      </c>
      <c r="I75" s="108"/>
      <c r="J75" s="133">
        <v>0</v>
      </c>
      <c r="K75" s="49"/>
      <c r="L75" s="120">
        <v>6.2743478260869567</v>
      </c>
      <c r="M75" s="117">
        <v>5.689537712895377</v>
      </c>
      <c r="N75" s="117"/>
      <c r="O75" s="117">
        <v>2.0408695652173914</v>
      </c>
      <c r="P75" s="118">
        <v>2.5080291970802921</v>
      </c>
    </row>
    <row r="76" spans="1:16" x14ac:dyDescent="0.25">
      <c r="A76" s="2" t="s">
        <v>379</v>
      </c>
      <c r="B76" s="4" t="s">
        <v>185</v>
      </c>
      <c r="C76" s="104">
        <v>6</v>
      </c>
      <c r="D76" s="105">
        <v>18</v>
      </c>
      <c r="E76" s="106">
        <v>1</v>
      </c>
      <c r="F76" s="106">
        <v>0.98985319516407599</v>
      </c>
      <c r="G76" s="106">
        <v>1</v>
      </c>
      <c r="H76" s="107">
        <v>1</v>
      </c>
      <c r="I76" s="108" t="s">
        <v>396</v>
      </c>
      <c r="J76" s="133">
        <v>0</v>
      </c>
      <c r="K76" s="49"/>
      <c r="L76" s="120">
        <v>13.947159841479525</v>
      </c>
      <c r="M76" s="117">
        <v>12.420100502512563</v>
      </c>
      <c r="N76" s="117"/>
      <c r="O76" s="117">
        <v>1.2877659574468086</v>
      </c>
      <c r="P76" s="118">
        <v>1.2246192893401016</v>
      </c>
    </row>
    <row r="77" spans="1:16" x14ac:dyDescent="0.25">
      <c r="A77" s="2" t="s">
        <v>67</v>
      </c>
      <c r="B77" s="4" t="s">
        <v>211</v>
      </c>
      <c r="C77" s="104">
        <v>6</v>
      </c>
      <c r="D77" s="105">
        <v>17</v>
      </c>
      <c r="E77" s="106">
        <v>0.99996537396121887</v>
      </c>
      <c r="F77" s="106">
        <v>0.99982686980609414</v>
      </c>
      <c r="G77" s="106">
        <v>1</v>
      </c>
      <c r="H77" s="107">
        <v>1</v>
      </c>
      <c r="I77" s="108"/>
      <c r="J77" s="133">
        <v>0</v>
      </c>
      <c r="K77" s="49"/>
      <c r="L77" s="120">
        <v>28.738065843621399</v>
      </c>
      <c r="M77" s="117">
        <v>27.682077393075357</v>
      </c>
      <c r="N77" s="117"/>
      <c r="O77" s="117">
        <v>0.195679012345679</v>
      </c>
      <c r="P77" s="118">
        <v>0.2288911495422177</v>
      </c>
    </row>
    <row r="78" spans="1:16" x14ac:dyDescent="0.25">
      <c r="A78" s="2" t="s">
        <v>371</v>
      </c>
      <c r="B78" s="4" t="s">
        <v>370</v>
      </c>
      <c r="C78" s="104">
        <v>6</v>
      </c>
      <c r="D78" s="105">
        <v>17</v>
      </c>
      <c r="E78" s="106">
        <v>1</v>
      </c>
      <c r="F78" s="106">
        <v>0.99872335251681932</v>
      </c>
      <c r="G78" s="106">
        <v>0.99996586864303494</v>
      </c>
      <c r="H78" s="107">
        <v>1</v>
      </c>
      <c r="I78" s="108"/>
      <c r="J78" s="133">
        <v>0</v>
      </c>
      <c r="K78" s="49"/>
      <c r="L78" s="120">
        <v>10.636683417085427</v>
      </c>
      <c r="M78" s="117">
        <v>11.555378201310305</v>
      </c>
      <c r="N78" s="117"/>
      <c r="O78" s="117">
        <v>2.239569120287253</v>
      </c>
      <c r="P78" s="118">
        <v>2.0149517109812805</v>
      </c>
    </row>
    <row r="79" spans="1:16" x14ac:dyDescent="0.25">
      <c r="A79" s="2" t="s">
        <v>381</v>
      </c>
      <c r="B79" s="4" t="s">
        <v>191</v>
      </c>
      <c r="C79" s="109">
        <v>6</v>
      </c>
      <c r="D79" s="110">
        <v>16</v>
      </c>
      <c r="E79" s="106">
        <v>0.99999189627228524</v>
      </c>
      <c r="F79" s="106">
        <v>0.99837925445705022</v>
      </c>
      <c r="G79" s="106">
        <v>1</v>
      </c>
      <c r="H79" s="107">
        <v>1</v>
      </c>
      <c r="I79" s="108"/>
      <c r="J79" s="133">
        <v>0</v>
      </c>
      <c r="K79" s="49"/>
      <c r="L79" s="120">
        <v>12.993687230989957</v>
      </c>
      <c r="M79" s="117">
        <v>12.956627634660421</v>
      </c>
      <c r="N79" s="117"/>
      <c r="O79" s="117">
        <v>3.6420674802584352</v>
      </c>
      <c r="P79" s="118">
        <v>4.0643996247654783</v>
      </c>
    </row>
    <row r="80" spans="1:16" x14ac:dyDescent="0.25">
      <c r="A80" s="2" t="s">
        <v>68</v>
      </c>
      <c r="B80" s="4" t="s">
        <v>305</v>
      </c>
      <c r="C80" s="104">
        <v>5</v>
      </c>
      <c r="D80" s="105">
        <v>17</v>
      </c>
      <c r="E80" s="106">
        <v>0.33257440234184421</v>
      </c>
      <c r="F80" s="106">
        <v>8.9185233371279926E-2</v>
      </c>
      <c r="G80" s="106">
        <v>1</v>
      </c>
      <c r="H80" s="107">
        <v>1</v>
      </c>
      <c r="I80" s="108"/>
      <c r="J80" s="133">
        <v>0</v>
      </c>
      <c r="K80" s="49"/>
      <c r="L80" s="120">
        <v>21.17701793721973</v>
      </c>
      <c r="M80" s="117">
        <v>21.677818181818182</v>
      </c>
      <c r="N80" s="117"/>
      <c r="O80" s="117">
        <v>2.0164485981308413</v>
      </c>
      <c r="P80" s="118">
        <v>2.6282392026578072</v>
      </c>
    </row>
    <row r="81" spans="1:16" x14ac:dyDescent="0.25">
      <c r="A81" s="2" t="s">
        <v>69</v>
      </c>
      <c r="B81" s="4" t="s">
        <v>266</v>
      </c>
      <c r="C81" s="104">
        <v>6</v>
      </c>
      <c r="D81" s="105">
        <v>17</v>
      </c>
      <c r="E81" s="106">
        <v>0.30378432428274749</v>
      </c>
      <c r="F81" s="106">
        <v>0.91069917698638569</v>
      </c>
      <c r="G81" s="106">
        <v>1</v>
      </c>
      <c r="H81" s="107">
        <v>1</v>
      </c>
      <c r="I81" s="108"/>
      <c r="J81" s="133">
        <v>0</v>
      </c>
      <c r="K81" s="49"/>
      <c r="L81" s="120">
        <v>33.366918325326012</v>
      </c>
      <c r="M81" s="117">
        <v>9.827939464493598</v>
      </c>
      <c r="N81" s="117"/>
      <c r="O81" s="117">
        <v>2.1675324675324674</v>
      </c>
      <c r="P81" s="118">
        <v>2.1579455164585699</v>
      </c>
    </row>
    <row r="82" spans="1:16" x14ac:dyDescent="0.25">
      <c r="A82" s="2" t="s">
        <v>70</v>
      </c>
      <c r="B82" s="4" t="s">
        <v>187</v>
      </c>
      <c r="C82" s="104">
        <v>5</v>
      </c>
      <c r="D82" s="105">
        <v>17</v>
      </c>
      <c r="E82" s="106">
        <v>1</v>
      </c>
      <c r="F82" s="106">
        <v>0.99721403696758637</v>
      </c>
      <c r="G82" s="106">
        <v>1</v>
      </c>
      <c r="H82" s="107">
        <v>1</v>
      </c>
      <c r="I82" s="108" t="s">
        <v>396</v>
      </c>
      <c r="J82" s="133">
        <v>0</v>
      </c>
      <c r="K82" s="49"/>
      <c r="L82" s="120">
        <v>9.9409548387096773</v>
      </c>
      <c r="M82" s="117">
        <v>10.725563325563325</v>
      </c>
      <c r="N82" s="117"/>
      <c r="O82" s="117">
        <v>3.3285271317829457</v>
      </c>
      <c r="P82" s="118">
        <v>3.4660431280852171</v>
      </c>
    </row>
    <row r="83" spans="1:16" x14ac:dyDescent="0.25">
      <c r="A83" s="2" t="s">
        <v>71</v>
      </c>
      <c r="B83" s="4" t="s">
        <v>271</v>
      </c>
      <c r="C83" s="104">
        <v>6</v>
      </c>
      <c r="D83" s="105">
        <v>17</v>
      </c>
      <c r="E83" s="106">
        <v>1</v>
      </c>
      <c r="F83" s="106">
        <v>0.94335893635179446</v>
      </c>
      <c r="G83" s="106">
        <v>0.98563178365173398</v>
      </c>
      <c r="H83" s="107">
        <v>1</v>
      </c>
      <c r="I83" s="108"/>
      <c r="J83" s="133">
        <v>0</v>
      </c>
      <c r="K83" s="49"/>
      <c r="L83" s="120">
        <v>7.8599787120808937</v>
      </c>
      <c r="M83" s="117">
        <v>7.9831168831168835</v>
      </c>
      <c r="N83" s="117"/>
      <c r="O83" s="117">
        <v>4.3145046524356871</v>
      </c>
      <c r="P83" s="118">
        <v>3.5039978094194963</v>
      </c>
    </row>
    <row r="84" spans="1:16" x14ac:dyDescent="0.25">
      <c r="A84" s="2" t="s">
        <v>72</v>
      </c>
      <c r="B84" s="4" t="s">
        <v>314</v>
      </c>
      <c r="C84" s="104">
        <v>5</v>
      </c>
      <c r="D84" s="105">
        <v>16</v>
      </c>
      <c r="E84" s="106">
        <v>2.5479005299589019E-5</v>
      </c>
      <c r="F84" s="106">
        <v>0.98580819404810438</v>
      </c>
      <c r="G84" s="106">
        <v>0.99489640656303091</v>
      </c>
      <c r="H84" s="107">
        <v>1</v>
      </c>
      <c r="I84" s="108"/>
      <c r="J84" s="133">
        <v>0</v>
      </c>
      <c r="K84" s="49"/>
      <c r="L84" s="120" t="s">
        <v>395</v>
      </c>
      <c r="M84" s="117" t="s">
        <v>395</v>
      </c>
      <c r="N84" s="117"/>
      <c r="O84" s="117">
        <v>3.2053146853146854</v>
      </c>
      <c r="P84" s="118">
        <v>2.9631639871382638</v>
      </c>
    </row>
    <row r="85" spans="1:16" x14ac:dyDescent="0.25">
      <c r="A85" s="2" t="s">
        <v>380</v>
      </c>
      <c r="B85" s="4" t="s">
        <v>200</v>
      </c>
      <c r="C85" s="104">
        <v>6</v>
      </c>
      <c r="D85" s="105">
        <v>17</v>
      </c>
      <c r="E85" s="106">
        <v>0.99999074545370414</v>
      </c>
      <c r="F85" s="106">
        <v>0.99403081763916523</v>
      </c>
      <c r="G85" s="106">
        <v>1</v>
      </c>
      <c r="H85" s="107">
        <v>1</v>
      </c>
      <c r="I85" s="108"/>
      <c r="J85" s="133">
        <v>0</v>
      </c>
      <c r="K85" s="49"/>
      <c r="L85" s="120">
        <v>10.971938775510203</v>
      </c>
      <c r="M85" s="117">
        <v>11.516303162486368</v>
      </c>
      <c r="N85" s="117"/>
      <c r="O85" s="117">
        <v>1.540964887239509</v>
      </c>
      <c r="P85" s="118">
        <v>1.533205268935236</v>
      </c>
    </row>
    <row r="86" spans="1:16" x14ac:dyDescent="0.25">
      <c r="A86" s="2" t="s">
        <v>73</v>
      </c>
      <c r="B86" s="4" t="s">
        <v>265</v>
      </c>
      <c r="C86" s="104">
        <v>6</v>
      </c>
      <c r="D86" s="105">
        <v>17</v>
      </c>
      <c r="E86" s="106">
        <v>1</v>
      </c>
      <c r="F86" s="106">
        <v>0.99929971988795518</v>
      </c>
      <c r="G86" s="106">
        <v>1</v>
      </c>
      <c r="H86" s="107">
        <v>1</v>
      </c>
      <c r="I86" s="108"/>
      <c r="J86" s="133">
        <v>0</v>
      </c>
      <c r="K86" s="49"/>
      <c r="L86" s="120">
        <v>8.9875000000000007</v>
      </c>
      <c r="M86" s="117">
        <v>10.259437751004016</v>
      </c>
      <c r="N86" s="117"/>
      <c r="O86" s="117">
        <v>5.2891666666666666</v>
      </c>
      <c r="P86" s="118">
        <v>4.1092369477911648</v>
      </c>
    </row>
    <row r="87" spans="1:16" x14ac:dyDescent="0.25">
      <c r="A87" s="2" t="s">
        <v>74</v>
      </c>
      <c r="B87" s="4" t="s">
        <v>250</v>
      </c>
      <c r="C87" s="104">
        <v>6</v>
      </c>
      <c r="D87" s="105">
        <v>17</v>
      </c>
      <c r="E87" s="106">
        <v>1</v>
      </c>
      <c r="F87" s="106">
        <v>0</v>
      </c>
      <c r="G87" s="106">
        <v>1</v>
      </c>
      <c r="H87" s="107">
        <v>1</v>
      </c>
      <c r="I87" s="108"/>
      <c r="J87" s="133">
        <v>0</v>
      </c>
      <c r="K87" s="49"/>
      <c r="L87" s="120">
        <v>16.099437728422828</v>
      </c>
      <c r="M87" s="117">
        <v>16.041649196366176</v>
      </c>
      <c r="N87" s="117"/>
      <c r="O87" s="117" t="s">
        <v>395</v>
      </c>
      <c r="P87" s="118" t="s">
        <v>395</v>
      </c>
    </row>
    <row r="88" spans="1:16" x14ac:dyDescent="0.25">
      <c r="A88" s="2" t="s">
        <v>75</v>
      </c>
      <c r="B88" s="4" t="s">
        <v>294</v>
      </c>
      <c r="C88" s="104">
        <v>6</v>
      </c>
      <c r="D88" s="105">
        <v>16</v>
      </c>
      <c r="E88" s="106">
        <v>0</v>
      </c>
      <c r="F88" s="106">
        <v>1</v>
      </c>
      <c r="G88" s="106">
        <v>1</v>
      </c>
      <c r="H88" s="107">
        <v>1</v>
      </c>
      <c r="I88" s="108"/>
      <c r="J88" s="133">
        <v>1</v>
      </c>
      <c r="K88" s="50"/>
      <c r="L88" s="120" t="s">
        <v>395</v>
      </c>
      <c r="M88" s="117" t="s">
        <v>395</v>
      </c>
      <c r="N88" s="117"/>
      <c r="O88" s="117">
        <v>2.1666874610106053</v>
      </c>
      <c r="P88" s="118">
        <v>2.2858199753390878</v>
      </c>
    </row>
    <row r="89" spans="1:16" x14ac:dyDescent="0.25">
      <c r="A89" s="2" t="s">
        <v>76</v>
      </c>
      <c r="B89" s="4" t="s">
        <v>259</v>
      </c>
      <c r="C89" s="104">
        <v>6</v>
      </c>
      <c r="D89" s="105">
        <v>18</v>
      </c>
      <c r="E89" s="106">
        <v>1</v>
      </c>
      <c r="F89" s="106">
        <v>0.99646314221891286</v>
      </c>
      <c r="G89" s="106">
        <v>0.97106103321446602</v>
      </c>
      <c r="H89" s="107">
        <v>1</v>
      </c>
      <c r="I89" s="108"/>
      <c r="J89" s="133">
        <v>0</v>
      </c>
      <c r="K89" s="51"/>
      <c r="L89" s="120">
        <v>9.4187725631768959</v>
      </c>
      <c r="M89" s="117">
        <v>9.0228819365151853</v>
      </c>
      <c r="N89" s="117"/>
      <c r="O89" s="117">
        <v>2.270258035310095</v>
      </c>
      <c r="P89" s="118">
        <v>3.4290692342961946</v>
      </c>
    </row>
    <row r="90" spans="1:16" x14ac:dyDescent="0.25">
      <c r="A90" s="2" t="s">
        <v>77</v>
      </c>
      <c r="B90" s="4" t="s">
        <v>177</v>
      </c>
      <c r="C90" s="104">
        <v>6</v>
      </c>
      <c r="D90" s="105">
        <v>18</v>
      </c>
      <c r="E90" s="106">
        <v>1</v>
      </c>
      <c r="F90" s="106">
        <v>0.9940086597522908</v>
      </c>
      <c r="G90" s="106">
        <v>0.94455356709830696</v>
      </c>
      <c r="H90" s="107">
        <v>1</v>
      </c>
      <c r="I90" s="108" t="s">
        <v>396</v>
      </c>
      <c r="J90" s="133">
        <v>0</v>
      </c>
      <c r="K90" s="51"/>
      <c r="L90" s="120">
        <v>7.4246518518518521</v>
      </c>
      <c r="M90" s="117">
        <v>7.7331197203612003</v>
      </c>
      <c r="N90" s="117"/>
      <c r="O90" s="117">
        <v>2.9684679334916866</v>
      </c>
      <c r="P90" s="118">
        <v>2.4824044353662096</v>
      </c>
    </row>
    <row r="91" spans="1:16" x14ac:dyDescent="0.25">
      <c r="A91" s="2" t="s">
        <v>78</v>
      </c>
      <c r="B91" s="4" t="s">
        <v>297</v>
      </c>
      <c r="C91" s="104">
        <v>5</v>
      </c>
      <c r="D91" s="105">
        <v>18</v>
      </c>
      <c r="E91" s="106">
        <v>1</v>
      </c>
      <c r="F91" s="106">
        <v>0.91599262823794414</v>
      </c>
      <c r="G91" s="106">
        <v>1</v>
      </c>
      <c r="H91" s="107">
        <v>1</v>
      </c>
      <c r="I91" s="108"/>
      <c r="J91" s="133">
        <v>0</v>
      </c>
      <c r="K91" s="51"/>
      <c r="L91" s="120">
        <v>16.908355356779833</v>
      </c>
      <c r="M91" s="117">
        <v>15.175491375852387</v>
      </c>
      <c r="N91" s="117"/>
      <c r="O91" s="117">
        <v>5.0598502673796792</v>
      </c>
      <c r="P91" s="118">
        <v>3.0221939855993223</v>
      </c>
    </row>
    <row r="92" spans="1:16" x14ac:dyDescent="0.25">
      <c r="A92" s="2" t="s">
        <v>79</v>
      </c>
      <c r="B92" s="4" t="s">
        <v>261</v>
      </c>
      <c r="C92" s="104">
        <v>6</v>
      </c>
      <c r="D92" s="105">
        <v>16</v>
      </c>
      <c r="E92" s="106">
        <v>1</v>
      </c>
      <c r="F92" s="106">
        <v>0.99956072918954531</v>
      </c>
      <c r="G92" s="106">
        <v>1</v>
      </c>
      <c r="H92" s="107">
        <v>1</v>
      </c>
      <c r="I92" s="108"/>
      <c r="J92" s="133">
        <v>0</v>
      </c>
      <c r="K92" s="52"/>
      <c r="L92" s="120">
        <v>14.970947252140293</v>
      </c>
      <c r="M92" s="117">
        <v>15.893208976974643</v>
      </c>
      <c r="N92" s="117"/>
      <c r="O92" s="117">
        <v>9.6870165745856358</v>
      </c>
      <c r="P92" s="118">
        <v>7.9883347914843981</v>
      </c>
    </row>
    <row r="93" spans="1:16" x14ac:dyDescent="0.25">
      <c r="A93" s="2" t="s">
        <v>80</v>
      </c>
      <c r="B93" s="4" t="s">
        <v>189</v>
      </c>
      <c r="C93" s="104">
        <v>5</v>
      </c>
      <c r="D93" s="105">
        <v>16</v>
      </c>
      <c r="E93" s="106">
        <v>0</v>
      </c>
      <c r="F93" s="106">
        <v>1</v>
      </c>
      <c r="G93" s="106">
        <v>1</v>
      </c>
      <c r="H93" s="107">
        <v>1</v>
      </c>
      <c r="I93" s="108"/>
      <c r="J93" s="133">
        <v>0</v>
      </c>
      <c r="K93" s="53"/>
      <c r="L93" s="120" t="s">
        <v>395</v>
      </c>
      <c r="M93" s="117" t="s">
        <v>395</v>
      </c>
      <c r="N93" s="117"/>
      <c r="O93" s="117">
        <v>0.8687872763419483</v>
      </c>
      <c r="P93" s="118">
        <v>0.90270951480781347</v>
      </c>
    </row>
    <row r="94" spans="1:16" x14ac:dyDescent="0.25">
      <c r="A94" s="2" t="s">
        <v>382</v>
      </c>
      <c r="B94" s="4" t="s">
        <v>236</v>
      </c>
      <c r="C94" s="104">
        <v>5</v>
      </c>
      <c r="D94" s="105">
        <v>17</v>
      </c>
      <c r="E94" s="106">
        <v>0</v>
      </c>
      <c r="F94" s="106">
        <v>1</v>
      </c>
      <c r="G94" s="106">
        <v>0.75943805284153298</v>
      </c>
      <c r="H94" s="107">
        <v>1</v>
      </c>
      <c r="I94" s="108"/>
      <c r="J94" s="133">
        <v>0</v>
      </c>
      <c r="K94" s="54"/>
      <c r="L94" s="120" t="s">
        <v>395</v>
      </c>
      <c r="M94" s="117" t="s">
        <v>395</v>
      </c>
      <c r="N94" s="117"/>
      <c r="O94" s="117">
        <v>6.2186547085201793</v>
      </c>
      <c r="P94" s="118">
        <v>5.6516866781017727</v>
      </c>
    </row>
    <row r="95" spans="1:16" x14ac:dyDescent="0.25">
      <c r="A95" s="2" t="s">
        <v>81</v>
      </c>
      <c r="B95" s="4" t="s">
        <v>286</v>
      </c>
      <c r="C95" s="104">
        <v>6</v>
      </c>
      <c r="D95" s="105">
        <v>15</v>
      </c>
      <c r="E95" s="106">
        <v>0</v>
      </c>
      <c r="F95" s="106">
        <v>0.9864468037045403</v>
      </c>
      <c r="G95" s="106">
        <v>1</v>
      </c>
      <c r="H95" s="107">
        <v>1</v>
      </c>
      <c r="I95" s="108"/>
      <c r="J95" s="133">
        <v>0</v>
      </c>
      <c r="K95" s="54"/>
      <c r="L95" s="120" t="s">
        <v>395</v>
      </c>
      <c r="M95" s="117" t="s">
        <v>395</v>
      </c>
      <c r="N95" s="117"/>
      <c r="O95" s="117">
        <v>2.2168864531597876</v>
      </c>
      <c r="P95" s="118">
        <v>2.910365750884881</v>
      </c>
    </row>
    <row r="96" spans="1:16" x14ac:dyDescent="0.25">
      <c r="A96" s="2" t="s">
        <v>82</v>
      </c>
      <c r="B96" s="4" t="s">
        <v>312</v>
      </c>
      <c r="C96" s="104">
        <v>4</v>
      </c>
      <c r="D96" s="105">
        <v>17</v>
      </c>
      <c r="E96" s="106">
        <v>0.99999381532562315</v>
      </c>
      <c r="F96" s="106">
        <v>0.84380604861154063</v>
      </c>
      <c r="G96" s="106">
        <v>1</v>
      </c>
      <c r="H96" s="107">
        <v>1</v>
      </c>
      <c r="I96" s="108"/>
      <c r="J96" s="133">
        <v>0</v>
      </c>
      <c r="K96" s="54"/>
      <c r="L96" s="120">
        <v>15.358022869789746</v>
      </c>
      <c r="M96" s="117">
        <v>15.020570734669095</v>
      </c>
      <c r="N96" s="117"/>
      <c r="O96" s="117">
        <v>3.6314574725744406</v>
      </c>
      <c r="P96" s="118">
        <v>3.7620670698185816</v>
      </c>
    </row>
    <row r="97" spans="1:16" x14ac:dyDescent="0.25">
      <c r="A97" s="2" t="s">
        <v>83</v>
      </c>
      <c r="B97" s="4" t="s">
        <v>158</v>
      </c>
      <c r="C97" s="104">
        <v>6</v>
      </c>
      <c r="D97" s="105">
        <v>17</v>
      </c>
      <c r="E97" s="106">
        <v>0</v>
      </c>
      <c r="F97" s="106">
        <v>1</v>
      </c>
      <c r="G97" s="106">
        <v>1</v>
      </c>
      <c r="H97" s="107">
        <v>1</v>
      </c>
      <c r="I97" s="108"/>
      <c r="J97" s="133">
        <v>0</v>
      </c>
      <c r="K97" s="54"/>
      <c r="L97" s="120" t="s">
        <v>395</v>
      </c>
      <c r="M97" s="117" t="s">
        <v>395</v>
      </c>
      <c r="N97" s="117"/>
      <c r="O97" s="117">
        <v>1.7062893081761006</v>
      </c>
      <c r="P97" s="118">
        <v>1.7671309192200557</v>
      </c>
    </row>
    <row r="98" spans="1:16" x14ac:dyDescent="0.25">
      <c r="A98" s="2" t="s">
        <v>385</v>
      </c>
      <c r="B98" s="4" t="s">
        <v>288</v>
      </c>
      <c r="C98" s="104">
        <v>5</v>
      </c>
      <c r="D98" s="105">
        <v>17</v>
      </c>
      <c r="E98" s="106">
        <v>0.99999340521647373</v>
      </c>
      <c r="F98" s="106">
        <v>0.99145975533353115</v>
      </c>
      <c r="G98" s="106">
        <v>1</v>
      </c>
      <c r="H98" s="107">
        <v>1</v>
      </c>
      <c r="I98" s="108"/>
      <c r="J98" s="133">
        <v>3</v>
      </c>
      <c r="K98" s="55"/>
      <c r="L98" s="120">
        <v>8.5151175213675216</v>
      </c>
      <c r="M98" s="117">
        <v>16.264697680314363</v>
      </c>
      <c r="N98" s="117"/>
      <c r="O98" s="117">
        <v>2.6296657193124915</v>
      </c>
      <c r="P98" s="118">
        <v>2.7522403258655803</v>
      </c>
    </row>
    <row r="99" spans="1:16" x14ac:dyDescent="0.25">
      <c r="A99" s="2" t="s">
        <v>84</v>
      </c>
      <c r="B99" s="4" t="s">
        <v>218</v>
      </c>
      <c r="C99" s="104">
        <v>6</v>
      </c>
      <c r="D99" s="105">
        <v>16</v>
      </c>
      <c r="E99" s="106">
        <v>0.99982599617191581</v>
      </c>
      <c r="F99" s="106">
        <v>0.9772054985209675</v>
      </c>
      <c r="G99" s="106">
        <v>1</v>
      </c>
      <c r="H99" s="107">
        <v>1</v>
      </c>
      <c r="I99" s="108"/>
      <c r="J99" s="133">
        <v>0</v>
      </c>
      <c r="K99" s="55"/>
      <c r="L99" s="120">
        <v>8.6119022316684379</v>
      </c>
      <c r="M99" s="117">
        <v>8.0701646090534975</v>
      </c>
      <c r="N99" s="117"/>
      <c r="O99" s="117">
        <v>3.0096566523605151</v>
      </c>
      <c r="P99" s="118">
        <v>2.7630705394190871</v>
      </c>
    </row>
    <row r="100" spans="1:16" x14ac:dyDescent="0.25">
      <c r="A100" s="2" t="s">
        <v>85</v>
      </c>
      <c r="B100" s="4" t="s">
        <v>301</v>
      </c>
      <c r="C100" s="104">
        <v>6</v>
      </c>
      <c r="D100" s="105">
        <v>16</v>
      </c>
      <c r="E100" s="106">
        <v>1</v>
      </c>
      <c r="F100" s="106">
        <v>0.98097074206965496</v>
      </c>
      <c r="G100" s="106">
        <v>1</v>
      </c>
      <c r="H100" s="107">
        <v>1</v>
      </c>
      <c r="I100" s="108"/>
      <c r="J100" s="133">
        <v>3</v>
      </c>
      <c r="K100" s="55"/>
      <c r="L100" s="120">
        <v>9.4572398430041371</v>
      </c>
      <c r="M100" s="117">
        <v>9.9830260582964261</v>
      </c>
      <c r="N100" s="117"/>
      <c r="O100" s="117">
        <v>2.1965524625267667</v>
      </c>
      <c r="P100" s="118">
        <v>2.2990235241899688</v>
      </c>
    </row>
    <row r="101" spans="1:16" x14ac:dyDescent="0.25">
      <c r="A101" s="2" t="s">
        <v>86</v>
      </c>
      <c r="B101" s="4" t="s">
        <v>219</v>
      </c>
      <c r="C101" s="104">
        <v>6</v>
      </c>
      <c r="D101" s="105">
        <v>17</v>
      </c>
      <c r="E101" s="106">
        <v>1</v>
      </c>
      <c r="F101" s="106">
        <v>0.99769835410604946</v>
      </c>
      <c r="G101" s="106">
        <v>1</v>
      </c>
      <c r="H101" s="107">
        <v>1</v>
      </c>
      <c r="I101" s="108"/>
      <c r="J101" s="133">
        <v>0</v>
      </c>
      <c r="K101" s="56"/>
      <c r="L101" s="120">
        <v>9.5487851487851483</v>
      </c>
      <c r="M101" s="117">
        <v>8.6981217129977466</v>
      </c>
      <c r="N101" s="117"/>
      <c r="O101" s="117">
        <v>2.6054960153888431</v>
      </c>
      <c r="P101" s="118">
        <v>3.626198243412798</v>
      </c>
    </row>
    <row r="102" spans="1:16" x14ac:dyDescent="0.25">
      <c r="A102" s="2" t="s">
        <v>87</v>
      </c>
      <c r="B102" s="4" t="s">
        <v>241</v>
      </c>
      <c r="C102" s="104">
        <v>6</v>
      </c>
      <c r="D102" s="105">
        <v>18</v>
      </c>
      <c r="E102" s="106">
        <v>1</v>
      </c>
      <c r="F102" s="106">
        <v>0.98478944398161838</v>
      </c>
      <c r="G102" s="106">
        <v>0.95309603381806796</v>
      </c>
      <c r="H102" s="107">
        <v>1</v>
      </c>
      <c r="I102" s="108"/>
      <c r="J102" s="133">
        <v>0</v>
      </c>
      <c r="K102" s="56"/>
      <c r="L102" s="120">
        <v>11.845866493422122</v>
      </c>
      <c r="M102" s="117">
        <v>13.79701875300529</v>
      </c>
      <c r="N102" s="117"/>
      <c r="O102" s="117">
        <v>3.2239856607462931</v>
      </c>
      <c r="P102" s="118">
        <v>4.2595341365461845</v>
      </c>
    </row>
    <row r="103" spans="1:16" x14ac:dyDescent="0.25">
      <c r="A103" s="2" t="s">
        <v>88</v>
      </c>
      <c r="B103" s="4" t="s">
        <v>198</v>
      </c>
      <c r="C103" s="104">
        <v>6</v>
      </c>
      <c r="D103" s="105">
        <v>18</v>
      </c>
      <c r="E103" s="106">
        <v>1</v>
      </c>
      <c r="F103" s="106">
        <v>1</v>
      </c>
      <c r="G103" s="106">
        <v>1</v>
      </c>
      <c r="H103" s="107">
        <v>1</v>
      </c>
      <c r="I103" s="108"/>
      <c r="J103" s="133">
        <v>0</v>
      </c>
      <c r="K103" s="56"/>
      <c r="L103" s="120">
        <v>12.382625863770977</v>
      </c>
      <c r="M103" s="117">
        <v>12.362081300813008</v>
      </c>
      <c r="N103" s="117"/>
      <c r="O103" s="117">
        <v>1.8738400789733465</v>
      </c>
      <c r="P103" s="118">
        <v>1.5405528455284554</v>
      </c>
    </row>
    <row r="104" spans="1:16" x14ac:dyDescent="0.25">
      <c r="A104" s="2" t="s">
        <v>89</v>
      </c>
      <c r="B104" s="4" t="s">
        <v>227</v>
      </c>
      <c r="C104" s="104">
        <v>6</v>
      </c>
      <c r="D104" s="105">
        <v>17</v>
      </c>
      <c r="E104" s="106">
        <v>0.99980672593737918</v>
      </c>
      <c r="F104" s="106">
        <v>0.88903307747528859</v>
      </c>
      <c r="G104" s="106">
        <v>0.90240281846251302</v>
      </c>
      <c r="H104" s="107">
        <v>1</v>
      </c>
      <c r="I104" s="108"/>
      <c r="J104" s="133">
        <v>0</v>
      </c>
      <c r="K104" s="56"/>
      <c r="L104" s="120">
        <v>14.168864650470997</v>
      </c>
      <c r="M104" s="117">
        <v>14.85669492881139</v>
      </c>
      <c r="N104" s="117"/>
      <c r="O104" s="117">
        <v>1.3086241920590951</v>
      </c>
      <c r="P104" s="118">
        <v>1.1477190441708907</v>
      </c>
    </row>
    <row r="105" spans="1:16" x14ac:dyDescent="0.25">
      <c r="A105" s="2" t="s">
        <v>90</v>
      </c>
      <c r="B105" s="4" t="s">
        <v>157</v>
      </c>
      <c r="C105" s="104">
        <v>6</v>
      </c>
      <c r="D105" s="105">
        <v>17</v>
      </c>
      <c r="E105" s="106">
        <v>1</v>
      </c>
      <c r="F105" s="106">
        <v>1</v>
      </c>
      <c r="G105" s="106">
        <v>1</v>
      </c>
      <c r="H105" s="107">
        <v>1</v>
      </c>
      <c r="I105" s="108"/>
      <c r="J105" s="133">
        <v>0</v>
      </c>
      <c r="K105" s="57"/>
      <c r="L105" s="120">
        <v>32.420408163265307</v>
      </c>
      <c r="M105" s="117">
        <v>32.141333333333336</v>
      </c>
      <c r="N105" s="117"/>
      <c r="O105" s="117" t="s">
        <v>395</v>
      </c>
      <c r="P105" s="118" t="s">
        <v>395</v>
      </c>
    </row>
    <row r="106" spans="1:16" x14ac:dyDescent="0.25">
      <c r="A106" s="2" t="s">
        <v>91</v>
      </c>
      <c r="B106" s="4" t="s">
        <v>267</v>
      </c>
      <c r="C106" s="104">
        <v>6</v>
      </c>
      <c r="D106" s="105">
        <v>16</v>
      </c>
      <c r="E106" s="106">
        <v>0.99972027972027977</v>
      </c>
      <c r="F106" s="106">
        <v>0.96923076923076923</v>
      </c>
      <c r="G106" s="106">
        <v>1</v>
      </c>
      <c r="H106" s="107">
        <v>1</v>
      </c>
      <c r="I106" s="108"/>
      <c r="J106" s="133">
        <v>0</v>
      </c>
      <c r="K106" s="57"/>
      <c r="L106" s="120">
        <v>8.7996655518394657</v>
      </c>
      <c r="M106" s="117">
        <v>8.1336523125996809</v>
      </c>
      <c r="N106" s="117"/>
      <c r="O106" s="117">
        <v>0.94870912220309811</v>
      </c>
      <c r="P106" s="118">
        <v>1.4168039538714992</v>
      </c>
    </row>
    <row r="107" spans="1:16" x14ac:dyDescent="0.25">
      <c r="A107" s="2" t="s">
        <v>92</v>
      </c>
      <c r="B107" s="4" t="s">
        <v>165</v>
      </c>
      <c r="C107" s="104">
        <v>6</v>
      </c>
      <c r="D107" s="105">
        <v>17</v>
      </c>
      <c r="E107" s="106">
        <v>1</v>
      </c>
      <c r="F107" s="106">
        <v>0.60753854270473062</v>
      </c>
      <c r="G107" s="106">
        <v>1</v>
      </c>
      <c r="H107" s="107">
        <v>1</v>
      </c>
      <c r="I107" s="108"/>
      <c r="J107" s="133">
        <v>3</v>
      </c>
      <c r="K107" s="57"/>
      <c r="L107" s="120">
        <v>7.4384587684551677</v>
      </c>
      <c r="M107" s="117">
        <v>8.0519276697372906</v>
      </c>
      <c r="N107" s="117"/>
      <c r="O107" s="117">
        <v>3.370699881376038</v>
      </c>
      <c r="P107" s="118">
        <v>3.6328205128205129</v>
      </c>
    </row>
    <row r="108" spans="1:16" x14ac:dyDescent="0.25">
      <c r="A108" s="2" t="s">
        <v>93</v>
      </c>
      <c r="B108" s="4" t="s">
        <v>228</v>
      </c>
      <c r="C108" s="104">
        <v>4</v>
      </c>
      <c r="D108" s="105">
        <v>16</v>
      </c>
      <c r="E108" s="106">
        <v>1</v>
      </c>
      <c r="F108" s="106">
        <v>0.9622146564715075</v>
      </c>
      <c r="G108" s="106">
        <v>0.986390235252394</v>
      </c>
      <c r="H108" s="107">
        <v>1</v>
      </c>
      <c r="I108" s="108"/>
      <c r="J108" s="133">
        <v>0</v>
      </c>
      <c r="K108" s="57"/>
      <c r="L108" s="120">
        <v>8.9960378604446394</v>
      </c>
      <c r="M108" s="117">
        <v>10.674528715475669</v>
      </c>
      <c r="N108" s="117"/>
      <c r="O108" s="117">
        <v>0.87445727482678981</v>
      </c>
      <c r="P108" s="118">
        <v>1.2641767251195628</v>
      </c>
    </row>
    <row r="109" spans="1:16" x14ac:dyDescent="0.25">
      <c r="A109" s="2" t="s">
        <v>94</v>
      </c>
      <c r="B109" s="4" t="s">
        <v>283</v>
      </c>
      <c r="C109" s="104">
        <v>6</v>
      </c>
      <c r="D109" s="105">
        <v>17</v>
      </c>
      <c r="E109" s="106">
        <v>0</v>
      </c>
      <c r="F109" s="106">
        <v>0.54350477739377923</v>
      </c>
      <c r="G109" s="106">
        <v>1</v>
      </c>
      <c r="H109" s="107">
        <v>1</v>
      </c>
      <c r="I109" s="108"/>
      <c r="J109" s="133">
        <v>0</v>
      </c>
      <c r="K109" s="58"/>
      <c r="L109" s="120" t="s">
        <v>395</v>
      </c>
      <c r="M109" s="117" t="s">
        <v>395</v>
      </c>
      <c r="N109" s="117"/>
      <c r="O109" s="117" t="s">
        <v>395</v>
      </c>
      <c r="P109" s="118">
        <v>0.48560250391236309</v>
      </c>
    </row>
    <row r="110" spans="1:16" x14ac:dyDescent="0.25">
      <c r="A110" s="2" t="s">
        <v>95</v>
      </c>
      <c r="B110" s="4" t="s">
        <v>208</v>
      </c>
      <c r="C110" s="104">
        <v>6</v>
      </c>
      <c r="D110" s="105">
        <v>17</v>
      </c>
      <c r="E110" s="106">
        <v>0.99653751502317867</v>
      </c>
      <c r="F110" s="106">
        <v>0.99499227379385335</v>
      </c>
      <c r="G110" s="106">
        <v>1</v>
      </c>
      <c r="H110" s="107">
        <v>1</v>
      </c>
      <c r="I110" s="108" t="s">
        <v>396</v>
      </c>
      <c r="J110" s="133">
        <v>0</v>
      </c>
      <c r="K110" s="58"/>
      <c r="L110" s="120">
        <v>12.285822306238185</v>
      </c>
      <c r="M110" s="117">
        <v>12.901015916017609</v>
      </c>
      <c r="N110" s="117"/>
      <c r="O110" s="117">
        <v>2.3611149584487534</v>
      </c>
      <c r="P110" s="118">
        <v>2.6756353778380211</v>
      </c>
    </row>
    <row r="111" spans="1:16" x14ac:dyDescent="0.25">
      <c r="A111" s="2" t="s">
        <v>96</v>
      </c>
      <c r="B111" s="4" t="s">
        <v>224</v>
      </c>
      <c r="C111" s="104">
        <v>6</v>
      </c>
      <c r="D111" s="105">
        <v>17</v>
      </c>
      <c r="E111" s="106">
        <v>0.99942632041916857</v>
      </c>
      <c r="F111" s="106">
        <v>0.99877615022755961</v>
      </c>
      <c r="G111" s="106">
        <v>1</v>
      </c>
      <c r="H111" s="107">
        <v>1</v>
      </c>
      <c r="I111" s="108" t="s">
        <v>396</v>
      </c>
      <c r="J111" s="133">
        <v>0</v>
      </c>
      <c r="K111" s="58"/>
      <c r="L111" s="120">
        <v>16.275280394795871</v>
      </c>
      <c r="M111" s="117">
        <v>18.208457711442787</v>
      </c>
      <c r="N111" s="117"/>
      <c r="O111" s="117">
        <v>1.6251179510222422</v>
      </c>
      <c r="P111" s="118">
        <v>1.8443590323309971</v>
      </c>
    </row>
    <row r="112" spans="1:16" x14ac:dyDescent="0.25">
      <c r="A112" s="2" t="s">
        <v>387</v>
      </c>
      <c r="B112" s="4" t="s">
        <v>175</v>
      </c>
      <c r="C112" s="104">
        <v>6</v>
      </c>
      <c r="D112" s="105">
        <v>16</v>
      </c>
      <c r="E112" s="106">
        <v>0.99611041405269762</v>
      </c>
      <c r="F112" s="106">
        <v>0.9938268506900878</v>
      </c>
      <c r="G112" s="106">
        <v>0.62071962732869501</v>
      </c>
      <c r="H112" s="107">
        <v>1</v>
      </c>
      <c r="I112" s="108"/>
      <c r="J112" s="133">
        <v>0</v>
      </c>
      <c r="K112" s="58"/>
      <c r="L112" s="120">
        <v>14.990886026541764</v>
      </c>
      <c r="M112" s="117">
        <v>14.928933912204535</v>
      </c>
      <c r="N112" s="117"/>
      <c r="O112" s="117">
        <v>1.5121851200937317</v>
      </c>
      <c r="P112" s="118">
        <v>1.8242301380442127</v>
      </c>
    </row>
    <row r="113" spans="1:16" x14ac:dyDescent="0.25">
      <c r="A113" s="2" t="s">
        <v>97</v>
      </c>
      <c r="B113" s="4" t="s">
        <v>270</v>
      </c>
      <c r="C113" s="104">
        <v>5</v>
      </c>
      <c r="D113" s="105">
        <v>16</v>
      </c>
      <c r="E113" s="106">
        <v>0.71563099131611596</v>
      </c>
      <c r="F113" s="106">
        <v>0</v>
      </c>
      <c r="G113" s="106">
        <v>1</v>
      </c>
      <c r="H113" s="107">
        <v>1</v>
      </c>
      <c r="I113" s="108"/>
      <c r="J113" s="133">
        <v>0</v>
      </c>
      <c r="K113" s="59"/>
      <c r="L113" s="120">
        <v>2.3723498888065233</v>
      </c>
      <c r="M113" s="117">
        <v>2.5231485071733228</v>
      </c>
      <c r="N113" s="117"/>
      <c r="O113" s="117" t="s">
        <v>395</v>
      </c>
      <c r="P113" s="118" t="s">
        <v>395</v>
      </c>
    </row>
    <row r="114" spans="1:16" x14ac:dyDescent="0.25">
      <c r="A114" s="2" t="s">
        <v>98</v>
      </c>
      <c r="B114" s="4" t="s">
        <v>176</v>
      </c>
      <c r="C114" s="104">
        <v>6</v>
      </c>
      <c r="D114" s="105">
        <v>17</v>
      </c>
      <c r="E114" s="106">
        <v>1</v>
      </c>
      <c r="F114" s="106">
        <v>0.97932018065129545</v>
      </c>
      <c r="G114" s="106">
        <v>0.99949647532729102</v>
      </c>
      <c r="H114" s="107">
        <v>1</v>
      </c>
      <c r="I114" s="108"/>
      <c r="J114" s="133">
        <v>1</v>
      </c>
      <c r="K114" s="59"/>
      <c r="L114" s="120">
        <v>25.148489208633094</v>
      </c>
      <c r="M114" s="117">
        <v>24.700676589986468</v>
      </c>
      <c r="N114" s="117"/>
      <c r="O114" s="117">
        <v>3.8950892857142856</v>
      </c>
      <c r="P114" s="118">
        <v>8.2553571428571431</v>
      </c>
    </row>
    <row r="115" spans="1:16" x14ac:dyDescent="0.25">
      <c r="A115" s="2" t="s">
        <v>99</v>
      </c>
      <c r="B115" s="4" t="s">
        <v>168</v>
      </c>
      <c r="C115" s="104">
        <v>6</v>
      </c>
      <c r="D115" s="105">
        <v>16</v>
      </c>
      <c r="E115" s="106">
        <v>1</v>
      </c>
      <c r="F115" s="106">
        <v>0.99932103655086568</v>
      </c>
      <c r="G115" s="106">
        <v>1</v>
      </c>
      <c r="H115" s="107">
        <v>1</v>
      </c>
      <c r="I115" s="108"/>
      <c r="J115" s="133">
        <v>0</v>
      </c>
      <c r="K115" s="59"/>
      <c r="L115" s="120">
        <v>13.410074374577418</v>
      </c>
      <c r="M115" s="117">
        <v>14.195467980295566</v>
      </c>
      <c r="N115" s="117"/>
      <c r="O115" s="117">
        <v>3.348664186675685</v>
      </c>
      <c r="P115" s="118">
        <v>3.166360052562418</v>
      </c>
    </row>
    <row r="116" spans="1:16" x14ac:dyDescent="0.25">
      <c r="A116" s="2" t="s">
        <v>388</v>
      </c>
      <c r="B116" s="4" t="s">
        <v>197</v>
      </c>
      <c r="C116" s="104">
        <v>6</v>
      </c>
      <c r="D116" s="105">
        <v>17</v>
      </c>
      <c r="E116" s="106">
        <v>0.99999318592211506</v>
      </c>
      <c r="F116" s="106">
        <v>0.98000068140778851</v>
      </c>
      <c r="G116" s="106">
        <v>1</v>
      </c>
      <c r="H116" s="107">
        <v>1</v>
      </c>
      <c r="I116" s="108"/>
      <c r="J116" s="133">
        <v>1</v>
      </c>
      <c r="K116" s="60"/>
      <c r="L116" s="120">
        <v>16.50150733016725</v>
      </c>
      <c r="M116" s="117">
        <v>16.766602167182661</v>
      </c>
      <c r="N116" s="117"/>
      <c r="O116" s="117">
        <v>2.0367414796342476</v>
      </c>
      <c r="P116" s="118">
        <v>3.2561780206910012</v>
      </c>
    </row>
    <row r="117" spans="1:16" x14ac:dyDescent="0.25">
      <c r="A117" s="2" t="s">
        <v>100</v>
      </c>
      <c r="B117" s="4" t="s">
        <v>252</v>
      </c>
      <c r="C117" s="104">
        <v>6</v>
      </c>
      <c r="D117" s="105">
        <v>17</v>
      </c>
      <c r="E117" s="106">
        <v>1</v>
      </c>
      <c r="F117" s="106">
        <v>0.9382776178879787</v>
      </c>
      <c r="G117" s="106">
        <v>1</v>
      </c>
      <c r="H117" s="107">
        <v>1</v>
      </c>
      <c r="I117" s="108"/>
      <c r="J117" s="133">
        <v>0</v>
      </c>
      <c r="K117" s="60"/>
      <c r="L117" s="120">
        <v>11.563033432998097</v>
      </c>
      <c r="M117" s="117">
        <v>12.855675825700805</v>
      </c>
      <c r="N117" s="117"/>
      <c r="O117" s="117">
        <v>3.259635770589834</v>
      </c>
      <c r="P117" s="118">
        <v>3.9643075215098529</v>
      </c>
    </row>
    <row r="118" spans="1:16" x14ac:dyDescent="0.25">
      <c r="A118" s="2" t="s">
        <v>101</v>
      </c>
      <c r="B118" s="4" t="s">
        <v>262</v>
      </c>
      <c r="C118" s="104">
        <v>6</v>
      </c>
      <c r="D118" s="105">
        <v>17</v>
      </c>
      <c r="E118" s="106">
        <v>1</v>
      </c>
      <c r="F118" s="106">
        <v>1</v>
      </c>
      <c r="G118" s="106">
        <v>1</v>
      </c>
      <c r="H118" s="107">
        <v>1</v>
      </c>
      <c r="I118" s="108"/>
      <c r="J118" s="133">
        <v>0</v>
      </c>
      <c r="K118" s="60"/>
      <c r="L118" s="120">
        <v>11.203450520833334</v>
      </c>
      <c r="M118" s="117">
        <v>11.544252491694353</v>
      </c>
      <c r="N118" s="117"/>
      <c r="O118" s="117">
        <v>1.1615234375000001</v>
      </c>
      <c r="P118" s="118">
        <v>1.2886378737541528</v>
      </c>
    </row>
    <row r="119" spans="1:16" x14ac:dyDescent="0.25">
      <c r="A119" s="2" t="s">
        <v>102</v>
      </c>
      <c r="B119" s="4" t="s">
        <v>316</v>
      </c>
      <c r="C119" s="104">
        <v>6</v>
      </c>
      <c r="D119" s="105">
        <v>17</v>
      </c>
      <c r="E119" s="106">
        <v>1</v>
      </c>
      <c r="F119" s="106">
        <v>0.964535828337722</v>
      </c>
      <c r="G119" s="106">
        <v>1</v>
      </c>
      <c r="H119" s="107">
        <v>1</v>
      </c>
      <c r="I119" s="108"/>
      <c r="J119" s="133">
        <v>0</v>
      </c>
      <c r="K119" s="60"/>
      <c r="L119" s="120">
        <v>5.6038655189215527</v>
      </c>
      <c r="M119" s="117">
        <v>5.8464010493523526</v>
      </c>
      <c r="N119" s="117"/>
      <c r="O119" s="117">
        <v>9.1894647408666099</v>
      </c>
      <c r="P119" s="118">
        <v>11.873995629517566</v>
      </c>
    </row>
    <row r="120" spans="1:16" x14ac:dyDescent="0.25">
      <c r="A120" s="2" t="s">
        <v>103</v>
      </c>
      <c r="B120" s="4" t="s">
        <v>195</v>
      </c>
      <c r="C120" s="104">
        <v>5</v>
      </c>
      <c r="D120" s="105">
        <v>17</v>
      </c>
      <c r="E120" s="106">
        <v>0.19939759036144578</v>
      </c>
      <c r="F120" s="106">
        <v>0.99969879518072291</v>
      </c>
      <c r="G120" s="106">
        <v>1</v>
      </c>
      <c r="H120" s="107">
        <v>1</v>
      </c>
      <c r="I120" s="108"/>
      <c r="J120" s="133">
        <v>0</v>
      </c>
      <c r="K120" s="60"/>
      <c r="L120" s="120">
        <v>44.811764705882354</v>
      </c>
      <c r="M120" s="117">
        <v>45.958333333333336</v>
      </c>
      <c r="N120" s="117"/>
      <c r="O120" s="117">
        <v>1.3082352941176472</v>
      </c>
      <c r="P120" s="118">
        <v>1.1073313782991203</v>
      </c>
    </row>
    <row r="121" spans="1:16" x14ac:dyDescent="0.25">
      <c r="A121" s="2" t="s">
        <v>104</v>
      </c>
      <c r="B121" s="4" t="s">
        <v>226</v>
      </c>
      <c r="C121" s="104">
        <v>2</v>
      </c>
      <c r="D121" s="105">
        <v>18</v>
      </c>
      <c r="E121" s="106">
        <v>0.99998806326469714</v>
      </c>
      <c r="F121" s="106">
        <v>0.95851984482244101</v>
      </c>
      <c r="G121" s="106">
        <v>1</v>
      </c>
      <c r="H121" s="107">
        <v>1</v>
      </c>
      <c r="I121" s="108"/>
      <c r="J121" s="133">
        <v>0</v>
      </c>
      <c r="K121" s="60"/>
      <c r="L121" s="120">
        <v>10.876729857819905</v>
      </c>
      <c r="M121" s="117" t="s">
        <v>395</v>
      </c>
      <c r="N121" s="117"/>
      <c r="O121" s="117">
        <v>3.1633510441121957</v>
      </c>
      <c r="P121" s="118" t="s">
        <v>395</v>
      </c>
    </row>
    <row r="122" spans="1:16" x14ac:dyDescent="0.25">
      <c r="A122" s="2" t="s">
        <v>105</v>
      </c>
      <c r="B122" s="4" t="s">
        <v>240</v>
      </c>
      <c r="C122" s="104">
        <v>6</v>
      </c>
      <c r="D122" s="105">
        <v>17</v>
      </c>
      <c r="E122" s="106">
        <v>1</v>
      </c>
      <c r="F122" s="106">
        <v>1</v>
      </c>
      <c r="G122" s="106">
        <v>1</v>
      </c>
      <c r="H122" s="107">
        <v>1</v>
      </c>
      <c r="I122" s="108"/>
      <c r="J122" s="133">
        <v>0</v>
      </c>
      <c r="K122" s="61"/>
      <c r="L122" s="120">
        <v>10.760756756756757</v>
      </c>
      <c r="M122" s="117">
        <v>10.671322436849925</v>
      </c>
      <c r="N122" s="117"/>
      <c r="O122" s="117">
        <v>5.7089189189189193</v>
      </c>
      <c r="P122" s="118">
        <v>8.3379395740465583</v>
      </c>
    </row>
    <row r="123" spans="1:16" x14ac:dyDescent="0.25">
      <c r="A123" s="2" t="s">
        <v>106</v>
      </c>
      <c r="B123" s="4" t="s">
        <v>322</v>
      </c>
      <c r="C123" s="104">
        <v>5</v>
      </c>
      <c r="D123" s="105">
        <v>16</v>
      </c>
      <c r="E123" s="106">
        <v>0.99999037304452465</v>
      </c>
      <c r="F123" s="106">
        <v>1</v>
      </c>
      <c r="G123" s="106">
        <v>1</v>
      </c>
      <c r="H123" s="107">
        <v>1</v>
      </c>
      <c r="I123" s="108"/>
      <c r="J123" s="133">
        <v>0</v>
      </c>
      <c r="K123" s="61"/>
      <c r="L123" s="120">
        <v>13.246856645638459</v>
      </c>
      <c r="M123" s="117">
        <v>13.087525562372187</v>
      </c>
      <c r="N123" s="117"/>
      <c r="O123" s="117">
        <v>5.4384163584946705</v>
      </c>
      <c r="P123" s="118">
        <v>3.8314856883234891</v>
      </c>
    </row>
    <row r="124" spans="1:16" x14ac:dyDescent="0.25">
      <c r="A124" s="2" t="s">
        <v>107</v>
      </c>
      <c r="B124" s="4" t="s">
        <v>293</v>
      </c>
      <c r="C124" s="104">
        <v>6</v>
      </c>
      <c r="D124" s="105">
        <v>16</v>
      </c>
      <c r="E124" s="106">
        <v>1</v>
      </c>
      <c r="F124" s="106">
        <v>0.94573643410852715</v>
      </c>
      <c r="G124" s="106">
        <v>1</v>
      </c>
      <c r="H124" s="107">
        <v>1</v>
      </c>
      <c r="I124" s="108"/>
      <c r="J124" s="133">
        <v>0</v>
      </c>
      <c r="K124" s="62"/>
      <c r="L124" s="120">
        <v>35.531578947368423</v>
      </c>
      <c r="M124" s="117">
        <v>34.69047619047619</v>
      </c>
      <c r="N124" s="117"/>
      <c r="O124" s="117">
        <v>3.5</v>
      </c>
      <c r="P124" s="118">
        <v>2.42</v>
      </c>
    </row>
    <row r="125" spans="1:16" x14ac:dyDescent="0.25">
      <c r="A125" s="2" t="s">
        <v>108</v>
      </c>
      <c r="B125" s="4" t="s">
        <v>291</v>
      </c>
      <c r="C125" s="104">
        <v>6</v>
      </c>
      <c r="D125" s="105">
        <v>16</v>
      </c>
      <c r="E125" s="106">
        <v>0</v>
      </c>
      <c r="F125" s="106">
        <v>0.93467556994469181</v>
      </c>
      <c r="G125" s="106">
        <v>1</v>
      </c>
      <c r="H125" s="107">
        <v>1</v>
      </c>
      <c r="I125" s="108"/>
      <c r="J125" s="133">
        <v>0</v>
      </c>
      <c r="K125" s="63"/>
      <c r="L125" s="120" t="s">
        <v>395</v>
      </c>
      <c r="M125" s="117" t="s">
        <v>395</v>
      </c>
      <c r="N125" s="117"/>
      <c r="O125" s="117">
        <v>2.4103307320698626</v>
      </c>
      <c r="P125" s="118">
        <v>1.7724604162960327</v>
      </c>
    </row>
    <row r="126" spans="1:16" x14ac:dyDescent="0.25">
      <c r="A126" s="2" t="s">
        <v>109</v>
      </c>
      <c r="B126" s="4" t="s">
        <v>207</v>
      </c>
      <c r="C126" s="104">
        <v>6</v>
      </c>
      <c r="D126" s="105">
        <v>17</v>
      </c>
      <c r="E126" s="106">
        <v>1</v>
      </c>
      <c r="F126" s="106">
        <v>0.99980087614496216</v>
      </c>
      <c r="G126" s="106">
        <v>1</v>
      </c>
      <c r="H126" s="107">
        <v>1</v>
      </c>
      <c r="I126" s="108"/>
      <c r="J126" s="133">
        <v>0</v>
      </c>
      <c r="K126" s="64"/>
      <c r="L126" s="120">
        <v>8.9269803454437167</v>
      </c>
      <c r="M126" s="117">
        <v>9.6154476301930956</v>
      </c>
      <c r="N126" s="117"/>
      <c r="O126" s="117">
        <v>4.6673019654556285</v>
      </c>
      <c r="P126" s="118">
        <v>5.5474546518431831</v>
      </c>
    </row>
    <row r="127" spans="1:16" x14ac:dyDescent="0.25">
      <c r="A127" s="2" t="s">
        <v>110</v>
      </c>
      <c r="B127" s="4" t="s">
        <v>233</v>
      </c>
      <c r="C127" s="104">
        <v>6</v>
      </c>
      <c r="D127" s="105">
        <v>18</v>
      </c>
      <c r="E127" s="106">
        <v>1</v>
      </c>
      <c r="F127" s="106">
        <v>0.99841615521678873</v>
      </c>
      <c r="G127" s="106">
        <v>1</v>
      </c>
      <c r="H127" s="107">
        <v>1</v>
      </c>
      <c r="I127" s="108"/>
      <c r="J127" s="133">
        <v>0</v>
      </c>
      <c r="K127" s="64"/>
      <c r="L127" s="120">
        <v>10.805325443786982</v>
      </c>
      <c r="M127" s="117">
        <v>12.637809496067579</v>
      </c>
      <c r="N127" s="117"/>
      <c r="O127" s="117">
        <v>2.7720461948474977</v>
      </c>
      <c r="P127" s="118">
        <v>2.2864470999708542</v>
      </c>
    </row>
    <row r="128" spans="1:16" x14ac:dyDescent="0.25">
      <c r="A128" s="2" t="s">
        <v>111</v>
      </c>
      <c r="B128" s="4" t="s">
        <v>174</v>
      </c>
      <c r="C128" s="104">
        <v>5</v>
      </c>
      <c r="D128" s="105">
        <v>17</v>
      </c>
      <c r="E128" s="106">
        <v>1</v>
      </c>
      <c r="F128" s="106">
        <v>0.94543470352855585</v>
      </c>
      <c r="G128" s="106">
        <v>1</v>
      </c>
      <c r="H128" s="107">
        <v>1</v>
      </c>
      <c r="I128" s="108"/>
      <c r="J128" s="133">
        <v>0</v>
      </c>
      <c r="K128" s="65"/>
      <c r="L128" s="120">
        <v>15.946471251409244</v>
      </c>
      <c r="M128" s="117">
        <v>17.054074570216567</v>
      </c>
      <c r="N128" s="117"/>
      <c r="O128" s="117">
        <v>3.6002370791844478</v>
      </c>
      <c r="P128" s="118">
        <v>3.120923656927427</v>
      </c>
    </row>
    <row r="129" spans="1:16" x14ac:dyDescent="0.25">
      <c r="A129" s="2" t="s">
        <v>112</v>
      </c>
      <c r="B129" s="4" t="s">
        <v>299</v>
      </c>
      <c r="C129" s="104">
        <v>6</v>
      </c>
      <c r="D129" s="105">
        <v>17</v>
      </c>
      <c r="E129" s="106">
        <v>0.96425325658891248</v>
      </c>
      <c r="F129" s="106">
        <v>0.90548318691305663</v>
      </c>
      <c r="G129" s="106">
        <v>1</v>
      </c>
      <c r="H129" s="107">
        <v>1</v>
      </c>
      <c r="I129" s="108"/>
      <c r="J129" s="133">
        <v>0</v>
      </c>
      <c r="K129" s="65"/>
      <c r="L129" s="120">
        <v>12.807024029574862</v>
      </c>
      <c r="M129" s="117">
        <v>14.857730116175157</v>
      </c>
      <c r="N129" s="117"/>
      <c r="O129" s="117">
        <v>3.4796190476190478</v>
      </c>
      <c r="P129" s="118">
        <v>2.4472</v>
      </c>
    </row>
    <row r="130" spans="1:16" x14ac:dyDescent="0.25">
      <c r="A130" s="2" t="s">
        <v>113</v>
      </c>
      <c r="B130" s="4" t="s">
        <v>298</v>
      </c>
      <c r="C130" s="104">
        <v>6</v>
      </c>
      <c r="D130" s="105">
        <v>17</v>
      </c>
      <c r="E130" s="106">
        <v>1</v>
      </c>
      <c r="F130" s="106">
        <v>0.99743918053777214</v>
      </c>
      <c r="G130" s="106">
        <v>1</v>
      </c>
      <c r="H130" s="107">
        <v>1</v>
      </c>
      <c r="I130" s="108"/>
      <c r="J130" s="133">
        <v>0</v>
      </c>
      <c r="K130" s="65"/>
      <c r="L130" s="120">
        <v>7.9897996357012753</v>
      </c>
      <c r="M130" s="117">
        <v>8.3652062951935342</v>
      </c>
      <c r="N130" s="117"/>
      <c r="O130" s="117">
        <v>2.0614683082535339</v>
      </c>
      <c r="P130" s="118">
        <v>2.437403928266439</v>
      </c>
    </row>
    <row r="131" spans="1:16" x14ac:dyDescent="0.25">
      <c r="A131" s="2" t="s">
        <v>114</v>
      </c>
      <c r="B131" s="4" t="s">
        <v>159</v>
      </c>
      <c r="C131" s="104">
        <v>6</v>
      </c>
      <c r="D131" s="105">
        <v>17</v>
      </c>
      <c r="E131" s="106">
        <v>1</v>
      </c>
      <c r="F131" s="106">
        <v>1</v>
      </c>
      <c r="G131" s="106">
        <v>1</v>
      </c>
      <c r="H131" s="107">
        <v>1</v>
      </c>
      <c r="I131" s="108"/>
      <c r="J131" s="133">
        <v>1</v>
      </c>
      <c r="K131" s="66"/>
      <c r="L131" s="120">
        <v>10.1374930362117</v>
      </c>
      <c r="M131" s="117">
        <v>10.428236547682472</v>
      </c>
      <c r="N131" s="117"/>
      <c r="O131" s="117">
        <v>2.5703621169916433</v>
      </c>
      <c r="P131" s="118">
        <v>2.5465103889184868</v>
      </c>
    </row>
    <row r="132" spans="1:16" x14ac:dyDescent="0.25">
      <c r="A132" s="2" t="s">
        <v>389</v>
      </c>
      <c r="B132" s="4" t="s">
        <v>232</v>
      </c>
      <c r="C132" s="104">
        <v>5</v>
      </c>
      <c r="D132" s="105">
        <v>15</v>
      </c>
      <c r="E132" s="106">
        <v>1</v>
      </c>
      <c r="F132" s="106">
        <v>0.97740568892475288</v>
      </c>
      <c r="G132" s="106">
        <v>0.68856642481861396</v>
      </c>
      <c r="H132" s="107">
        <v>1</v>
      </c>
      <c r="I132" s="108"/>
      <c r="J132" s="133">
        <v>0</v>
      </c>
      <c r="K132" s="66"/>
      <c r="L132" s="120">
        <v>8.6552488414265571</v>
      </c>
      <c r="M132" s="117">
        <v>8.9048213937146201</v>
      </c>
      <c r="N132" s="117"/>
      <c r="O132" s="117">
        <v>3.4195022439820479</v>
      </c>
      <c r="P132" s="118">
        <v>3.8311048273076147</v>
      </c>
    </row>
    <row r="133" spans="1:16" x14ac:dyDescent="0.25">
      <c r="A133" s="2" t="s">
        <v>390</v>
      </c>
      <c r="B133" s="4" t="s">
        <v>184</v>
      </c>
      <c r="C133" s="104">
        <v>6</v>
      </c>
      <c r="D133" s="105">
        <v>16</v>
      </c>
      <c r="E133" s="106">
        <v>0.99999268631609739</v>
      </c>
      <c r="F133" s="106">
        <v>0.99656256856578662</v>
      </c>
      <c r="G133" s="106">
        <v>0.99906114820696901</v>
      </c>
      <c r="H133" s="107">
        <v>1</v>
      </c>
      <c r="I133" s="108"/>
      <c r="J133" s="133">
        <v>0</v>
      </c>
      <c r="K133" s="66"/>
      <c r="L133" s="120">
        <v>11.600996749729145</v>
      </c>
      <c r="M133" s="117">
        <v>12.556016949152543</v>
      </c>
      <c r="N133" s="117"/>
      <c r="O133" s="117">
        <v>1.1526830328046926</v>
      </c>
      <c r="P133" s="118">
        <v>1.1846186530698959</v>
      </c>
    </row>
    <row r="134" spans="1:16" x14ac:dyDescent="0.25">
      <c r="A134" s="2" t="s">
        <v>115</v>
      </c>
      <c r="B134" s="4" t="s">
        <v>308</v>
      </c>
      <c r="C134" s="104">
        <v>6</v>
      </c>
      <c r="D134" s="105">
        <v>17</v>
      </c>
      <c r="E134" s="106">
        <v>1</v>
      </c>
      <c r="F134" s="106">
        <v>0.97225228345093284</v>
      </c>
      <c r="G134" s="106">
        <v>1</v>
      </c>
      <c r="H134" s="107">
        <v>1</v>
      </c>
      <c r="I134" s="108"/>
      <c r="J134" s="133">
        <v>0</v>
      </c>
      <c r="K134" s="67"/>
      <c r="L134" s="120">
        <v>7.3663024142312583</v>
      </c>
      <c r="M134" s="117">
        <v>8.2201117318435752</v>
      </c>
      <c r="N134" s="117"/>
      <c r="O134" s="117">
        <v>3.2945362134688692</v>
      </c>
      <c r="P134" s="118">
        <v>2.1121381411884204</v>
      </c>
    </row>
    <row r="135" spans="1:16" x14ac:dyDescent="0.25">
      <c r="A135" s="2" t="s">
        <v>116</v>
      </c>
      <c r="B135" s="4" t="s">
        <v>290</v>
      </c>
      <c r="C135" s="104">
        <v>6</v>
      </c>
      <c r="D135" s="105">
        <v>17</v>
      </c>
      <c r="E135" s="106">
        <v>1</v>
      </c>
      <c r="F135" s="106">
        <v>0</v>
      </c>
      <c r="G135" s="106">
        <v>1</v>
      </c>
      <c r="H135" s="107">
        <v>1</v>
      </c>
      <c r="I135" s="108"/>
      <c r="J135" s="133">
        <v>0</v>
      </c>
      <c r="K135" s="67"/>
      <c r="L135" s="120">
        <v>6.2991954566966397</v>
      </c>
      <c r="M135" s="117">
        <v>6.2839213829031495</v>
      </c>
      <c r="N135" s="117"/>
      <c r="O135" s="117" t="s">
        <v>395</v>
      </c>
      <c r="P135" s="118" t="s">
        <v>395</v>
      </c>
    </row>
    <row r="136" spans="1:16" x14ac:dyDescent="0.25">
      <c r="A136" s="2" t="s">
        <v>391</v>
      </c>
      <c r="B136" s="4" t="s">
        <v>203</v>
      </c>
      <c r="C136" s="104">
        <v>5</v>
      </c>
      <c r="D136" s="105">
        <v>17</v>
      </c>
      <c r="E136" s="106">
        <v>1</v>
      </c>
      <c r="F136" s="106">
        <v>1</v>
      </c>
      <c r="G136" s="106">
        <v>1</v>
      </c>
      <c r="H136" s="107">
        <v>1</v>
      </c>
      <c r="I136" s="108"/>
      <c r="J136" s="133">
        <v>0</v>
      </c>
      <c r="K136" s="67"/>
      <c r="L136" s="120">
        <v>7.858888888888889</v>
      </c>
      <c r="M136" s="117">
        <v>9.7814180929095347</v>
      </c>
      <c r="N136" s="117"/>
      <c r="O136" s="117">
        <v>2.9961111111111109</v>
      </c>
      <c r="P136" s="118">
        <v>2.6430317848410758</v>
      </c>
    </row>
    <row r="137" spans="1:16" x14ac:dyDescent="0.25">
      <c r="A137" s="2" t="s">
        <v>117</v>
      </c>
      <c r="B137" s="4" t="s">
        <v>254</v>
      </c>
      <c r="C137" s="104">
        <v>6</v>
      </c>
      <c r="D137" s="105">
        <v>17</v>
      </c>
      <c r="E137" s="106">
        <v>1</v>
      </c>
      <c r="F137" s="106">
        <v>0.99700107508628977</v>
      </c>
      <c r="G137" s="106">
        <v>1</v>
      </c>
      <c r="H137" s="107">
        <v>1</v>
      </c>
      <c r="I137" s="108"/>
      <c r="J137" s="133">
        <v>0</v>
      </c>
      <c r="K137" s="67"/>
      <c r="L137" s="120">
        <v>5.2520721925133689</v>
      </c>
      <c r="M137" s="117">
        <v>8.3165048543689313</v>
      </c>
      <c r="N137" s="117"/>
      <c r="O137" s="117">
        <v>6.8307587614834979</v>
      </c>
      <c r="P137" s="118">
        <v>2.1051221961834616</v>
      </c>
    </row>
    <row r="138" spans="1:16" x14ac:dyDescent="0.25">
      <c r="A138" s="2" t="s">
        <v>118</v>
      </c>
      <c r="B138" s="4" t="s">
        <v>180</v>
      </c>
      <c r="C138" s="104">
        <v>6</v>
      </c>
      <c r="D138" s="105">
        <v>17</v>
      </c>
      <c r="E138" s="106">
        <v>1</v>
      </c>
      <c r="F138" s="106">
        <v>0.78715997409326421</v>
      </c>
      <c r="G138" s="106">
        <v>0.99996126808296393</v>
      </c>
      <c r="H138" s="107">
        <v>1</v>
      </c>
      <c r="I138" s="108" t="s">
        <v>396</v>
      </c>
      <c r="J138" s="133">
        <v>0</v>
      </c>
      <c r="K138" s="67"/>
      <c r="L138" s="120">
        <v>11.053567984570877</v>
      </c>
      <c r="M138" s="117">
        <v>11.561037713187606</v>
      </c>
      <c r="N138" s="117"/>
      <c r="O138" s="117">
        <v>2.8236135957066191</v>
      </c>
      <c r="P138" s="118">
        <v>1.4075695964967156</v>
      </c>
    </row>
    <row r="139" spans="1:16" x14ac:dyDescent="0.25">
      <c r="A139" s="2" t="s">
        <v>119</v>
      </c>
      <c r="B139" s="4" t="s">
        <v>188</v>
      </c>
      <c r="C139" s="104">
        <v>6</v>
      </c>
      <c r="D139" s="105">
        <v>18</v>
      </c>
      <c r="E139" s="106">
        <v>0.99997212543554004</v>
      </c>
      <c r="F139" s="106">
        <v>0.98132404181184674</v>
      </c>
      <c r="G139" s="106">
        <v>1</v>
      </c>
      <c r="H139" s="107">
        <v>1</v>
      </c>
      <c r="I139" s="108"/>
      <c r="J139" s="133">
        <v>0</v>
      </c>
      <c r="K139" s="67"/>
      <c r="L139" s="120">
        <v>25.348071979434447</v>
      </c>
      <c r="M139" s="117">
        <v>25.634179357021996</v>
      </c>
      <c r="N139" s="117"/>
      <c r="O139" s="117">
        <v>1.5122164048865621</v>
      </c>
      <c r="P139" s="118">
        <v>2.2669542709232098</v>
      </c>
    </row>
    <row r="140" spans="1:16" s="26" customFormat="1" x14ac:dyDescent="0.25">
      <c r="A140" s="2" t="s">
        <v>377</v>
      </c>
      <c r="B140" s="4" t="s">
        <v>210</v>
      </c>
      <c r="C140" s="104">
        <v>6</v>
      </c>
      <c r="D140" s="105">
        <v>17</v>
      </c>
      <c r="E140" s="106">
        <v>1</v>
      </c>
      <c r="F140" s="106">
        <v>0.99812500000000004</v>
      </c>
      <c r="G140" s="106">
        <v>1</v>
      </c>
      <c r="H140" s="107">
        <v>1</v>
      </c>
      <c r="I140" s="108"/>
      <c r="J140" s="133">
        <v>0</v>
      </c>
      <c r="K140" s="37"/>
      <c r="L140" s="120">
        <v>35.62348484848485</v>
      </c>
      <c r="M140" s="117">
        <v>37.389667896678965</v>
      </c>
      <c r="N140" s="117"/>
      <c r="O140" s="117">
        <v>2.6492424242424244</v>
      </c>
      <c r="P140" s="118">
        <v>3.9674074074074075</v>
      </c>
    </row>
    <row r="141" spans="1:16" x14ac:dyDescent="0.25">
      <c r="A141" s="2" t="s">
        <v>392</v>
      </c>
      <c r="B141" s="4" t="s">
        <v>258</v>
      </c>
      <c r="C141" s="104">
        <v>6</v>
      </c>
      <c r="D141" s="105">
        <v>17</v>
      </c>
      <c r="E141" s="106">
        <v>1</v>
      </c>
      <c r="F141" s="106">
        <v>0.86494848866070517</v>
      </c>
      <c r="G141" s="106">
        <v>1</v>
      </c>
      <c r="H141" s="107">
        <v>1</v>
      </c>
      <c r="I141" s="108"/>
      <c r="J141" s="133">
        <v>0</v>
      </c>
      <c r="K141" s="68"/>
      <c r="L141" s="120">
        <v>12.035037954454655</v>
      </c>
      <c r="M141" s="117">
        <v>12.184195634599838</v>
      </c>
      <c r="N141" s="117"/>
      <c r="O141" s="117">
        <v>4.9114940021810254</v>
      </c>
      <c r="P141" s="118">
        <v>2.0126865671641792</v>
      </c>
    </row>
    <row r="142" spans="1:16" x14ac:dyDescent="0.25">
      <c r="A142" s="2" t="s">
        <v>120</v>
      </c>
      <c r="B142" s="4" t="s">
        <v>178</v>
      </c>
      <c r="C142" s="104">
        <v>6</v>
      </c>
      <c r="D142" s="105">
        <v>17</v>
      </c>
      <c r="E142" s="106">
        <v>1</v>
      </c>
      <c r="F142" s="106">
        <v>0.97064917127071826</v>
      </c>
      <c r="G142" s="106">
        <v>1</v>
      </c>
      <c r="H142" s="107">
        <v>1</v>
      </c>
      <c r="I142" s="108"/>
      <c r="J142" s="133">
        <v>0</v>
      </c>
      <c r="K142" s="68"/>
      <c r="L142" s="120">
        <v>9.7979407332998498</v>
      </c>
      <c r="M142" s="117">
        <v>9.7693401015228432</v>
      </c>
      <c r="N142" s="117"/>
      <c r="O142" s="117">
        <v>6.2381942683236113</v>
      </c>
      <c r="P142" s="118">
        <v>5.3524424915998967</v>
      </c>
    </row>
    <row r="143" spans="1:16" x14ac:dyDescent="0.25">
      <c r="A143" s="2" t="s">
        <v>121</v>
      </c>
      <c r="B143" s="4" t="s">
        <v>284</v>
      </c>
      <c r="C143" s="104">
        <v>6</v>
      </c>
      <c r="D143" s="105">
        <v>15</v>
      </c>
      <c r="E143" s="106">
        <v>1</v>
      </c>
      <c r="F143" s="106">
        <v>0.92031304213732223</v>
      </c>
      <c r="G143" s="106">
        <v>0</v>
      </c>
      <c r="H143" s="107">
        <v>1</v>
      </c>
      <c r="I143" s="108"/>
      <c r="J143" s="133">
        <v>0</v>
      </c>
      <c r="K143" s="69"/>
      <c r="L143" s="120">
        <v>17.89966022261277</v>
      </c>
      <c r="M143" s="117">
        <v>19.604163853252306</v>
      </c>
      <c r="N143" s="117"/>
      <c r="O143" s="117">
        <v>3.4618271604938271</v>
      </c>
      <c r="P143" s="118">
        <v>4.0294434470377016</v>
      </c>
    </row>
    <row r="144" spans="1:16" x14ac:dyDescent="0.25">
      <c r="A144" s="2" t="s">
        <v>122</v>
      </c>
      <c r="B144" s="4" t="s">
        <v>274</v>
      </c>
      <c r="C144" s="104">
        <v>6</v>
      </c>
      <c r="D144" s="105">
        <v>17</v>
      </c>
      <c r="E144" s="106">
        <v>1</v>
      </c>
      <c r="F144" s="106">
        <v>1</v>
      </c>
      <c r="G144" s="106">
        <v>1</v>
      </c>
      <c r="H144" s="107">
        <v>1</v>
      </c>
      <c r="I144" s="108"/>
      <c r="J144" s="133">
        <v>0</v>
      </c>
      <c r="K144" s="69"/>
      <c r="L144" s="120">
        <v>13.038574537540805</v>
      </c>
      <c r="M144" s="117">
        <v>13.338809640924742</v>
      </c>
      <c r="N144" s="117"/>
      <c r="O144" s="117">
        <v>1.2523939064200218</v>
      </c>
      <c r="P144" s="118">
        <v>1.3665518937530743</v>
      </c>
    </row>
    <row r="145" spans="1:16" x14ac:dyDescent="0.25">
      <c r="A145" s="2" t="s">
        <v>393</v>
      </c>
      <c r="B145" s="4" t="s">
        <v>196</v>
      </c>
      <c r="C145" s="104">
        <v>2</v>
      </c>
      <c r="D145" s="105">
        <v>17</v>
      </c>
      <c r="E145" s="106">
        <v>1</v>
      </c>
      <c r="F145" s="106">
        <v>1</v>
      </c>
      <c r="G145" s="106">
        <v>1</v>
      </c>
      <c r="H145" s="107">
        <v>1</v>
      </c>
      <c r="I145" s="108"/>
      <c r="J145" s="133">
        <v>0</v>
      </c>
      <c r="K145" s="69"/>
      <c r="L145" s="120" t="s">
        <v>395</v>
      </c>
      <c r="M145" s="117" t="s">
        <v>395</v>
      </c>
      <c r="N145" s="117"/>
      <c r="O145" s="117" t="s">
        <v>395</v>
      </c>
      <c r="P145" s="118" t="s">
        <v>395</v>
      </c>
    </row>
    <row r="146" spans="1:16" x14ac:dyDescent="0.25">
      <c r="A146" s="2" t="s">
        <v>123</v>
      </c>
      <c r="B146" s="4" t="s">
        <v>244</v>
      </c>
      <c r="C146" s="104">
        <v>6</v>
      </c>
      <c r="D146" s="105">
        <v>17</v>
      </c>
      <c r="E146" s="106">
        <v>1</v>
      </c>
      <c r="F146" s="106">
        <v>0.87199725463280719</v>
      </c>
      <c r="G146" s="106">
        <v>1</v>
      </c>
      <c r="H146" s="107">
        <v>1</v>
      </c>
      <c r="I146" s="108"/>
      <c r="J146" s="133">
        <v>0</v>
      </c>
      <c r="K146" s="69"/>
      <c r="L146" s="120">
        <v>11.603380281690141</v>
      </c>
      <c r="M146" s="117">
        <v>10.448249027237354</v>
      </c>
      <c r="N146" s="117"/>
      <c r="O146" s="117">
        <v>3.8958431372549018</v>
      </c>
      <c r="P146" s="118">
        <v>3.5496339677891653</v>
      </c>
    </row>
    <row r="147" spans="1:16" x14ac:dyDescent="0.25">
      <c r="A147" s="2" t="s">
        <v>124</v>
      </c>
      <c r="B147" s="4" t="s">
        <v>215</v>
      </c>
      <c r="C147" s="104">
        <v>4</v>
      </c>
      <c r="D147" s="105">
        <v>15</v>
      </c>
      <c r="E147" s="106">
        <v>0</v>
      </c>
      <c r="F147" s="106">
        <v>0.9844717626398003</v>
      </c>
      <c r="G147" s="106">
        <v>1</v>
      </c>
      <c r="H147" s="107">
        <v>1</v>
      </c>
      <c r="I147" s="108"/>
      <c r="J147" s="133">
        <v>0</v>
      </c>
      <c r="K147" s="70"/>
      <c r="L147" s="120" t="s">
        <v>395</v>
      </c>
      <c r="M147" s="117" t="s">
        <v>395</v>
      </c>
      <c r="N147" s="117"/>
      <c r="O147" s="117">
        <v>2.1771236959761548</v>
      </c>
      <c r="P147" s="118">
        <v>7.5515594917212168</v>
      </c>
    </row>
    <row r="148" spans="1:16" x14ac:dyDescent="0.25">
      <c r="A148" s="2" t="s">
        <v>125</v>
      </c>
      <c r="B148" s="4" t="s">
        <v>206</v>
      </c>
      <c r="C148" s="104">
        <v>6</v>
      </c>
      <c r="D148" s="105">
        <v>17</v>
      </c>
      <c r="E148" s="106">
        <v>1</v>
      </c>
      <c r="F148" s="106">
        <v>0.99862166903349758</v>
      </c>
      <c r="G148" s="106">
        <v>1</v>
      </c>
      <c r="H148" s="107">
        <v>1</v>
      </c>
      <c r="I148" s="108"/>
      <c r="J148" s="133">
        <v>0</v>
      </c>
      <c r="K148" s="70"/>
      <c r="L148" s="120">
        <v>13.262367758186398</v>
      </c>
      <c r="M148" s="117">
        <v>13.552695052916564</v>
      </c>
      <c r="N148" s="117"/>
      <c r="O148" s="117">
        <v>0.99777946000504669</v>
      </c>
      <c r="P148" s="118">
        <v>1.0447296963712664</v>
      </c>
    </row>
    <row r="149" spans="1:16" x14ac:dyDescent="0.25">
      <c r="A149" s="2" t="s">
        <v>126</v>
      </c>
      <c r="B149" s="4" t="s">
        <v>268</v>
      </c>
      <c r="C149" s="104">
        <v>6</v>
      </c>
      <c r="D149" s="105">
        <v>17</v>
      </c>
      <c r="E149" s="106">
        <v>1</v>
      </c>
      <c r="F149" s="106">
        <v>0.99937872763419489</v>
      </c>
      <c r="G149" s="106">
        <v>1</v>
      </c>
      <c r="H149" s="107">
        <v>1</v>
      </c>
      <c r="I149" s="108"/>
      <c r="J149" s="133">
        <v>0</v>
      </c>
      <c r="K149" s="70"/>
      <c r="L149" s="120">
        <v>44.93982985305491</v>
      </c>
      <c r="M149" s="117">
        <v>45.489822064056938</v>
      </c>
      <c r="N149" s="117"/>
      <c r="O149" s="117">
        <v>2.3155452436194897</v>
      </c>
      <c r="P149" s="118">
        <v>4.7957295373665483</v>
      </c>
    </row>
    <row r="150" spans="1:16" x14ac:dyDescent="0.25">
      <c r="A150" s="2" t="s">
        <v>127</v>
      </c>
      <c r="B150" s="4" t="s">
        <v>280</v>
      </c>
      <c r="C150" s="104">
        <v>6</v>
      </c>
      <c r="D150" s="105">
        <v>18</v>
      </c>
      <c r="E150" s="106">
        <v>0.99982599617191581</v>
      </c>
      <c r="F150" s="106">
        <v>1</v>
      </c>
      <c r="G150" s="106">
        <v>0.99995806776249596</v>
      </c>
      <c r="H150" s="107">
        <v>1</v>
      </c>
      <c r="I150" s="108"/>
      <c r="J150" s="133">
        <v>0</v>
      </c>
      <c r="K150" s="70"/>
      <c r="L150" s="120">
        <v>41.886278814489572</v>
      </c>
      <c r="M150" s="117">
        <v>41.467330677290839</v>
      </c>
      <c r="N150" s="117"/>
      <c r="O150" s="117">
        <v>1.3758507135016464</v>
      </c>
      <c r="P150" s="118">
        <v>1.750996015936255</v>
      </c>
    </row>
    <row r="151" spans="1:16" x14ac:dyDescent="0.25">
      <c r="A151" s="2" t="s">
        <v>384</v>
      </c>
      <c r="B151" s="4" t="s">
        <v>245</v>
      </c>
      <c r="C151" s="104">
        <v>6</v>
      </c>
      <c r="D151" s="105">
        <v>17</v>
      </c>
      <c r="E151" s="106">
        <v>0.99931241631382772</v>
      </c>
      <c r="F151" s="106">
        <v>0.93341294828646904</v>
      </c>
      <c r="G151" s="106">
        <v>0.96728292480265909</v>
      </c>
      <c r="H151" s="107">
        <v>1</v>
      </c>
      <c r="I151" s="108"/>
      <c r="J151" s="133">
        <v>3</v>
      </c>
      <c r="K151" s="71"/>
      <c r="L151" s="120">
        <v>7.3332214765100669</v>
      </c>
      <c r="M151" s="117">
        <v>8.387846707601101</v>
      </c>
      <c r="N151" s="117"/>
      <c r="O151" s="117">
        <v>4.4839948231233819</v>
      </c>
      <c r="P151" s="118">
        <v>3.7674740484429066</v>
      </c>
    </row>
    <row r="152" spans="1:16" x14ac:dyDescent="0.25">
      <c r="A152" s="2" t="s">
        <v>128</v>
      </c>
      <c r="B152" s="4" t="s">
        <v>212</v>
      </c>
      <c r="C152" s="104">
        <v>6</v>
      </c>
      <c r="D152" s="105">
        <v>16</v>
      </c>
      <c r="E152" s="106">
        <v>1</v>
      </c>
      <c r="F152" s="106">
        <v>0.99620637329286799</v>
      </c>
      <c r="G152" s="106">
        <v>1</v>
      </c>
      <c r="H152" s="107">
        <v>1</v>
      </c>
      <c r="I152" s="108"/>
      <c r="J152" s="133">
        <v>0</v>
      </c>
      <c r="K152" s="71"/>
      <c r="L152" s="120">
        <v>36.084482758620688</v>
      </c>
      <c r="M152" s="117">
        <v>43.445929018789144</v>
      </c>
      <c r="N152" s="117"/>
      <c r="O152" s="117">
        <v>6.6237580993520515</v>
      </c>
      <c r="P152" s="118">
        <v>6.7281512605042018</v>
      </c>
    </row>
    <row r="153" spans="1:16" x14ac:dyDescent="0.25">
      <c r="A153" s="2" t="s">
        <v>129</v>
      </c>
      <c r="B153" s="4" t="s">
        <v>243</v>
      </c>
      <c r="C153" s="104">
        <v>4</v>
      </c>
      <c r="D153" s="105">
        <v>14</v>
      </c>
      <c r="E153" s="106">
        <v>0</v>
      </c>
      <c r="F153" s="106">
        <v>0</v>
      </c>
      <c r="G153" s="106">
        <v>0</v>
      </c>
      <c r="H153" s="107">
        <v>1</v>
      </c>
      <c r="I153" s="108"/>
      <c r="J153" s="133">
        <v>0</v>
      </c>
      <c r="K153" s="71"/>
      <c r="L153" s="120" t="s">
        <v>395</v>
      </c>
      <c r="M153" s="117" t="s">
        <v>395</v>
      </c>
      <c r="N153" s="117"/>
      <c r="O153" s="117" t="s">
        <v>395</v>
      </c>
      <c r="P153" s="118" t="s">
        <v>395</v>
      </c>
    </row>
    <row r="154" spans="1:16" s="26" customFormat="1" x14ac:dyDescent="0.25">
      <c r="A154" s="2" t="s">
        <v>386</v>
      </c>
      <c r="B154" s="4" t="s">
        <v>172</v>
      </c>
      <c r="C154" s="104">
        <v>4</v>
      </c>
      <c r="D154" s="105">
        <v>16</v>
      </c>
      <c r="E154" s="106">
        <v>0</v>
      </c>
      <c r="F154" s="106">
        <v>0.99951216112621089</v>
      </c>
      <c r="G154" s="106">
        <v>1</v>
      </c>
      <c r="H154" s="107">
        <v>1</v>
      </c>
      <c r="I154" s="108" t="s">
        <v>396</v>
      </c>
      <c r="J154" s="133">
        <v>0</v>
      </c>
      <c r="K154" s="72"/>
      <c r="L154" s="120" t="s">
        <v>395</v>
      </c>
      <c r="M154" s="117" t="s">
        <v>395</v>
      </c>
      <c r="N154" s="117"/>
      <c r="O154" s="117">
        <v>0.77096148517594898</v>
      </c>
      <c r="P154" s="118">
        <v>0.94282536151279195</v>
      </c>
    </row>
    <row r="155" spans="1:16" x14ac:dyDescent="0.25">
      <c r="A155" s="2" t="s">
        <v>130</v>
      </c>
      <c r="B155" s="4" t="s">
        <v>161</v>
      </c>
      <c r="C155" s="104">
        <v>6</v>
      </c>
      <c r="D155" s="105">
        <v>17</v>
      </c>
      <c r="E155" s="106">
        <v>1</v>
      </c>
      <c r="F155" s="106">
        <v>1</v>
      </c>
      <c r="G155" s="106">
        <v>1</v>
      </c>
      <c r="H155" s="107">
        <v>1</v>
      </c>
      <c r="I155" s="108"/>
      <c r="J155" s="133">
        <v>0</v>
      </c>
      <c r="K155" s="73"/>
      <c r="L155" s="120">
        <v>2.3306451612903225</v>
      </c>
      <c r="M155" s="117">
        <v>1.607421875</v>
      </c>
      <c r="N155" s="117"/>
      <c r="O155" s="117">
        <v>2.6036290322580644</v>
      </c>
      <c r="P155" s="118">
        <v>2.3601562500000002</v>
      </c>
    </row>
    <row r="156" spans="1:16" x14ac:dyDescent="0.25">
      <c r="A156" s="2" t="s">
        <v>131</v>
      </c>
      <c r="B156" s="4" t="s">
        <v>303</v>
      </c>
      <c r="C156" s="104">
        <v>6</v>
      </c>
      <c r="D156" s="105">
        <v>17</v>
      </c>
      <c r="E156" s="106">
        <v>0.99989019917868982</v>
      </c>
      <c r="F156" s="106">
        <v>1</v>
      </c>
      <c r="G156" s="106">
        <v>1</v>
      </c>
      <c r="H156" s="107">
        <v>1</v>
      </c>
      <c r="I156" s="108"/>
      <c r="J156" s="133">
        <v>0</v>
      </c>
      <c r="K156" s="73"/>
      <c r="L156" s="120">
        <v>9.0537180627939495</v>
      </c>
      <c r="M156" s="117">
        <v>8.2423677647985301</v>
      </c>
      <c r="N156" s="117"/>
      <c r="O156" s="117">
        <v>1.8532858777170458</v>
      </c>
      <c r="P156" s="118">
        <v>2.5171019818873868</v>
      </c>
    </row>
    <row r="157" spans="1:16" x14ac:dyDescent="0.25">
      <c r="A157" s="2" t="s">
        <v>132</v>
      </c>
      <c r="B157" s="4" t="s">
        <v>282</v>
      </c>
      <c r="C157" s="104">
        <v>6</v>
      </c>
      <c r="D157" s="105">
        <v>17</v>
      </c>
      <c r="E157" s="106">
        <v>0.99782219256032878</v>
      </c>
      <c r="F157" s="106">
        <v>0.99631177772313739</v>
      </c>
      <c r="G157" s="106">
        <v>1</v>
      </c>
      <c r="H157" s="107">
        <v>1</v>
      </c>
      <c r="I157" s="108"/>
      <c r="J157" s="133">
        <v>1</v>
      </c>
      <c r="K157" s="74"/>
      <c r="L157" s="120">
        <v>12.862892022732057</v>
      </c>
      <c r="M157" s="117">
        <v>22.668060680606807</v>
      </c>
      <c r="N157" s="117"/>
      <c r="O157" s="117">
        <v>1.9628709745316775</v>
      </c>
      <c r="P157" s="118">
        <v>1.7470239312742892</v>
      </c>
    </row>
    <row r="158" spans="1:16" x14ac:dyDescent="0.25">
      <c r="A158" s="2" t="s">
        <v>133</v>
      </c>
      <c r="B158" s="4" t="s">
        <v>251</v>
      </c>
      <c r="C158" s="104">
        <v>6</v>
      </c>
      <c r="D158" s="105">
        <v>17</v>
      </c>
      <c r="E158" s="106">
        <v>0.99996434810510182</v>
      </c>
      <c r="F158" s="106">
        <v>0.80181111626082924</v>
      </c>
      <c r="G158" s="106">
        <v>1</v>
      </c>
      <c r="H158" s="107">
        <v>1</v>
      </c>
      <c r="I158" s="108" t="s">
        <v>396</v>
      </c>
      <c r="J158" s="133">
        <v>0</v>
      </c>
      <c r="K158" s="75"/>
      <c r="L158" s="120">
        <v>9.1231160033869596</v>
      </c>
      <c r="M158" s="117">
        <v>8.9359466221851545</v>
      </c>
      <c r="N158" s="117"/>
      <c r="O158" s="117">
        <v>2.6100348806010194</v>
      </c>
      <c r="P158" s="118">
        <v>2.6716840138777691</v>
      </c>
    </row>
    <row r="159" spans="1:16" x14ac:dyDescent="0.25">
      <c r="A159" s="2" t="s">
        <v>134</v>
      </c>
      <c r="B159" s="4" t="s">
        <v>225</v>
      </c>
      <c r="C159" s="104">
        <v>6</v>
      </c>
      <c r="D159" s="105">
        <v>16</v>
      </c>
      <c r="E159" s="106">
        <v>0.99950514103480503</v>
      </c>
      <c r="F159" s="106">
        <v>0.98171771045252099</v>
      </c>
      <c r="G159" s="106">
        <v>0.79166859553868407</v>
      </c>
      <c r="H159" s="107">
        <v>1</v>
      </c>
      <c r="I159" s="108"/>
      <c r="J159" s="133">
        <v>0</v>
      </c>
      <c r="K159" s="76"/>
      <c r="L159" s="120">
        <v>17.706801736613603</v>
      </c>
      <c r="M159" s="117">
        <v>17.679588556734171</v>
      </c>
      <c r="N159" s="117"/>
      <c r="O159" s="117">
        <v>4.2367670877874959</v>
      </c>
      <c r="P159" s="118">
        <v>4.4451811125485126</v>
      </c>
    </row>
    <row r="160" spans="1:16" x14ac:dyDescent="0.25">
      <c r="A160" s="2" t="s">
        <v>135</v>
      </c>
      <c r="B160" s="4" t="s">
        <v>281</v>
      </c>
      <c r="C160" s="104">
        <v>6</v>
      </c>
      <c r="D160" s="105">
        <v>17</v>
      </c>
      <c r="E160" s="106">
        <v>1</v>
      </c>
      <c r="F160" s="106">
        <v>1</v>
      </c>
      <c r="G160" s="106">
        <v>1</v>
      </c>
      <c r="H160" s="107">
        <v>1</v>
      </c>
      <c r="I160" s="108"/>
      <c r="J160" s="133">
        <v>0</v>
      </c>
      <c r="K160" s="76"/>
      <c r="L160" s="120">
        <v>17.223267561168115</v>
      </c>
      <c r="M160" s="117">
        <v>17.311889224892568</v>
      </c>
      <c r="N160" s="117"/>
      <c r="O160" s="117">
        <v>2.1786582478295187</v>
      </c>
      <c r="P160" s="118">
        <v>3.0718128282667516</v>
      </c>
    </row>
    <row r="161" spans="1:16" x14ac:dyDescent="0.25">
      <c r="A161" s="2" t="s">
        <v>136</v>
      </c>
      <c r="B161" s="4" t="s">
        <v>171</v>
      </c>
      <c r="C161" s="104">
        <v>6</v>
      </c>
      <c r="D161" s="105">
        <v>16</v>
      </c>
      <c r="E161" s="106">
        <v>1</v>
      </c>
      <c r="F161" s="106">
        <v>0</v>
      </c>
      <c r="G161" s="106">
        <v>0.99997706088804905</v>
      </c>
      <c r="H161" s="107">
        <v>1</v>
      </c>
      <c r="I161" s="108"/>
      <c r="J161" s="133">
        <v>0</v>
      </c>
      <c r="K161" s="76"/>
      <c r="L161" s="120">
        <v>13.191087207068767</v>
      </c>
      <c r="M161" s="117">
        <v>14.185730337078652</v>
      </c>
      <c r="N161" s="117"/>
      <c r="O161" s="117" t="s">
        <v>395</v>
      </c>
      <c r="P161" s="118" t="s">
        <v>395</v>
      </c>
    </row>
    <row r="162" spans="1:16" x14ac:dyDescent="0.25">
      <c r="A162" s="2" t="s">
        <v>137</v>
      </c>
      <c r="B162" s="4" t="s">
        <v>242</v>
      </c>
      <c r="C162" s="104">
        <v>6</v>
      </c>
      <c r="D162" s="105">
        <v>17</v>
      </c>
      <c r="E162" s="106">
        <v>1</v>
      </c>
      <c r="F162" s="106">
        <v>0.96616452401608965</v>
      </c>
      <c r="G162" s="106">
        <v>1</v>
      </c>
      <c r="H162" s="107">
        <v>1</v>
      </c>
      <c r="I162" s="108"/>
      <c r="J162" s="133">
        <v>0</v>
      </c>
      <c r="K162" s="76"/>
      <c r="L162" s="120">
        <v>18.039354438237119</v>
      </c>
      <c r="M162" s="117">
        <v>18.054190973288303</v>
      </c>
      <c r="N162" s="117"/>
      <c r="O162" s="117">
        <v>6.3016388276079418</v>
      </c>
      <c r="P162" s="118">
        <v>6.7369704549007343</v>
      </c>
    </row>
    <row r="163" spans="1:16" x14ac:dyDescent="0.25">
      <c r="A163" s="2" t="s">
        <v>138</v>
      </c>
      <c r="B163" s="4" t="s">
        <v>304</v>
      </c>
      <c r="C163" s="104">
        <v>4</v>
      </c>
      <c r="D163" s="105">
        <v>17</v>
      </c>
      <c r="E163" s="106">
        <v>0.9996252693376636</v>
      </c>
      <c r="F163" s="106">
        <v>0.8297161415232801</v>
      </c>
      <c r="G163" s="106">
        <v>1</v>
      </c>
      <c r="H163" s="107">
        <v>1</v>
      </c>
      <c r="I163" s="108"/>
      <c r="J163" s="133">
        <v>0</v>
      </c>
      <c r="K163" s="77"/>
      <c r="L163" s="120">
        <v>10.939615714110881</v>
      </c>
      <c r="M163" s="117">
        <v>11.924631322364412</v>
      </c>
      <c r="N163" s="117"/>
      <c r="O163" s="117">
        <v>2.8049567385247105</v>
      </c>
      <c r="P163" s="118">
        <v>3.9233455364686005</v>
      </c>
    </row>
    <row r="164" spans="1:16" x14ac:dyDescent="0.25">
      <c r="A164" s="2" t="s">
        <v>139</v>
      </c>
      <c r="B164" s="4" t="s">
        <v>292</v>
      </c>
      <c r="C164" s="104">
        <v>6</v>
      </c>
      <c r="D164" s="105">
        <v>18</v>
      </c>
      <c r="E164" s="106">
        <v>0.99936018199267762</v>
      </c>
      <c r="F164" s="106">
        <v>0.9597625564283937</v>
      </c>
      <c r="G164" s="106">
        <v>0.97733354993715593</v>
      </c>
      <c r="H164" s="107">
        <v>1</v>
      </c>
      <c r="I164" s="108"/>
      <c r="J164" s="133">
        <v>0</v>
      </c>
      <c r="K164" s="78"/>
      <c r="L164" s="120">
        <v>9.4992975206611572</v>
      </c>
      <c r="M164" s="117">
        <v>9.9010026601186816</v>
      </c>
      <c r="N164" s="117"/>
      <c r="O164" s="117">
        <v>2.7536174863387979</v>
      </c>
      <c r="P164" s="118">
        <v>3.9294166840894835</v>
      </c>
    </row>
    <row r="165" spans="1:16" s="26" customFormat="1" x14ac:dyDescent="0.25">
      <c r="A165" s="2" t="s">
        <v>394</v>
      </c>
      <c r="B165" s="4" t="s">
        <v>234</v>
      </c>
      <c r="C165" s="104">
        <v>6</v>
      </c>
      <c r="D165" s="105">
        <v>17</v>
      </c>
      <c r="E165" s="106">
        <v>0.93119400666309926</v>
      </c>
      <c r="F165" s="106">
        <v>0.96195473925877339</v>
      </c>
      <c r="G165" s="106">
        <v>1</v>
      </c>
      <c r="H165" s="107">
        <v>1</v>
      </c>
      <c r="I165" s="108"/>
      <c r="J165" s="133">
        <v>0</v>
      </c>
      <c r="K165" s="79"/>
      <c r="L165" s="120">
        <v>12.465418043824213</v>
      </c>
      <c r="M165" s="117">
        <v>12.395970563397274</v>
      </c>
      <c r="N165" s="117"/>
      <c r="O165" s="117">
        <v>2.2961982776727576</v>
      </c>
      <c r="P165" s="118">
        <v>2.649340770791075</v>
      </c>
    </row>
    <row r="166" spans="1:16" x14ac:dyDescent="0.25">
      <c r="A166" s="2" t="s">
        <v>140</v>
      </c>
      <c r="B166" s="4" t="s">
        <v>156</v>
      </c>
      <c r="C166" s="104">
        <v>5</v>
      </c>
      <c r="D166" s="105">
        <v>16</v>
      </c>
      <c r="E166" s="106">
        <v>1</v>
      </c>
      <c r="F166" s="106">
        <v>0.99957555178268254</v>
      </c>
      <c r="G166" s="106">
        <v>1</v>
      </c>
      <c r="H166" s="107">
        <v>1</v>
      </c>
      <c r="I166" s="108"/>
      <c r="J166" s="133">
        <v>0</v>
      </c>
      <c r="K166" s="80"/>
      <c r="L166" s="120">
        <v>1.7442553191489363</v>
      </c>
      <c r="M166" s="117">
        <v>1.5476091476091476</v>
      </c>
      <c r="N166" s="117"/>
      <c r="O166" s="117">
        <v>1.4642553191489363</v>
      </c>
      <c r="P166" s="118">
        <v>1.5517671517671519</v>
      </c>
    </row>
    <row r="167" spans="1:16" x14ac:dyDescent="0.25">
      <c r="A167" s="2" t="s">
        <v>141</v>
      </c>
      <c r="B167" s="4" t="s">
        <v>182</v>
      </c>
      <c r="C167" s="104">
        <v>6</v>
      </c>
      <c r="D167" s="105">
        <v>17</v>
      </c>
      <c r="E167" s="106">
        <v>1</v>
      </c>
      <c r="F167" s="106">
        <v>0.99084008097165988</v>
      </c>
      <c r="G167" s="106">
        <v>1</v>
      </c>
      <c r="H167" s="107">
        <v>1</v>
      </c>
      <c r="I167" s="108"/>
      <c r="J167" s="133">
        <v>0</v>
      </c>
      <c r="K167" s="81"/>
      <c r="L167" s="120">
        <v>11.405379268661227</v>
      </c>
      <c r="M167" s="117">
        <v>12.361336946702801</v>
      </c>
      <c r="N167" s="117"/>
      <c r="O167" s="117">
        <v>5.8171203871748336</v>
      </c>
      <c r="P167" s="118">
        <v>4.6366867469879516</v>
      </c>
    </row>
    <row r="168" spans="1:16" x14ac:dyDescent="0.25">
      <c r="A168" s="2" t="s">
        <v>142</v>
      </c>
      <c r="B168" s="4" t="s">
        <v>310</v>
      </c>
      <c r="C168" s="104">
        <v>5</v>
      </c>
      <c r="D168" s="105">
        <v>16</v>
      </c>
      <c r="E168" s="106">
        <v>1</v>
      </c>
      <c r="F168" s="106">
        <v>0.99731465880370684</v>
      </c>
      <c r="G168" s="106">
        <v>0.99864980009176096</v>
      </c>
      <c r="H168" s="107">
        <v>1</v>
      </c>
      <c r="I168" s="108"/>
      <c r="J168" s="133">
        <v>0</v>
      </c>
      <c r="K168" s="81"/>
      <c r="L168" s="120">
        <v>11.528582615505091</v>
      </c>
      <c r="M168" s="117">
        <v>13.106228824602555</v>
      </c>
      <c r="N168" s="117"/>
      <c r="O168" s="117">
        <v>4.0268766404199479</v>
      </c>
      <c r="P168" s="118">
        <v>3.2376569037656906</v>
      </c>
    </row>
    <row r="169" spans="1:16" x14ac:dyDescent="0.25">
      <c r="A169" s="2" t="s">
        <v>143</v>
      </c>
      <c r="B169" s="4" t="s">
        <v>306</v>
      </c>
      <c r="C169" s="104">
        <v>6</v>
      </c>
      <c r="D169" s="105">
        <v>17</v>
      </c>
      <c r="E169" s="106">
        <v>0.99992882055662324</v>
      </c>
      <c r="F169" s="106">
        <v>0.86814008114456542</v>
      </c>
      <c r="G169" s="106">
        <v>1</v>
      </c>
      <c r="H169" s="107">
        <v>1</v>
      </c>
      <c r="I169" s="108"/>
      <c r="J169" s="133">
        <v>1</v>
      </c>
      <c r="K169" s="81"/>
      <c r="L169" s="120">
        <v>12.671918678526048</v>
      </c>
      <c r="M169" s="117">
        <v>13.703639371381307</v>
      </c>
      <c r="N169" s="117"/>
      <c r="O169" s="117">
        <v>2.8607904191616766</v>
      </c>
      <c r="P169" s="118">
        <v>2.4640329617062529</v>
      </c>
    </row>
    <row r="170" spans="1:16" x14ac:dyDescent="0.25">
      <c r="A170" s="2" t="s">
        <v>144</v>
      </c>
      <c r="B170" s="4" t="s">
        <v>217</v>
      </c>
      <c r="C170" s="104">
        <v>6</v>
      </c>
      <c r="D170" s="105">
        <v>17</v>
      </c>
      <c r="E170" s="106">
        <v>1</v>
      </c>
      <c r="F170" s="106">
        <v>0.97324444844826807</v>
      </c>
      <c r="G170" s="106">
        <v>1</v>
      </c>
      <c r="H170" s="107">
        <v>1</v>
      </c>
      <c r="I170" s="108"/>
      <c r="J170" s="133">
        <v>0</v>
      </c>
      <c r="K170" s="82"/>
      <c r="L170" s="120">
        <v>9.0051379123850737</v>
      </c>
      <c r="M170" s="117">
        <v>9.4790071296540805</v>
      </c>
      <c r="N170" s="117"/>
      <c r="O170" s="117">
        <v>2.2900221729490022</v>
      </c>
      <c r="P170" s="118">
        <v>2.2818773738469886</v>
      </c>
    </row>
    <row r="171" spans="1:16" x14ac:dyDescent="0.25">
      <c r="A171" s="2" t="s">
        <v>145</v>
      </c>
      <c r="B171" s="4" t="s">
        <v>222</v>
      </c>
      <c r="C171" s="104">
        <v>6</v>
      </c>
      <c r="D171" s="105">
        <v>17</v>
      </c>
      <c r="E171" s="106">
        <v>0.99999017150719938</v>
      </c>
      <c r="F171" s="106">
        <v>0.91871836453879796</v>
      </c>
      <c r="G171" s="106">
        <v>1</v>
      </c>
      <c r="H171" s="107">
        <v>1</v>
      </c>
      <c r="I171" s="108"/>
      <c r="J171" s="133">
        <v>0</v>
      </c>
      <c r="K171" s="82"/>
      <c r="L171" s="120">
        <v>12.843928256395177</v>
      </c>
      <c r="M171" s="117">
        <v>11.853952394945637</v>
      </c>
      <c r="N171" s="117"/>
      <c r="O171" s="117">
        <v>1.3497142857142856</v>
      </c>
      <c r="P171" s="118">
        <v>1.4873103002906038</v>
      </c>
    </row>
    <row r="172" spans="1:16" x14ac:dyDescent="0.25">
      <c r="A172" s="2" t="s">
        <v>383</v>
      </c>
      <c r="B172" s="4" t="s">
        <v>325</v>
      </c>
      <c r="C172" s="104">
        <v>5</v>
      </c>
      <c r="D172" s="105">
        <v>17</v>
      </c>
      <c r="E172" s="106">
        <v>1</v>
      </c>
      <c r="F172" s="106">
        <v>1</v>
      </c>
      <c r="G172" s="106">
        <v>1</v>
      </c>
      <c r="H172" s="107">
        <v>1</v>
      </c>
      <c r="I172" s="108"/>
      <c r="J172" s="133">
        <v>0</v>
      </c>
      <c r="K172" s="82"/>
      <c r="L172" s="120">
        <v>10.744238683127572</v>
      </c>
      <c r="M172" s="117">
        <v>12.269299701294392</v>
      </c>
      <c r="N172" s="117"/>
      <c r="O172" s="117">
        <v>2.9478737997256514</v>
      </c>
      <c r="P172" s="118">
        <v>3.5525058081646201</v>
      </c>
    </row>
    <row r="173" spans="1:16" x14ac:dyDescent="0.25">
      <c r="A173" s="2" t="s">
        <v>146</v>
      </c>
      <c r="B173" s="4" t="s">
        <v>169</v>
      </c>
      <c r="C173" s="104">
        <v>6</v>
      </c>
      <c r="D173" s="105">
        <v>16</v>
      </c>
      <c r="E173" s="106">
        <v>1</v>
      </c>
      <c r="F173" s="106">
        <v>0.99528000000000005</v>
      </c>
      <c r="G173" s="106">
        <v>1</v>
      </c>
      <c r="H173" s="107">
        <v>1</v>
      </c>
      <c r="I173" s="108"/>
      <c r="J173" s="133">
        <v>0</v>
      </c>
      <c r="K173" s="83"/>
      <c r="L173" s="120">
        <v>9.132913843175217</v>
      </c>
      <c r="M173" s="117">
        <v>10.804052780395853</v>
      </c>
      <c r="N173" s="117"/>
      <c r="O173" s="117">
        <v>0.77919299951385512</v>
      </c>
      <c r="P173" s="118">
        <v>1.2890883325460558</v>
      </c>
    </row>
    <row r="174" spans="1:16" x14ac:dyDescent="0.25">
      <c r="A174" s="2" t="s">
        <v>147</v>
      </c>
      <c r="B174" s="4" t="s">
        <v>183</v>
      </c>
      <c r="C174" s="104">
        <v>6</v>
      </c>
      <c r="D174" s="105">
        <v>17</v>
      </c>
      <c r="E174" s="106">
        <v>1</v>
      </c>
      <c r="F174" s="106">
        <v>0.80719002635553316</v>
      </c>
      <c r="G174" s="106">
        <v>1</v>
      </c>
      <c r="H174" s="107">
        <v>1</v>
      </c>
      <c r="I174" s="108"/>
      <c r="J174" s="133">
        <v>0</v>
      </c>
      <c r="K174" s="84"/>
      <c r="L174" s="120">
        <v>7.8031991562664791</v>
      </c>
      <c r="M174" s="117">
        <v>8.7770702853166327</v>
      </c>
      <c r="N174" s="117"/>
      <c r="O174" s="117">
        <v>2.5800734993875052</v>
      </c>
      <c r="P174" s="118">
        <v>3.27071228749731</v>
      </c>
    </row>
    <row r="175" spans="1:16" x14ac:dyDescent="0.25">
      <c r="A175" s="2" t="s">
        <v>148</v>
      </c>
      <c r="B175" s="4" t="s">
        <v>309</v>
      </c>
      <c r="C175" s="104">
        <v>6</v>
      </c>
      <c r="D175" s="105">
        <v>18</v>
      </c>
      <c r="E175" s="106">
        <v>0.9800220885998282</v>
      </c>
      <c r="F175" s="106">
        <v>0.89075960240520313</v>
      </c>
      <c r="G175" s="106">
        <v>1</v>
      </c>
      <c r="H175" s="107">
        <v>1</v>
      </c>
      <c r="I175" s="108"/>
      <c r="J175" s="133">
        <v>0</v>
      </c>
      <c r="K175" s="85"/>
      <c r="L175" s="120">
        <v>16.632223701731025</v>
      </c>
      <c r="M175" s="117">
        <v>18.765095143425164</v>
      </c>
      <c r="N175" s="117"/>
      <c r="O175" s="117">
        <v>1.3018810883439704</v>
      </c>
      <c r="P175" s="118">
        <v>2.5733959818535319</v>
      </c>
    </row>
    <row r="176" spans="1:16" x14ac:dyDescent="0.25">
      <c r="A176" s="2" t="s">
        <v>149</v>
      </c>
      <c r="B176" s="4" t="s">
        <v>279</v>
      </c>
      <c r="C176" s="104">
        <v>6</v>
      </c>
      <c r="D176" s="105">
        <v>17</v>
      </c>
      <c r="E176" s="106">
        <v>1</v>
      </c>
      <c r="F176" s="106">
        <v>0.99273293537503249</v>
      </c>
      <c r="G176" s="106">
        <v>1</v>
      </c>
      <c r="H176" s="107">
        <v>1</v>
      </c>
      <c r="I176" s="108"/>
      <c r="J176" s="133">
        <v>1</v>
      </c>
      <c r="K176" s="85"/>
      <c r="L176" s="120">
        <v>11.441666666666666</v>
      </c>
      <c r="M176" s="117">
        <v>11.257989690721649</v>
      </c>
      <c r="N176" s="117"/>
      <c r="O176" s="117">
        <v>4.7982222222222219</v>
      </c>
      <c r="P176" s="118">
        <v>4.7999138302455835</v>
      </c>
    </row>
    <row r="177" spans="1:16" x14ac:dyDescent="0.25">
      <c r="A177" s="2" t="s">
        <v>150</v>
      </c>
      <c r="B177" s="4" t="s">
        <v>247</v>
      </c>
      <c r="C177" s="104">
        <v>6</v>
      </c>
      <c r="D177" s="105">
        <v>17</v>
      </c>
      <c r="E177" s="106">
        <v>1</v>
      </c>
      <c r="F177" s="106">
        <v>1</v>
      </c>
      <c r="G177" s="111">
        <v>1</v>
      </c>
      <c r="H177" s="107">
        <v>1</v>
      </c>
      <c r="I177" s="112"/>
      <c r="J177" s="133">
        <v>0</v>
      </c>
      <c r="K177" s="86"/>
      <c r="L177" s="121">
        <v>11.912715603690334</v>
      </c>
      <c r="M177" s="117">
        <v>11.935506958250498</v>
      </c>
      <c r="N177" s="117"/>
      <c r="O177" s="117">
        <v>1.5253108704372242</v>
      </c>
      <c r="P177" s="122">
        <v>2.3495825049701788</v>
      </c>
    </row>
    <row r="178" spans="1:16" s="5" customFormat="1" x14ac:dyDescent="0.25">
      <c r="A178" s="2" t="s">
        <v>151</v>
      </c>
      <c r="B178" s="4" t="s">
        <v>170</v>
      </c>
      <c r="C178" s="104">
        <v>6</v>
      </c>
      <c r="D178" s="105">
        <v>16</v>
      </c>
      <c r="E178" s="106">
        <v>1</v>
      </c>
      <c r="F178" s="106">
        <v>0.96348087368542701</v>
      </c>
      <c r="G178" s="111">
        <v>0.99928129146395406</v>
      </c>
      <c r="H178" s="107">
        <v>1</v>
      </c>
      <c r="I178" s="113"/>
      <c r="J178" s="133">
        <v>0</v>
      </c>
      <c r="K178" s="87"/>
      <c r="L178" s="118">
        <v>9.5456521739130427</v>
      </c>
      <c r="M178" s="117">
        <v>10.528337874659401</v>
      </c>
      <c r="N178" s="117"/>
      <c r="O178" s="117">
        <v>1.206559665038381</v>
      </c>
      <c r="P178" s="118">
        <v>1.1975376196990424</v>
      </c>
    </row>
    <row r="179" spans="1:16" s="5" customFormat="1" x14ac:dyDescent="0.25">
      <c r="A179" s="24" t="s">
        <v>152</v>
      </c>
      <c r="B179" s="25" t="s">
        <v>192</v>
      </c>
      <c r="C179" s="126">
        <v>4</v>
      </c>
      <c r="D179" s="127">
        <v>18</v>
      </c>
      <c r="E179" s="128">
        <v>1</v>
      </c>
      <c r="F179" s="128">
        <v>0.98326550950917702</v>
      </c>
      <c r="G179" s="114">
        <v>1</v>
      </c>
      <c r="H179" s="129">
        <v>1</v>
      </c>
      <c r="I179" s="130"/>
      <c r="J179" s="134">
        <v>0</v>
      </c>
      <c r="K179" s="88"/>
      <c r="L179" s="123">
        <v>11.329641474499242</v>
      </c>
      <c r="M179" s="131">
        <v>11.83935911959864</v>
      </c>
      <c r="N179" s="131"/>
      <c r="O179" s="131">
        <v>3.1425539198904486</v>
      </c>
      <c r="P179" s="123">
        <v>3.3647252928559643</v>
      </c>
    </row>
    <row r="180" spans="1:16" s="22" customFormat="1" hidden="1" x14ac:dyDescent="0.25">
      <c r="C180" s="115"/>
      <c r="D180" s="115"/>
      <c r="E180" s="115"/>
      <c r="F180" s="115"/>
      <c r="G180" s="115"/>
      <c r="H180" s="115"/>
      <c r="I180" s="115"/>
      <c r="L180" s="100">
        <f>AVERAGE(L2:L179)</f>
        <v>13.213971153886007</v>
      </c>
      <c r="M180" s="100">
        <f>AVERAGE(M2:M179)</f>
        <v>13.820744138132419</v>
      </c>
      <c r="N180" s="100"/>
      <c r="O180" s="100">
        <f>AVERAGE(O2:O179)</f>
        <v>2.8678224461174251</v>
      </c>
      <c r="P180" s="100">
        <f>AVERAGE(P2:P179)</f>
        <v>3.0176535946510143</v>
      </c>
    </row>
    <row r="181" spans="1:16" s="22" customFormat="1" hidden="1" x14ac:dyDescent="0.25">
      <c r="C181" s="115"/>
      <c r="D181" s="115"/>
      <c r="E181" s="115"/>
      <c r="F181" s="115"/>
      <c r="G181" s="115"/>
      <c r="H181" s="115"/>
      <c r="I181" s="115"/>
      <c r="L181" s="100">
        <f>_xlfn.VAR.P(L2:L179)</f>
        <v>53.951851284950742</v>
      </c>
      <c r="M181" s="100">
        <f>_xlfn.VAR.P(M2:M179)</f>
        <v>55.140966825682717</v>
      </c>
      <c r="N181" s="100"/>
      <c r="O181" s="100">
        <f>_xlfn.VAR.P(O2:O179)</f>
        <v>2.8987820710929735</v>
      </c>
      <c r="P181" s="100">
        <f>_xlfn.VAR.P(P2:P179)</f>
        <v>3.5104147113695965</v>
      </c>
    </row>
    <row r="182" spans="1:16" s="22" customFormat="1" hidden="1" x14ac:dyDescent="0.25">
      <c r="C182" s="115"/>
      <c r="D182" s="115"/>
      <c r="E182" s="115"/>
      <c r="F182" s="115"/>
      <c r="G182" s="115"/>
      <c r="H182" s="115"/>
      <c r="I182" s="115"/>
      <c r="J182" s="22" t="s">
        <v>341</v>
      </c>
      <c r="L182" s="100">
        <f>_xlfn.STDEV.P(L2:L179)</f>
        <v>7.3451923926436908</v>
      </c>
      <c r="M182" s="100">
        <f>_xlfn.STDEV.P(M2:M179)</f>
        <v>7.4256963865810404</v>
      </c>
      <c r="N182" s="100"/>
      <c r="O182" s="100">
        <f>_xlfn.STDEV.P(O2:O179)</f>
        <v>1.7025810027992716</v>
      </c>
      <c r="P182" s="100">
        <f>_xlfn.STDEV.P(P2:P179)</f>
        <v>1.8736100745271405</v>
      </c>
    </row>
    <row r="183" spans="1:16" s="22" customFormat="1" hidden="1" x14ac:dyDescent="0.25">
      <c r="C183" s="115"/>
      <c r="D183" s="115"/>
      <c r="E183" s="115"/>
      <c r="F183" s="115"/>
      <c r="G183" s="115"/>
      <c r="H183" s="115"/>
      <c r="I183" s="115"/>
      <c r="L183" s="100"/>
      <c r="M183" s="100"/>
      <c r="N183" s="100"/>
      <c r="O183" s="100"/>
      <c r="P183" s="100"/>
    </row>
    <row r="184" spans="1:16" s="22" customFormat="1" hidden="1" x14ac:dyDescent="0.25">
      <c r="C184" s="115"/>
      <c r="D184" s="115"/>
      <c r="E184" s="115"/>
      <c r="F184" s="115"/>
      <c r="G184" s="115"/>
      <c r="H184" s="115"/>
      <c r="I184" s="115"/>
      <c r="J184" s="22" t="s">
        <v>340</v>
      </c>
      <c r="L184" s="100">
        <f>L180+L182</f>
        <v>20.559163546529696</v>
      </c>
      <c r="M184" s="100">
        <f>M180+M182</f>
        <v>21.24644052471346</v>
      </c>
      <c r="N184" s="100"/>
      <c r="O184" s="100">
        <f>O180+O182</f>
        <v>4.5704034489166965</v>
      </c>
      <c r="P184" s="100">
        <f>P180+P182</f>
        <v>4.891263669178155</v>
      </c>
    </row>
    <row r="185" spans="1:16" s="22" customFormat="1" hidden="1" x14ac:dyDescent="0.25">
      <c r="C185" s="115"/>
      <c r="D185" s="115"/>
      <c r="E185" s="115"/>
      <c r="F185" s="115"/>
      <c r="G185" s="115"/>
      <c r="H185" s="115"/>
      <c r="I185" s="115"/>
      <c r="J185" s="22" t="s">
        <v>339</v>
      </c>
      <c r="L185" s="100">
        <f>L180+(2*L182)</f>
        <v>27.904355939173389</v>
      </c>
      <c r="M185" s="100">
        <f>M180+(2*M182)</f>
        <v>28.672136911294501</v>
      </c>
      <c r="N185" s="100"/>
      <c r="O185" s="100">
        <f>O180+(2*O182)</f>
        <v>6.2729844517159687</v>
      </c>
      <c r="P185" s="100">
        <f>P180+(2*P182)</f>
        <v>6.7648737437052953</v>
      </c>
    </row>
    <row r="186" spans="1:16" ht="13.5" hidden="1" customHeight="1" x14ac:dyDescent="0.25">
      <c r="A186" s="21"/>
      <c r="B186" s="21"/>
      <c r="C186" s="116"/>
      <c r="D186" s="116"/>
      <c r="E186" s="116"/>
      <c r="F186" s="116"/>
      <c r="G186" s="116"/>
      <c r="H186" s="116"/>
      <c r="I186" s="116"/>
      <c r="J186" s="21"/>
      <c r="K186" s="21"/>
      <c r="N186" s="100"/>
    </row>
    <row r="187" spans="1:16" x14ac:dyDescent="0.25">
      <c r="J187" s="91"/>
      <c r="K187" s="91"/>
      <c r="N187" s="100"/>
    </row>
  </sheetData>
  <mergeCells count="5">
    <mergeCell ref="D2:G2"/>
    <mergeCell ref="H2:J2"/>
    <mergeCell ref="L2:M2"/>
    <mergeCell ref="O2:P2"/>
    <mergeCell ref="C1:J1"/>
  </mergeCells>
  <conditionalFormatting sqref="I5:I179">
    <cfRule type="cellIs" dxfId="60" priority="149" operator="equal">
      <formula>"Ongoing"</formula>
    </cfRule>
  </conditionalFormatting>
  <conditionalFormatting sqref="M5:M179">
    <cfRule type="cellIs" dxfId="59" priority="20" operator="greaterThan">
      <formula>$M$184</formula>
    </cfRule>
  </conditionalFormatting>
  <conditionalFormatting sqref="L5:P179">
    <cfRule type="cellIs" priority="13" stopIfTrue="1" operator="equal">
      <formula>"na"</formula>
    </cfRule>
    <cfRule type="cellIs" priority="14" stopIfTrue="1" operator="equal">
      <formula>""</formula>
    </cfRule>
    <cfRule type="cellIs" dxfId="58" priority="34" operator="greaterThan">
      <formula>-1</formula>
    </cfRule>
  </conditionalFormatting>
  <conditionalFormatting sqref="P5:P179">
    <cfRule type="cellIs" dxfId="57" priority="15" operator="greaterThan">
      <formula>$P$185</formula>
    </cfRule>
    <cfRule type="cellIs" dxfId="56" priority="21" operator="greaterThan">
      <formula>$P$184</formula>
    </cfRule>
  </conditionalFormatting>
  <conditionalFormatting sqref="O15:O179">
    <cfRule type="cellIs" dxfId="55" priority="16" operator="greaterThan">
      <formula>$O$185</formula>
    </cfRule>
    <cfRule type="cellIs" dxfId="54" priority="22" operator="greaterThan">
      <formula>$O$184</formula>
    </cfRule>
  </conditionalFormatting>
  <conditionalFormatting sqref="M15:M179">
    <cfRule type="cellIs" dxfId="53" priority="17" operator="greaterThan">
      <formula>$M$185</formula>
    </cfRule>
  </conditionalFormatting>
  <conditionalFormatting sqref="C5:C179">
    <cfRule type="cellIs" dxfId="52" priority="160" operator="equal">
      <formula>6</formula>
    </cfRule>
    <cfRule type="cellIs" dxfId="51" priority="161" operator="between">
      <formula>4</formula>
      <formula>5</formula>
    </cfRule>
    <cfRule type="cellIs" dxfId="50" priority="168" operator="between">
      <formula>0</formula>
      <formula>3</formula>
    </cfRule>
  </conditionalFormatting>
  <conditionalFormatting sqref="D5:D179">
    <cfRule type="cellIs" dxfId="49" priority="151" operator="lessThan">
      <formula>17</formula>
    </cfRule>
    <cfRule type="cellIs" dxfId="48" priority="156" operator="greaterThanOrEqual">
      <formula>17</formula>
    </cfRule>
  </conditionalFormatting>
  <conditionalFormatting sqref="E5:G179">
    <cfRule type="cellIs" dxfId="47" priority="28" operator="greaterThan">
      <formula>0.99</formula>
    </cfRule>
    <cfRule type="cellIs" dxfId="46" priority="29" operator="between">
      <formula>0.76</formula>
      <formula>0.99</formula>
    </cfRule>
    <cfRule type="cellIs" dxfId="45" priority="30" operator="lessThan">
      <formula>0.76</formula>
    </cfRule>
  </conditionalFormatting>
  <conditionalFormatting sqref="H5:H179">
    <cfRule type="cellIs" dxfId="44" priority="142" operator="greaterThan">
      <formula>3</formula>
    </cfRule>
    <cfRule type="cellIs" dxfId="43" priority="143" operator="equal">
      <formula>3</formula>
    </cfRule>
    <cfRule type="cellIs" dxfId="42" priority="144" operator="lessThan">
      <formula>3</formula>
    </cfRule>
  </conditionalFormatting>
  <conditionalFormatting sqref="L5:L179">
    <cfRule type="cellIs" dxfId="41" priority="18" operator="greaterThan">
      <formula>$L$185</formula>
    </cfRule>
    <cfRule type="cellIs" dxfId="40" priority="19" operator="greaterThan">
      <formula>$L$184</formula>
    </cfRule>
  </conditionalFormatting>
  <conditionalFormatting sqref="N34:N179">
    <cfRule type="cellIs" dxfId="39" priority="11" operator="greaterThan">
      <formula>$M$184</formula>
    </cfRule>
  </conditionalFormatting>
  <conditionalFormatting sqref="N34:N179">
    <cfRule type="cellIs" dxfId="38" priority="8" operator="greaterThan">
      <formula>$M$185</formula>
    </cfRule>
  </conditionalFormatting>
  <conditionalFormatting sqref="J5:J179">
    <cfRule type="cellIs" dxfId="37" priority="1" operator="between">
      <formula>3</formula>
      <formula>5</formula>
    </cfRule>
    <cfRule type="cellIs" dxfId="36" priority="2" operator="between">
      <formula>1</formula>
      <formula>3</formula>
    </cfRule>
    <cfRule type="cellIs" dxfId="35" priority="3"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microsoft.com/office/2006/metadata/propertie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c5eb9f71-12b2-4353-a15d-f74aa2340f0e"/>
    <ds:schemaRef ds:uri="http://purl.org/dc/dcmitype/"/>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2016-11-23T16:09:37Z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