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720" windowWidth="9540" windowHeight="8055"/>
  </bookViews>
  <sheets>
    <sheet name="Front page" sheetId="9" r:id="rId1"/>
    <sheet name="Summary" sheetId="1" r:id="rId2"/>
  </sheets>
  <definedNames>
    <definedName name="_xlnm.Print_Titles" localSheetId="1">Summary!$1:$4</definedName>
  </definedNames>
  <calcPr calcId="145621"/>
</workbook>
</file>

<file path=xl/calcChain.xml><?xml version="1.0" encoding="utf-8"?>
<calcChain xmlns="http://schemas.openxmlformats.org/spreadsheetml/2006/main">
  <c r="P182" i="1" l="1"/>
  <c r="O182" i="1"/>
  <c r="M182" i="1"/>
  <c r="L182" i="1"/>
  <c r="P181" i="1"/>
  <c r="O181" i="1"/>
  <c r="M181" i="1"/>
  <c r="L181" i="1"/>
  <c r="P180" i="1"/>
  <c r="P185" i="1" s="1"/>
  <c r="O180" i="1"/>
  <c r="O185" i="1" s="1"/>
  <c r="M180" i="1"/>
  <c r="L180" i="1"/>
  <c r="L185" i="1" s="1"/>
  <c r="M185" i="1" l="1"/>
  <c r="L184" i="1"/>
  <c r="M184" i="1"/>
  <c r="O184" i="1"/>
  <c r="P184" i="1"/>
</calcChain>
</file>

<file path=xl/sharedStrings.xml><?xml version="1.0" encoding="utf-8"?>
<sst xmlns="http://schemas.openxmlformats.org/spreadsheetml/2006/main" count="563" uniqueCount="459">
  <si>
    <t>Completeness</t>
  </si>
  <si>
    <t>Completeness (Number of 18 data items consistently submitted)</t>
  </si>
  <si>
    <t>Request to Test Outlier</t>
  </si>
  <si>
    <t>Test to Report Issue Outlier</t>
  </si>
  <si>
    <t>NHS Number, DoB Quality Assessment</t>
  </si>
  <si>
    <t>Completeness of Referrer field</t>
  </si>
  <si>
    <t>Known issues with Provider Site Code</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</si>
  <si>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</si>
  <si>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</si>
  <si>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</si>
  <si>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</si>
  <si>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</si>
  <si>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</si>
  <si>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</si>
  <si>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</si>
  <si>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</si>
  <si>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</si>
  <si>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</si>
  <si>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</si>
  <si>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BIRMINGHAM WOMEN'S NHS FOUNDATION TRUST (RLU)</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</si>
  <si>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</si>
  <si>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</si>
  <si>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</si>
  <si>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</si>
  <si>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</si>
  <si>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BURTON HOSPITALS NHS FOUNDATION TRUST (RJF)</t>
  </si>
  <si>
    <t>CALDERDALE AND HUDDERSFIELD NHS FOUNDATION TRUST (RWY)</t>
  </si>
  <si>
    <t>CAMBRIDGE UNIVERSITY HOSPITALS NHS FOUNDATION TRUST (RGT)</t>
  </si>
  <si>
    <t>CARE UK (NTP)</t>
  </si>
  <si>
    <t>CENTRAL MANCHESTER UNIVERSITY HOSPITALS NHS FOUNDATION TRUST (RW3)</t>
  </si>
  <si>
    <t>CHELSEA AND WESTMINSTER HOSPITAL NHS FOUNDATION TRUST (RQM)</t>
  </si>
  <si>
    <t>CHESTERFIELD ROYAL HOSPITAL NHS FOUNDATION TRUST (RFS)</t>
  </si>
  <si>
    <t>CIRCLE (NV3)</t>
  </si>
  <si>
    <t>CITY HOSPITALS SUNDERLAND NHS FOUNDATION TRUST (RLN)</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</si>
  <si>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</si>
  <si>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</si>
  <si>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</si>
  <si>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</si>
  <si>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</si>
  <si>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</si>
  <si>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</si>
  <si>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</si>
  <si>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</si>
  <si>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</si>
  <si>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</si>
  <si>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</si>
  <si>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</si>
  <si>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</si>
  <si>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</si>
  <si>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</si>
  <si>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</si>
  <si>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</si>
  <si>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</si>
  <si>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</si>
  <si>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</si>
  <si>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HEART OF ENGLAND NHS FOUNDATION TRUST (RR1)</t>
  </si>
  <si>
    <t>HEATHERWOOD AND WEXHAM PARK HOSPITALS NHS FOUNDATION TRUST (RD7)</t>
  </si>
  <si>
    <t>HINCHINGBROOKE HEALTH CARE NHS TRUST (RQQ)</t>
  </si>
  <si>
    <t>HOMERTON UNIVERSITY HOSPITAL NHS FOUNDATION TRUST (RQX)</t>
  </si>
  <si>
    <t>HULL AND EAST YORKSHIRE HOSPITALS NHS TRUST (RWA)</t>
  </si>
  <si>
    <t>IMPERIAL COLLEGE HEALTHCARE NHS TRUST (RYJ)</t>
  </si>
  <si>
    <t>IPSWICH HOSPITAL NHS TRUST (RGQ)</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</si>
  <si>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</si>
  <si>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</si>
  <si>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</si>
  <si>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</si>
  <si>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</si>
  <si>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</si>
  <si>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COMMUNITY HEALTH NHS TRUST (RY1)</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</si>
  <si>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</si>
  <si>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</si>
  <si>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</si>
  <si>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</si>
  <si>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</si>
  <si>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</si>
  <si>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</si>
  <si>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</si>
  <si>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</si>
  <si>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CUMBRIA UNIVERSITY HOSPITALS NHS TRUST (RNL)</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</si>
  <si>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</si>
  <si>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</si>
  <si>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</si>
  <si>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</si>
  <si>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</si>
  <si>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</si>
  <si>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</si>
  <si>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</si>
  <si>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PENNINE ACUTE HOSPITALS NHS TRUST (RW6)</t>
  </si>
  <si>
    <t>PETERBOROUGH AND STAMFORD HOSPITALS NHS FOUNDATION TRUST (RGN)</t>
  </si>
  <si>
    <t>PLYMOUTH HOSPITALS NHS TRUST (RK9)</t>
  </si>
  <si>
    <t>POOLE HOSPITAL NHS FOUNDATION TRUST (RD3)</t>
  </si>
  <si>
    <t>PORTSMOUTH HOSPITALS NHS TRUST (RHU)</t>
  </si>
  <si>
    <t>PRIME DIAGNOSTICS LIMITED (NPP)</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</si>
  <si>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</si>
  <si>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</si>
  <si>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</si>
  <si>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</si>
  <si>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</si>
  <si>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</si>
  <si>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LIVERPOOL AND BROADGREEN UNIVERSITY HOSPITALS NHS TRUST (RQ6)</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</si>
  <si>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</si>
  <si>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</si>
  <si>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</si>
  <si>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</si>
  <si>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</si>
  <si>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</si>
  <si>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</si>
  <si>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</si>
  <si>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</si>
  <si>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</si>
  <si>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</si>
  <si>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TYNESIDE NHS FOUNDATION TRUST (RE9)</t>
  </si>
  <si>
    <t>SOUTH WARWICKSHIRE NHS FOUNDATION TRUST (RJC)</t>
  </si>
  <si>
    <t>SOUTHEND UNIVERSITY HOSPITAL NHS FOUNDATION TRUST (RAJ)</t>
  </si>
  <si>
    <t>SOUTHERN HEALTH NHS FOUNDATION TRUST (RW1)</t>
  </si>
  <si>
    <t>SOUTHPORT AND ORMSKIRK HOSPITAL NHS TRUST (RVY)</t>
  </si>
  <si>
    <t>SPIRE HEALTHCARE (NT3)</t>
  </si>
  <si>
    <t>STOCKPORT NHS FOUNDATION TRUST (RWJ)</t>
  </si>
  <si>
    <t>SURREY AND SUSSEX HEALTHCARE NHS TRUST (RTP)</t>
  </si>
  <si>
    <t>TAMESIDE HOSPITAL NHS FOUNDATION TRUST (RMP)</t>
  </si>
  <si>
    <t>TAUNTON AND SOMERSET NHS FOUNDATION TRUST (RBA)</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</si>
  <si>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</si>
  <si>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</si>
  <si>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</si>
  <si>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</si>
  <si>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</si>
  <si>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</si>
  <si>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BOURNEMOUTH AND CHRISTCHURCH HOSPITALS NHS FOUNDATION TRUST (RDZ)</t>
  </si>
  <si>
    <t>THE ROYAL MARSDEN NHS FOUNDATION TRUST (RPY)</t>
  </si>
  <si>
    <t>THE ROYAL ORTHOPAEDIC HOSPITAL NHS FOUNDATION TRUST (RRJ)</t>
  </si>
  <si>
    <t>THE WALTON CENTRE NHS FOUNDATION TRUST (RET)</t>
  </si>
  <si>
    <t>THE WHITTINGTON HOSPITAL NHS TRUST (RKE)</t>
  </si>
  <si>
    <t>UK SPECIALIST HOSPITALS LTD (NTC)</t>
  </si>
  <si>
    <t>UNITED LINCOLNSHIRE HOSPITALS NHS TRUST (RWD)</t>
  </si>
  <si>
    <t>UNIVERSITY COLLEGE LONDON HOSPITALS NHS FOUNDATION TRUST (RRV)</t>
  </si>
  <si>
    <t>UNIVERSITY HOSPITAL OF SOUTH MANCHESTER NHS FOUNDATION TRUST (RM2)</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</si>
  <si>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</si>
  <si>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</si>
  <si>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</si>
  <si>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</si>
  <si>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</si>
  <si>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</si>
  <si>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VIRGIN CARE SERVICES LTD (NDA)</t>
  </si>
  <si>
    <t>WALSALL HEALTHCARE NHS TRUST (RBK)</t>
  </si>
  <si>
    <t>WARRINGTON AND HALTON HOSPITALS NHS FOUNDATION TRUST (RWW)</t>
  </si>
  <si>
    <t>WEST HERTFORDSHIRE HOSPITALS NHS TRUST (RWG)</t>
  </si>
  <si>
    <t>WEST MIDDLESEX UNIVERSITY HOSPITAL NHS TRUST (RFW)</t>
  </si>
  <si>
    <t>WEST SUFFOLK NHS FOUNDATION TRUST (RGR)</t>
  </si>
  <si>
    <t>WESTON AREA HEALTH NHS TRUST (RA3)</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</si>
  <si>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</si>
  <si>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</si>
  <si>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</si>
  <si>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</si>
  <si>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</si>
  <si>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</si>
  <si>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</si>
  <si>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</si>
  <si>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</si>
  <si>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NDA</t>
  </si>
  <si>
    <t>NPP</t>
  </si>
  <si>
    <t>NT2</t>
  </si>
  <si>
    <t>NT3</t>
  </si>
  <si>
    <t>NT9</t>
  </si>
  <si>
    <t>NTC</t>
  </si>
  <si>
    <t>NTP</t>
  </si>
  <si>
    <t>NV1</t>
  </si>
  <si>
    <t>NV3</t>
  </si>
  <si>
    <t>NVC</t>
  </si>
  <si>
    <t>R1F</t>
  </si>
  <si>
    <t>R1H</t>
  </si>
  <si>
    <t>RA2</t>
  </si>
  <si>
    <t>RA3</t>
  </si>
  <si>
    <t>RA4</t>
  </si>
  <si>
    <t>RA7</t>
  </si>
  <si>
    <t>RA9</t>
  </si>
  <si>
    <t>RAE</t>
  </si>
  <si>
    <t>RAJ</t>
  </si>
  <si>
    <t>RAL</t>
  </si>
  <si>
    <t>RAN</t>
  </si>
  <si>
    <t>RAP</t>
  </si>
  <si>
    <t>RAS</t>
  </si>
  <si>
    <t>RAX</t>
  </si>
  <si>
    <t>RBA</t>
  </si>
  <si>
    <t>RBD</t>
  </si>
  <si>
    <t>RBK</t>
  </si>
  <si>
    <t>RBL</t>
  </si>
  <si>
    <t>RBN</t>
  </si>
  <si>
    <t>RBQ</t>
  </si>
  <si>
    <t>RBS</t>
  </si>
  <si>
    <t>RBT</t>
  </si>
  <si>
    <t>RBV</t>
  </si>
  <si>
    <t>RBZ</t>
  </si>
  <si>
    <t>RC1</t>
  </si>
  <si>
    <t>RC9</t>
  </si>
  <si>
    <t>RCB</t>
  </si>
  <si>
    <t>RCD</t>
  </si>
  <si>
    <t>RCF</t>
  </si>
  <si>
    <t>RCU</t>
  </si>
  <si>
    <t>RCX</t>
  </si>
  <si>
    <t>RD1</t>
  </si>
  <si>
    <t>RD3</t>
  </si>
  <si>
    <t>RD7</t>
  </si>
  <si>
    <t>RD8</t>
  </si>
  <si>
    <t>RDD</t>
  </si>
  <si>
    <t>RDE</t>
  </si>
  <si>
    <t>RDR</t>
  </si>
  <si>
    <t>RDU</t>
  </si>
  <si>
    <t>RDY</t>
  </si>
  <si>
    <t>RDZ</t>
  </si>
  <si>
    <t>RE9</t>
  </si>
  <si>
    <t>REF</t>
  </si>
  <si>
    <t>REM</t>
  </si>
  <si>
    <t>REN</t>
  </si>
  <si>
    <t>REP</t>
  </si>
  <si>
    <t>RET</t>
  </si>
  <si>
    <t>RF4</t>
  </si>
  <si>
    <t>RFF</t>
  </si>
  <si>
    <t>RFR</t>
  </si>
  <si>
    <t>RFS</t>
  </si>
  <si>
    <t>RFW</t>
  </si>
  <si>
    <t>RGM</t>
  </si>
  <si>
    <t>RGN</t>
  </si>
  <si>
    <t>RGP</t>
  </si>
  <si>
    <t>RGQ</t>
  </si>
  <si>
    <t>RGR</t>
  </si>
  <si>
    <t>RGT</t>
  </si>
  <si>
    <t>RH8</t>
  </si>
  <si>
    <t>RHM</t>
  </si>
  <si>
    <t>RHQ</t>
  </si>
  <si>
    <t>RHU</t>
  </si>
  <si>
    <t>RHW</t>
  </si>
  <si>
    <t>RJ1</t>
  </si>
  <si>
    <t>RJ2</t>
  </si>
  <si>
    <t>RJ6</t>
  </si>
  <si>
    <t>RJ7</t>
  </si>
  <si>
    <t>RJC</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</si>
  <si>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</si>
  <si>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</si>
  <si>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</si>
  <si>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</si>
  <si>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</si>
  <si>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</si>
  <si>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</si>
  <si>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</si>
  <si>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</si>
  <si>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</si>
  <si>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</si>
  <si>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</si>
  <si>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</si>
  <si>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</si>
  <si>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</si>
  <si>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</si>
  <si>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</si>
  <si>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</si>
  <si>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</si>
  <si>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</si>
  <si>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</si>
  <si>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</si>
  <si>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</si>
  <si>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</si>
  <si>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</si>
  <si>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</si>
  <si>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</si>
  <si>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</si>
  <si>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</si>
  <si>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RP4</t>
  </si>
  <si>
    <t>RP5</t>
  </si>
  <si>
    <t>RP6</t>
  </si>
  <si>
    <t>RPA</t>
  </si>
  <si>
    <t>RPC</t>
  </si>
  <si>
    <t>RPY</t>
  </si>
  <si>
    <t>RQ3</t>
  </si>
  <si>
    <t>RQ6</t>
  </si>
  <si>
    <t>RQ8</t>
  </si>
  <si>
    <t>RQM</t>
  </si>
  <si>
    <t>RQQ</t>
  </si>
  <si>
    <t>RQW</t>
  </si>
  <si>
    <t>RQX</t>
  </si>
  <si>
    <t>RR1</t>
  </si>
  <si>
    <t>RR7</t>
  </si>
  <si>
    <t>RR8</t>
  </si>
  <si>
    <t>RRF</t>
  </si>
  <si>
    <t>RRJ</t>
  </si>
  <si>
    <t>RRK</t>
  </si>
  <si>
    <t>RRV</t>
  </si>
  <si>
    <t>RT3</t>
  </si>
  <si>
    <t>RTD</t>
  </si>
  <si>
    <t>RTE</t>
  </si>
  <si>
    <t>RTF</t>
  </si>
  <si>
    <t>RTG</t>
  </si>
  <si>
    <t>RTH</t>
  </si>
  <si>
    <t>RTK</t>
  </si>
  <si>
    <t>RTP</t>
  </si>
  <si>
    <t>RTR</t>
  </si>
  <si>
    <t>RTX</t>
  </si>
  <si>
    <t>RV5</t>
  </si>
  <si>
    <t>RVJ</t>
  </si>
  <si>
    <t>RVR</t>
  </si>
  <si>
    <t>RVV</t>
  </si>
  <si>
    <t>RVW</t>
  </si>
  <si>
    <t>RVY</t>
  </si>
  <si>
    <t>RW1</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</si>
  <si>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</si>
  <si>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</si>
  <si>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</si>
  <si>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</si>
  <si>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</si>
  <si>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</si>
  <si>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</si>
  <si>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</si>
  <si>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</si>
  <si>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</si>
  <si>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</si>
  <si>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</si>
  <si>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</si>
  <si>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</si>
  <si>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</si>
  <si>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</si>
  <si>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</si>
  <si>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</si>
  <si>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</si>
  <si>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</si>
  <si>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</si>
  <si>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</si>
  <si>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</si>
  <si>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RY1</t>
  </si>
  <si>
    <t>RYJ</t>
  </si>
  <si>
    <t>RYR</t>
  </si>
  <si>
    <t>Column 2</t>
  </si>
  <si>
    <t>Column 3</t>
  </si>
  <si>
    <t>Column 4</t>
  </si>
  <si>
    <t>Column 5</t>
  </si>
  <si>
    <t>Column 6</t>
  </si>
  <si>
    <t>Column 7</t>
  </si>
  <si>
    <t>Column 8</t>
  </si>
  <si>
    <t>Column 9</t>
  </si>
  <si>
    <t>Column 12</t>
  </si>
  <si>
    <t>Column 13</t>
  </si>
  <si>
    <t>Column 15</t>
  </si>
  <si>
    <t>Column 16</t>
  </si>
  <si>
    <t>The choice of measures, and thresholds for RAG ratings are as informed by the DID Governance Group which includes representatives from:</t>
  </si>
  <si>
    <t>Society and College of Radiographers</t>
  </si>
  <si>
    <t>Royal College of Radiologists</t>
  </si>
  <si>
    <t>NHS England - NCD for Diagnostics, Improving Quality, Analytical Service, Chief Scientific Officer</t>
  </si>
  <si>
    <t>National Cancer Intelligence Network (NCIN)</t>
  </si>
  <si>
    <t>NBM</t>
  </si>
  <si>
    <t>NT4</t>
  </si>
  <si>
    <t>BMI HEALTHCARE (NT4)</t>
  </si>
  <si>
    <t>Mean + 2St Dev</t>
  </si>
  <si>
    <t>Mean + St Dev</t>
  </si>
  <si>
    <t>St Dev</t>
  </si>
  <si>
    <t>DIRECT MEDICAL IMAGING LTD (NBM)</t>
  </si>
  <si>
    <t xml:space="preserve">Monthly Diagnostic Imaging Dataset (DID) </t>
  </si>
  <si>
    <t>Submitter organisation level summary</t>
  </si>
  <si>
    <t>Overview</t>
  </si>
  <si>
    <t>This report summarises the key measures of the Diagnostic Imaging Dataset Coverage, Completeness &amp; Quality.</t>
  </si>
  <si>
    <r>
      <t>(</t>
    </r>
    <r>
      <rPr>
        <i/>
        <sz val="11"/>
        <color theme="1"/>
        <rFont val="Calibri"/>
        <family val="2"/>
        <scheme val="minor"/>
      </rPr>
      <t>See note 1 for description of submitter organisation</t>
    </r>
    <r>
      <rPr>
        <sz val="11"/>
        <color theme="1"/>
        <rFont val="Calibri"/>
        <family val="2"/>
        <scheme val="minor"/>
      </rPr>
      <t>)</t>
    </r>
  </si>
  <si>
    <t>Measures</t>
  </si>
  <si>
    <t>Number of successful submissions in last 6 months</t>
  </si>
  <si>
    <t>Criteria for RAG rating on measures</t>
  </si>
  <si>
    <t>Number of successful submissions in the last 6 months: Red = 0 to 3; Amber = 4 or 5; Green = 6</t>
  </si>
  <si>
    <t>Completeness (Number of 18 data items consistently submitted): Amber &lt;17; Green &gt;=17</t>
  </si>
  <si>
    <t>Completeness of Referrer field: Red &lt;=75%; Amber &gt;75%, &lt;=99%; Green &gt;99%</t>
  </si>
  <si>
    <t>NHS Number, DoB Quality Assessment: Red = 4 or 5; Amber = 3; Green = 1 or 2</t>
  </si>
  <si>
    <t>Known issues with Provider Site Code: Red = "Ongoing"</t>
  </si>
  <si>
    <t>Accession number assessment: Red = 3 to 5; Amber = 1 or 2; Green = 0</t>
  </si>
  <si>
    <r>
      <t>1.</t>
    </r>
    <r>
      <rPr>
        <sz val="7"/>
        <color theme="1"/>
        <rFont val="Times New Roman"/>
        <family val="1"/>
      </rPr>
      <t xml:space="preserve">       </t>
    </r>
    <r>
      <rPr>
        <sz val="11"/>
        <color theme="1"/>
        <rFont val="Calibri"/>
        <family val="2"/>
        <scheme val="minor"/>
      </rPr>
      <t>Column 1 – Submitting organisations are the organisations which have a registered account with the DID system and submit data.  There are instances of accounts registered under legacy organisation codes.  Users of these accounts sit within live organisations, and are required to submit data for live organisations only.  For example, WHIPPS CROSS UNIVERSITY HOSPITAL NHS TRUST (RGC) has an account, however, the information submitted under this organisation is required to be for live organisations only (in the main these would be for BARTS HEALTH NHS TRUST (R1H)).</t>
    </r>
  </si>
  <si>
    <r>
      <t>2.</t>
    </r>
    <r>
      <rPr>
        <sz val="7"/>
        <color theme="1"/>
        <rFont val="Times New Roman"/>
        <family val="1"/>
      </rPr>
      <t xml:space="preserve">       </t>
    </r>
    <r>
      <rPr>
        <sz val="11"/>
        <color theme="1"/>
        <rFont val="Calibri"/>
        <family val="2"/>
        <scheme val="minor"/>
      </rPr>
      <t>Column 3 - consistent submissions have been defined as a data item being present in at least 75% of a provider’s submitted records.</t>
    </r>
  </si>
  <si>
    <r>
      <t>3.</t>
    </r>
    <r>
      <rPr>
        <sz val="7"/>
        <color theme="1"/>
        <rFont val="Times New Roman"/>
        <family val="1"/>
      </rPr>
      <t xml:space="preserve">       </t>
    </r>
    <r>
      <rPr>
        <sz val="11"/>
        <color theme="1"/>
        <rFont val="Calibri"/>
        <family val="2"/>
        <scheme val="minor"/>
      </rPr>
      <t>Column 7 - Severity Scores:</t>
    </r>
  </si>
  <si>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</si>
  <si>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</si>
  <si>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</si>
  <si>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</si>
  <si>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</si>
  <si>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r>
      <t>4.</t>
    </r>
    <r>
      <rPr>
        <sz val="7"/>
        <color theme="1"/>
        <rFont val="Times New Roman"/>
        <family val="1"/>
      </rPr>
      <t xml:space="preserve">       </t>
    </r>
    <r>
      <rPr>
        <sz val="11"/>
        <color theme="1"/>
        <rFont val="Calibri"/>
        <family val="2"/>
        <scheme val="minor"/>
      </rPr>
      <t>Column 8 - organisations marked as 'Resolved' had included the wrong provider site code for some records submitted to the DID but these issues are now resolved.  Organisations marked as 'Ongoing' have ongoing issues with their provider site code.</t>
    </r>
  </si>
  <si>
    <r>
      <t>5.</t>
    </r>
    <r>
      <rPr>
        <sz val="7"/>
        <color theme="1"/>
        <rFont val="Times New Roman"/>
        <family val="1"/>
      </rPr>
      <t xml:space="preserve">       </t>
    </r>
    <r>
      <rPr>
        <sz val="11"/>
        <color theme="1"/>
        <rFont val="Calibri"/>
        <family val="2"/>
        <scheme val="minor"/>
      </rPr>
      <t>Column 9 - Severity Scores:</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</si>
  <si>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</si>
  <si>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</si>
  <si>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</si>
  <si>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</si>
  <si>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</si>
  <si>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</si>
  <si>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</si>
  <si>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Completeness of Test Request Date field: Red &lt;=75%; Amber &gt;75%, &lt;=99%; Green &gt;99%</t>
  </si>
  <si>
    <t>Completeness of Test Report Issued Date field: Red &lt;=75%; Amber &gt;75%, &lt;=99%; Green &gt;99%</t>
  </si>
  <si>
    <t>Accession Number</t>
  </si>
  <si>
    <t>Accession Number (or Radiological Accession Number) is the unique record number in the local Radiological Information System (RIS) for the Diagnostic Imaging test.</t>
  </si>
  <si>
    <t>Duplicate Records</t>
  </si>
  <si>
    <t xml:space="preserve">If a record is intended to be an update to a previously submitted record but has a different Accession Number or different Provider Site Code to its previous submission then the DID system will not regard this as an update, and the multiple records will each be classified as unique and both be present in the live system. </t>
  </si>
  <si>
    <r>
      <t>Duplicates can be legitimate or occur in error.  Therefore to identify these, the NHS Number, PersonBirthDate, postalcode, NICIP or SNOMED ID, DiagnosticTestDate and OrganisationCode fields are compared.  If these all match then the record is classed as a duplicate. A small proportion of duplicates are aceptable. The combination of these fields (referred to as ‘</t>
    </r>
    <r>
      <rPr>
        <b/>
        <sz val="11"/>
        <color theme="1"/>
        <rFont val="Calibri"/>
        <family val="2"/>
      </rPr>
      <t>Keyfield</t>
    </r>
    <r>
      <rPr>
        <sz val="11"/>
        <color theme="1"/>
        <rFont val="Calibri"/>
        <family val="2"/>
      </rPr>
      <t xml:space="preserve">’) should be unique for each imaging event.  However we do not collect time of diagnostic test and therefore it is legitimate for duplicate records to occur with different Accession Numbers where the same imaging is repeating on a patient within the same day. </t>
    </r>
  </si>
  <si>
    <t xml:space="preserve">Archived Errors </t>
  </si>
  <si>
    <t>If a new record is submitted that matches on the Provider Site Code + Accession Number then this will be seen as an update and the latest record will overwrite the previous record. The original version of the record is stored in an archive.</t>
  </si>
  <si>
    <t>Background Information to how the DID system uses Accession Numbers</t>
  </si>
  <si>
    <t>The DID system allows changes to be made to records previously submitted by using the Accession Number.  That is, when a new submission is made, the DID System will check if any new records have a Provider Site Code + Accession Number code that matches any records already in the system. If the new records match on the Provider Site Code + Accession Number code then the system regards this as an update to the previous record and so will overwrite the previous one. The original version of the record is stored in an archive.  If the accession number is not used as defined this causes errors, either by duplicating records (many accession numbers to the same imaging record) or archiving in error (same accession number used for many imaging records).  Detailed definitions as to how instances of these errors are estimated in this report are given below.</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</si>
  <si>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</si>
  <si>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r>
      <t>Accession number assessment</t>
    </r>
    <r>
      <rPr>
        <vertAlign val="superscript"/>
        <sz val="11"/>
        <color rgb="FF000000"/>
        <rFont val="Calibri"/>
        <family val="2"/>
        <scheme val="minor"/>
      </rPr>
      <t>a</t>
    </r>
  </si>
  <si>
    <t>a)</t>
  </si>
  <si>
    <t>CAMBRIDGESHIRE AND PETERBOROUGH NHS FOUNDATION TRUST (RT1)</t>
  </si>
  <si>
    <t>RT1</t>
  </si>
  <si>
    <t>Column1</t>
  </si>
  <si>
    <t>Column2</t>
  </si>
  <si>
    <t>Column3</t>
  </si>
  <si>
    <t>Column4</t>
  </si>
  <si>
    <t>Column5</t>
  </si>
  <si>
    <t>Column6</t>
  </si>
  <si>
    <t>Column7</t>
  </si>
  <si>
    <t>Column8</t>
  </si>
  <si>
    <t>Column9</t>
  </si>
  <si>
    <t>Column12</t>
  </si>
  <si>
    <t>Column13</t>
  </si>
  <si>
    <t>Column15</t>
  </si>
  <si>
    <t>Column16</t>
  </si>
  <si>
    <t>Number of successful submissions to date</t>
  </si>
  <si>
    <t>R1K</t>
  </si>
  <si>
    <t>Test to Report Issue Outlier: Amber is &gt;= 1 standard deviation from national mean, Red is &gt;= 2 standard deviation from national mean</t>
  </si>
  <si>
    <t>LONDON NORTH WEST HEALTHCARE NHS TRUST (R1K)</t>
  </si>
  <si>
    <t>DERBY TEACHING HOSPITALS NHS FOUNDATION TRUST (RTG)</t>
  </si>
  <si>
    <t>FRIMLEY HEALTH NHS FOUNDATION TRUST (RDU)</t>
  </si>
  <si>
    <t>GREAT ORMOND STREET HOSPITAL FOR CHILDREN NHS FOUNDATION TRUST (RP4)</t>
  </si>
  <si>
    <t>INHEALTH LIMITED (NV1)</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</si>
  <si>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</si>
  <si>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</si>
  <si>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</si>
  <si>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</si>
  <si>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</si>
  <si>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</si>
  <si>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</si>
  <si>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</si>
  <si>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</si>
  <si>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</si>
  <si>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</si>
  <si>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</si>
  <si>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</si>
  <si>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</si>
  <si>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ST HELENS AND KNOWSLEY HOSPITAL SERVICES NHS TRUST (RBN)</t>
  </si>
  <si>
    <t>SUSSEX COMMUNITY NHS FOUNDATION TRUST (RDR)</t>
  </si>
  <si>
    <t>THE DUDLEY GROUP NHS FOUNDATION TRUST (RNA)</t>
  </si>
  <si>
    <t>THE QUEEN ELIZABETH HOSPITAL KING'S LYNN NHS FOUNDATION TRUST (RCX)</t>
  </si>
  <si>
    <t>UNIVERSITY HOSPITALS OF NORTH MIDLANDS NHS TRUST (RJE)</t>
  </si>
  <si>
    <t>Request to Test Outlier: Amber mean &gt;= 1 standard deviation from national mean, Red is &gt;= 2 standard deviation from national mean</t>
  </si>
  <si>
    <t>na</t>
  </si>
  <si>
    <t>Ongoing</t>
  </si>
  <si>
    <t>COBALT APPEAL FUND (8HR25)</t>
  </si>
  <si>
    <t>8HR25</t>
  </si>
  <si>
    <t>NHS Digital</t>
  </si>
  <si>
    <r>
      <t xml:space="preserve">Test to Report Issue Outlier: Mean Value </t>
    </r>
    <r>
      <rPr>
        <sz val="11"/>
        <color rgb="FFFF0000"/>
        <rFont val="Calibri"/>
        <family val="2"/>
        <scheme val="minor"/>
      </rPr>
      <t>April 2016</t>
    </r>
  </si>
  <si>
    <r>
      <t xml:space="preserve">Coverage, Completeness and Quality Report </t>
    </r>
    <r>
      <rPr>
        <b/>
        <sz val="11"/>
        <color rgb="FFFF0000"/>
        <rFont val="Calibri"/>
        <family val="2"/>
        <scheme val="minor"/>
      </rPr>
      <t>October 2016</t>
    </r>
  </si>
  <si>
    <r>
      <t>Period covered in the report: based on submissions from</t>
    </r>
    <r>
      <rPr>
        <sz val="11"/>
        <color rgb="FFFF0000"/>
        <rFont val="Calibri"/>
        <family val="2"/>
        <scheme val="minor"/>
      </rPr>
      <t xml:space="preserve"> April 2016 to September 2016</t>
    </r>
  </si>
  <si>
    <r>
      <t>Request to Test Outlier: Mean Value</t>
    </r>
    <r>
      <rPr>
        <sz val="11"/>
        <color rgb="FFFF0000"/>
        <rFont val="Calibri"/>
        <family val="2"/>
        <scheme val="minor"/>
      </rPr>
      <t xml:space="preserve"> April 2016</t>
    </r>
  </si>
  <si>
    <r>
      <t xml:space="preserve">Request to Test Outlier: Mean Value </t>
    </r>
    <r>
      <rPr>
        <sz val="11"/>
        <color rgb="FFFF0000"/>
        <rFont val="Calibri"/>
        <family val="2"/>
        <scheme val="minor"/>
      </rPr>
      <t>May 2016</t>
    </r>
  </si>
  <si>
    <r>
      <t xml:space="preserve">Test to Report Issue Outlier: Mean Value </t>
    </r>
    <r>
      <rPr>
        <sz val="11"/>
        <color rgb="FFFF0000"/>
        <rFont val="Calibri"/>
        <family val="2"/>
        <scheme val="minor"/>
      </rPr>
      <t>May 2016</t>
    </r>
  </si>
  <si>
    <t>Mean Value - April '16</t>
  </si>
  <si>
    <t>Mean Value -May'16</t>
  </si>
  <si>
    <t>Mean Value - May'16</t>
  </si>
  <si>
    <t xml:space="preserve">* Not available for October </t>
  </si>
  <si>
    <t>Accession number assessment*</t>
  </si>
  <si>
    <t>6.     Columns 12, 13, 15, 16 based on data extracted from iView DID Community View in October 2016 with test date in April 2016 and May 2016, for submissions made to DID system up 28th September 2016. 
Not Available (na) refers to when: 
• either the “Test Request” field or “Test Report Issued” field are entirely missing and therefore the “Request to Test” or “Test to Report Issued” periods cannot be calculated;
• or when the dates from the “Test Request” field and the "Test" field or the "Test" and the "Test Report Issued" are the same (iView returns blanks for zeros).</t>
  </si>
  <si>
    <t>Completeness of Test Request Date field*</t>
  </si>
  <si>
    <t>Completeness of Test Report Issued Date field*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</si>
</sst>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67"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sz val="7"/>
      <color theme="1"/>
      <name val="Times New Roman"/>
      <family val="1"/>
    </font>
    <font>
      <b/>
      <sz val="11"/>
      <color theme="1"/>
      <name val="Calibri"/>
      <family val="2"/>
    </font>
    <font>
      <sz val="11"/>
      <color theme="1"/>
      <name val="Calibri"/>
      <family val="2"/>
    </font>
    <font>
      <u/>
      <sz val="11"/>
      <color theme="1"/>
      <name val="Calibri"/>
      <family val="2"/>
      <scheme val="minor"/>
    </font>
    <font>
      <u/>
      <sz val="11"/>
      <name val="Calibri"/>
      <family val="2"/>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s>
  <borders count="5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thin">
        <color auto="1"/>
      </left>
      <right style="thin">
        <color auto="1"/>
      </right>
      <top style="thin">
        <color indexed="22"/>
      </top>
      <bottom style="thin">
        <color indexed="22"/>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diagonal/>
    </border>
    <border>
      <left style="medium">
        <color indexed="64"/>
      </left>
      <right style="medium">
        <color indexed="64"/>
      </right>
      <top style="thin">
        <color indexed="22"/>
      </top>
      <bottom style="thin">
        <color indexed="22"/>
      </bottom>
      <diagonal/>
    </border>
    <border>
      <left style="medium">
        <color indexed="64"/>
      </left>
      <right style="thin">
        <color theme="0" tint="-0.24994659260841701"/>
      </right>
      <top style="thin">
        <color indexed="22"/>
      </top>
      <bottom style="thin">
        <color indexed="22"/>
      </bottom>
      <diagonal/>
    </border>
    <border>
      <left style="medium">
        <color indexed="64"/>
      </left>
      <right style="thin">
        <color auto="1"/>
      </right>
      <top style="thin">
        <color indexed="22"/>
      </top>
      <bottom style="thin">
        <color indexed="22"/>
      </bottom>
      <diagonal/>
    </border>
    <border>
      <left style="thin">
        <color auto="1"/>
      </left>
      <right/>
      <top style="thin">
        <color indexed="22"/>
      </top>
      <bottom style="thin">
        <color indexed="22"/>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theme="0" tint="-0.249977111117893"/>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right/>
      <top style="thin">
        <color theme="0" tint="-0.249977111117893"/>
      </top>
      <bottom style="thin">
        <color theme="0" tint="-0.249977111117893"/>
      </bottom>
      <diagonal/>
    </border>
    <border>
      <left style="thin">
        <color indexed="64"/>
      </left>
      <right style="thin">
        <color indexed="64"/>
      </right>
      <top style="thin">
        <color theme="0" tint="-0.249977111117893"/>
      </top>
      <bottom/>
      <diagonal/>
    </border>
    <border>
      <left/>
      <right style="thin">
        <color auto="1"/>
      </right>
      <top style="thin">
        <color indexed="22"/>
      </top>
      <bottom/>
      <diagonal/>
    </border>
    <border>
      <left style="thin">
        <color auto="1"/>
      </left>
      <right/>
      <top style="thin">
        <color indexed="22"/>
      </top>
      <bottom/>
      <diagonal/>
    </border>
    <border>
      <left style="medium">
        <color indexed="64"/>
      </left>
      <right/>
      <top style="thin">
        <color auto="1"/>
      </top>
      <bottom style="thin">
        <color auto="1"/>
      </bottom>
      <diagonal/>
    </border>
    <border>
      <left style="medium">
        <color indexed="64"/>
      </left>
      <right style="medium">
        <color indexed="64"/>
      </right>
      <top style="thin">
        <color indexed="22"/>
      </top>
      <bottom style="medium">
        <color indexed="64"/>
      </bottom>
      <diagonal/>
    </border>
    <border>
      <left style="medium">
        <color indexed="64"/>
      </left>
      <right style="thin">
        <color theme="0" tint="-0.24994659260841701"/>
      </right>
      <top style="thin">
        <color indexed="22"/>
      </top>
      <bottom style="medium">
        <color indexed="64"/>
      </bottom>
      <diagonal/>
    </border>
    <border>
      <left style="medium">
        <color indexed="64"/>
      </left>
      <right style="thin">
        <color auto="1"/>
      </right>
      <top style="thin">
        <color indexed="22"/>
      </top>
      <bottom style="medium">
        <color indexed="64"/>
      </bottom>
      <diagonal/>
    </border>
    <border>
      <left style="thin">
        <color auto="1"/>
      </left>
      <right/>
      <top style="thin">
        <color indexed="22"/>
      </top>
      <bottom style="medium">
        <color indexed="64"/>
      </bottom>
      <diagonal/>
    </border>
    <border>
      <left style="thin">
        <color indexed="64"/>
      </left>
      <right style="thin">
        <color indexed="64"/>
      </right>
      <top style="thin">
        <color theme="0" tint="-0.249977111117893"/>
      </top>
      <bottom style="medium">
        <color indexed="64"/>
      </bottom>
      <diagonal/>
    </border>
    <border>
      <left/>
      <right style="thin">
        <color theme="0" tint="-0.249977111117893"/>
      </right>
      <top style="thin">
        <color theme="0" tint="-0.249977111117893"/>
      </top>
      <bottom style="medium">
        <color indexed="64"/>
      </bottom>
      <diagonal/>
    </border>
  </borders>
  <cellStyleXfs count="141">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25" applyNumberFormat="0" applyFill="0" applyAlignment="0" applyProtection="0"/>
    <xf numFmtId="0" fontId="15" fillId="0" borderId="26" applyNumberFormat="0" applyFill="0" applyAlignment="0" applyProtection="0"/>
    <xf numFmtId="0" fontId="16" fillId="0" borderId="27"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28" applyNumberFormat="0" applyAlignment="0" applyProtection="0"/>
    <xf numFmtId="0" fontId="21" fillId="6" borderId="29" applyNumberFormat="0" applyAlignment="0" applyProtection="0"/>
    <xf numFmtId="0" fontId="22" fillId="6" borderId="28" applyNumberFormat="0" applyAlignment="0" applyProtection="0"/>
    <xf numFmtId="0" fontId="23" fillId="0" borderId="30" applyNumberFormat="0" applyFill="0" applyAlignment="0" applyProtection="0"/>
    <xf numFmtId="0" fontId="24" fillId="7" borderId="31" applyNumberFormat="0" applyAlignment="0" applyProtection="0"/>
    <xf numFmtId="0" fontId="12" fillId="0" borderId="0" applyNumberFormat="0" applyFill="0" applyBorder="0" applyAlignment="0" applyProtection="0"/>
    <xf numFmtId="0" fontId="9" fillId="8" borderId="32" applyNumberFormat="0" applyFont="0" applyAlignment="0" applyProtection="0"/>
    <xf numFmtId="0" fontId="25" fillId="0" borderId="0" applyNumberFormat="0" applyFill="0" applyBorder="0" applyAlignment="0" applyProtection="0"/>
    <xf numFmtId="0" fontId="1" fillId="0" borderId="33"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8" fillId="0" borderId="0"/>
    <xf numFmtId="0" fontId="39" fillId="0" borderId="25" applyNumberFormat="0" applyFill="0" applyAlignment="0" applyProtection="0"/>
    <xf numFmtId="0" fontId="40" fillId="0" borderId="26" applyNumberFormat="0" applyFill="0" applyAlignment="0" applyProtection="0"/>
    <xf numFmtId="0" fontId="41" fillId="0" borderId="27" applyNumberFormat="0" applyFill="0" applyAlignment="0" applyProtection="0"/>
    <xf numFmtId="0" fontId="41" fillId="0" borderId="0" applyNumberFormat="0" applyFill="0" applyBorder="0" applyAlignment="0" applyProtection="0"/>
    <xf numFmtId="0" fontId="42" fillId="2" borderId="0" applyNumberFormat="0" applyBorder="0" applyAlignment="0" applyProtection="0"/>
    <xf numFmtId="0" fontId="43" fillId="3" borderId="0" applyNumberFormat="0" applyBorder="0" applyAlignment="0" applyProtection="0"/>
    <xf numFmtId="0" fontId="44" fillId="4" borderId="0" applyNumberFormat="0" applyBorder="0" applyAlignment="0" applyProtection="0"/>
    <xf numFmtId="0" fontId="45" fillId="5" borderId="28" applyNumberFormat="0" applyAlignment="0" applyProtection="0"/>
    <xf numFmtId="0" fontId="46" fillId="6" borderId="29" applyNumberFormat="0" applyAlignment="0" applyProtection="0"/>
    <xf numFmtId="0" fontId="47" fillId="6" borderId="28" applyNumberFormat="0" applyAlignment="0" applyProtection="0"/>
    <xf numFmtId="0" fontId="48" fillId="0" borderId="30" applyNumberFormat="0" applyFill="0" applyAlignment="0" applyProtection="0"/>
    <xf numFmtId="0" fontId="49" fillId="7" borderId="31" applyNumberFormat="0" applyAlignment="0" applyProtection="0"/>
    <xf numFmtId="0" fontId="50" fillId="0" borderId="0" applyNumberFormat="0" applyFill="0" applyBorder="0" applyAlignment="0" applyProtection="0"/>
    <xf numFmtId="0" fontId="38" fillId="8" borderId="32" applyNumberFormat="0" applyFont="0" applyAlignment="0" applyProtection="0"/>
    <xf numFmtId="0" fontId="51" fillId="0" borderId="0" applyNumberFormat="0" applyFill="0" applyBorder="0" applyAlignment="0" applyProtection="0"/>
    <xf numFmtId="0" fontId="52" fillId="0" borderId="33" applyNumberFormat="0" applyFill="0" applyAlignment="0" applyProtection="0"/>
    <xf numFmtId="0" fontId="53" fillId="9"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0" fontId="53" fillId="12" borderId="0" applyNumberFormat="0" applyBorder="0" applyAlignment="0" applyProtection="0"/>
    <xf numFmtId="0" fontId="53" fillId="13"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38" fillId="30" borderId="0" applyNumberFormat="0" applyBorder="0" applyAlignment="0" applyProtection="0"/>
    <xf numFmtId="0" fontId="38" fillId="31" borderId="0" applyNumberFormat="0" applyBorder="0" applyAlignment="0" applyProtection="0"/>
    <xf numFmtId="0" fontId="53" fillId="32" borderId="0" applyNumberFormat="0" applyBorder="0" applyAlignment="0" applyProtection="0"/>
    <xf numFmtId="0" fontId="2" fillId="0" borderId="0"/>
    <xf numFmtId="0" fontId="2" fillId="0" borderId="0"/>
    <xf numFmtId="0" fontId="37" fillId="0" borderId="0"/>
    <xf numFmtId="0" fontId="54" fillId="2" borderId="0" applyNumberFormat="0" applyBorder="0" applyAlignment="0" applyProtection="0"/>
    <xf numFmtId="0" fontId="55" fillId="3" borderId="0" applyNumberFormat="0" applyBorder="0" applyAlignment="0" applyProtection="0"/>
    <xf numFmtId="0" fontId="56" fillId="4" borderId="0" applyNumberFormat="0" applyBorder="0" applyAlignment="0" applyProtection="0"/>
    <xf numFmtId="0" fontId="57" fillId="5" borderId="28" applyNumberFormat="0" applyAlignment="0" applyProtection="0"/>
    <xf numFmtId="0" fontId="58" fillId="6" borderId="29" applyNumberFormat="0" applyAlignment="0" applyProtection="0"/>
    <xf numFmtId="0" fontId="59" fillId="6" borderId="28" applyNumberFormat="0" applyAlignment="0" applyProtection="0"/>
    <xf numFmtId="0" fontId="60" fillId="0" borderId="30" applyNumberFormat="0" applyFill="0" applyAlignment="0" applyProtection="0"/>
    <xf numFmtId="0" fontId="61" fillId="7" borderId="31" applyNumberFormat="0" applyAlignment="0" applyProtection="0"/>
    <xf numFmtId="0" fontId="62" fillId="0" borderId="0" applyNumberFormat="0" applyFill="0" applyBorder="0" applyAlignment="0" applyProtection="0"/>
    <xf numFmtId="0" fontId="37" fillId="8" borderId="32" applyNumberFormat="0" applyFont="0" applyAlignment="0" applyProtection="0"/>
    <xf numFmtId="0" fontId="63" fillId="0" borderId="0" applyNumberFormat="0" applyFill="0" applyBorder="0" applyAlignment="0" applyProtection="0"/>
    <xf numFmtId="0" fontId="64" fillId="0" borderId="33" applyNumberFormat="0" applyFill="0" applyAlignment="0" applyProtection="0"/>
    <xf numFmtId="0" fontId="65"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65" fillId="12" borderId="0" applyNumberFormat="0" applyBorder="0" applyAlignment="0" applyProtection="0"/>
    <xf numFmtId="0" fontId="65"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65" fillId="20" borderId="0" applyNumberFormat="0" applyBorder="0" applyAlignment="0" applyProtection="0"/>
    <xf numFmtId="0" fontId="65" fillId="21"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65" fillId="24" borderId="0" applyNumberFormat="0" applyBorder="0" applyAlignment="0" applyProtection="0"/>
    <xf numFmtId="0" fontId="65" fillId="25"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65" fillId="28" borderId="0" applyNumberFormat="0" applyBorder="0" applyAlignment="0" applyProtection="0"/>
    <xf numFmtId="0" fontId="65"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65" fillId="32" borderId="0" applyNumberFormat="0" applyBorder="0" applyAlignment="0" applyProtection="0"/>
    <xf numFmtId="0" fontId="37" fillId="0" borderId="0"/>
    <xf numFmtId="0" fontId="37" fillId="8" borderId="32" applyNumberFormat="0" applyFont="0" applyAlignment="0" applyProtection="0"/>
    <xf numFmtId="0" fontId="37" fillId="10"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6" borderId="0" applyNumberFormat="0" applyBorder="0" applyAlignment="0" applyProtection="0"/>
    <xf numFmtId="0" fontId="37" fillId="27"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cellStyleXfs>
  <cellXfs count="163">
    <xf numFmtId="0" fontId="0" fillId="0" borderId="0" xfId="0"/>
    <xf numFmtId="0" fontId="3" fillId="0" borderId="2" xfId="0" applyFont="1" applyBorder="1"/>
    <xf numFmtId="0" fontId="4" fillId="0" borderId="2" xfId="0" applyFont="1" applyBorder="1" applyAlignment="1">
      <alignment wrapText="1"/>
    </xf>
    <xf numFmtId="0" fontId="6" fillId="0" borderId="0" xfId="0" applyFont="1"/>
    <xf numFmtId="0" fontId="4" fillId="0" borderId="8" xfId="0" applyFont="1" applyBorder="1" applyAlignment="1">
      <alignment wrapText="1"/>
    </xf>
    <xf numFmtId="0" fontId="0" fillId="0" borderId="0" xfId="0" applyAlignment="1">
      <alignment vertical="center"/>
    </xf>
    <xf numFmtId="0" fontId="0" fillId="0" borderId="12" xfId="0" applyBorder="1" applyAlignment="1">
      <alignment horizontal="right"/>
    </xf>
    <xf numFmtId="49" fontId="0" fillId="0" borderId="0" xfId="0" applyNumberFormat="1" applyAlignment="1">
      <alignment vertical="center"/>
    </xf>
    <xf numFmtId="0" fontId="0" fillId="0" borderId="0" xfId="0"/>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20" xfId="0" applyFont="1" applyFill="1" applyBorder="1" applyAlignment="1">
      <alignment vertical="center"/>
    </xf>
    <xf numFmtId="0" fontId="29" fillId="33" borderId="34" xfId="0" applyFont="1" applyFill="1" applyBorder="1" applyAlignment="1">
      <alignment vertical="center"/>
    </xf>
    <xf numFmtId="0" fontId="28" fillId="33" borderId="19" xfId="0" applyFont="1" applyFill="1" applyBorder="1" applyAlignment="1">
      <alignment vertical="center"/>
    </xf>
    <xf numFmtId="0" fontId="28" fillId="33" borderId="35" xfId="0" applyFont="1" applyFill="1" applyBorder="1" applyAlignment="1">
      <alignment vertical="center"/>
    </xf>
    <xf numFmtId="0" fontId="28" fillId="33" borderId="38" xfId="0" applyFont="1" applyFill="1" applyBorder="1" applyAlignment="1">
      <alignment vertical="center"/>
    </xf>
    <xf numFmtId="0" fontId="28" fillId="33" borderId="37"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1" fillId="33" borderId="0" xfId="0" applyFont="1" applyFill="1" applyAlignment="1">
      <alignment vertical="center"/>
    </xf>
    <xf numFmtId="0" fontId="32" fillId="33" borderId="0" xfId="0" applyFont="1" applyFill="1" applyAlignment="1">
      <alignment vertical="center"/>
    </xf>
    <xf numFmtId="0" fontId="34" fillId="33" borderId="0" xfId="0" applyFont="1" applyFill="1" applyAlignment="1">
      <alignment vertical="center"/>
    </xf>
    <xf numFmtId="0" fontId="0" fillId="33" borderId="0" xfId="0" applyFont="1" applyFill="1"/>
    <xf numFmtId="0" fontId="28" fillId="33" borderId="38" xfId="0" applyFont="1" applyFill="1" applyBorder="1" applyAlignment="1">
      <alignment vertical="center" wrapText="1"/>
    </xf>
    <xf numFmtId="0" fontId="28" fillId="33" borderId="37" xfId="0" applyFont="1" applyFill="1" applyBorder="1" applyAlignment="1">
      <alignment vertical="center" wrapText="1"/>
    </xf>
    <xf numFmtId="0" fontId="28" fillId="33" borderId="36" xfId="0" applyFont="1" applyFill="1" applyBorder="1" applyAlignment="1">
      <alignment vertical="center"/>
    </xf>
    <xf numFmtId="0" fontId="29" fillId="33" borderId="4" xfId="0" applyFont="1" applyFill="1" applyBorder="1" applyAlignment="1">
      <alignment vertical="center"/>
    </xf>
    <xf numFmtId="0" fontId="28" fillId="33" borderId="14" xfId="0" applyFont="1" applyFill="1" applyBorder="1" applyAlignment="1">
      <alignment vertical="center"/>
    </xf>
    <xf numFmtId="0" fontId="4" fillId="0" borderId="39" xfId="0" applyFont="1" applyBorder="1" applyAlignment="1">
      <alignment wrapText="1"/>
    </xf>
    <xf numFmtId="0" fontId="0" fillId="34" borderId="0" xfId="0" applyFill="1"/>
    <xf numFmtId="0" fontId="0" fillId="0" borderId="0" xfId="0" applyFill="1"/>
    <xf numFmtId="0" fontId="0" fillId="33" borderId="0" xfId="0" applyFont="1" applyFill="1" applyAlignment="1">
      <alignment wrapText="1"/>
    </xf>
    <xf numFmtId="0" fontId="0" fillId="34" borderId="0" xfId="0" applyFill="1" applyAlignment="1">
      <alignment vertical="center"/>
    </xf>
    <xf numFmtId="49" fontId="0" fillId="34" borderId="0" xfId="0" applyNumberFormat="1" applyFill="1" applyAlignment="1">
      <alignment vertical="center"/>
    </xf>
    <xf numFmtId="0" fontId="0" fillId="0" borderId="0" xfId="0"/>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0" xfId="0"/>
    <xf numFmtId="0" fontId="0" fillId="0" borderId="0" xfId="0" applyAlignment="1">
      <alignment vertical="center"/>
    </xf>
    <xf numFmtId="49" fontId="0" fillId="0" borderId="0" xfId="0" applyNumberFormat="1" applyAlignment="1">
      <alignment vertical="center"/>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42" xfId="0" applyBorder="1" applyAlignment="1">
      <alignment horizontal="right"/>
    </xf>
    <xf numFmtId="0" fontId="0" fillId="0" borderId="24" xfId="0" applyBorder="1" applyAlignment="1">
      <alignment horizontal="right"/>
    </xf>
    <xf numFmtId="0" fontId="0" fillId="0" borderId="12" xfId="0" applyBorder="1" applyAlignment="1">
      <alignment horizontal="right"/>
    </xf>
    <xf numFmtId="0" fontId="0" fillId="0" borderId="12" xfId="0" applyBorder="1" applyAlignment="1">
      <alignment horizontal="right"/>
    </xf>
    <xf numFmtId="0" fontId="0" fillId="0" borderId="0" xfId="0"/>
    <xf numFmtId="0" fontId="1" fillId="0" borderId="4" xfId="0" applyFont="1" applyBorder="1" applyAlignment="1">
      <alignment horizontal="center" vertical="center" wrapText="1"/>
    </xf>
    <xf numFmtId="0" fontId="0" fillId="0" borderId="39"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5" fillId="0" borderId="22" xfId="0" quotePrefix="1" applyFont="1" applyBorder="1" applyAlignment="1">
      <alignment horizontal="center" vertical="center" wrapText="1"/>
    </xf>
    <xf numFmtId="0" fontId="0" fillId="0" borderId="21"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0" fillId="0" borderId="6" xfId="0" applyBorder="1" applyAlignment="1">
      <alignment horizontal="center"/>
    </xf>
    <xf numFmtId="0" fontId="10" fillId="0" borderId="6" xfId="0" applyFont="1" applyBorder="1" applyAlignment="1">
      <alignment horizontal="center"/>
    </xf>
    <xf numFmtId="0" fontId="4" fillId="0" borderId="13" xfId="0" applyFont="1" applyBorder="1" applyAlignment="1">
      <alignment horizontal="center" wrapText="1"/>
    </xf>
    <xf numFmtId="0" fontId="4" fillId="0" borderId="8" xfId="0" applyFont="1" applyBorder="1" applyAlignment="1">
      <alignment horizontal="center" wrapText="1"/>
    </xf>
    <xf numFmtId="0" fontId="4" fillId="0" borderId="1" xfId="0" applyFont="1" applyBorder="1" applyAlignment="1">
      <alignment horizontal="center" wrapText="1"/>
    </xf>
    <xf numFmtId="0" fontId="4" fillId="0" borderId="9" xfId="0" applyFont="1" applyBorder="1" applyAlignment="1">
      <alignment horizontal="center" wrapText="1"/>
    </xf>
    <xf numFmtId="0" fontId="4" fillId="0" borderId="10" xfId="0" applyFont="1" applyBorder="1" applyAlignment="1">
      <alignment horizontal="center" wrapText="1"/>
    </xf>
    <xf numFmtId="0" fontId="4" fillId="0" borderId="2" xfId="0" applyFont="1" applyBorder="1" applyAlignment="1">
      <alignment horizontal="center" wrapText="1"/>
    </xf>
    <xf numFmtId="0" fontId="8" fillId="0" borderId="15" xfId="4" applyFont="1" applyFill="1" applyBorder="1" applyAlignment="1">
      <alignment horizontal="center"/>
    </xf>
    <xf numFmtId="0" fontId="0" fillId="0" borderId="16" xfId="0" applyBorder="1" applyAlignment="1">
      <alignment horizontal="center"/>
    </xf>
    <xf numFmtId="9" fontId="0" fillId="0" borderId="16" xfId="5" applyFont="1"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8" fillId="0" borderId="35" xfId="4" applyNumberFormat="1" applyFont="1" applyFill="1" applyBorder="1" applyAlignment="1">
      <alignment horizontal="center"/>
    </xf>
    <xf numFmtId="0" fontId="0" fillId="0" borderId="44" xfId="0" applyNumberFormat="1" applyBorder="1" applyAlignment="1">
      <alignment horizontal="center"/>
    </xf>
    <xf numFmtId="9" fontId="0" fillId="0" borderId="15" xfId="5" applyFont="1" applyBorder="1" applyAlignment="1">
      <alignment horizontal="center"/>
    </xf>
    <xf numFmtId="0" fontId="0" fillId="0" borderId="43" xfId="0" applyBorder="1" applyAlignment="1">
      <alignment horizontal="center"/>
    </xf>
    <xf numFmtId="0" fontId="0" fillId="0" borderId="40" xfId="0" applyBorder="1" applyAlignment="1">
      <alignment horizontal="center"/>
    </xf>
    <xf numFmtId="0" fontId="0" fillId="0" borderId="0" xfId="0" applyFill="1" applyAlignment="1">
      <alignment horizontal="center"/>
    </xf>
    <xf numFmtId="0" fontId="0" fillId="34" borderId="0" xfId="0" applyFill="1" applyAlignment="1">
      <alignment horizontal="center"/>
    </xf>
    <xf numFmtId="0" fontId="4" fillId="0" borderId="2" xfId="0" applyFont="1" applyBorder="1" applyAlignment="1">
      <alignment horizontal="center"/>
    </xf>
    <xf numFmtId="0" fontId="4" fillId="0" borderId="11" xfId="0" applyFont="1" applyBorder="1" applyAlignment="1">
      <alignment horizontal="center"/>
    </xf>
    <xf numFmtId="1" fontId="0" fillId="0" borderId="23" xfId="0" applyNumberFormat="1" applyBorder="1" applyAlignment="1">
      <alignment horizontal="center"/>
    </xf>
    <xf numFmtId="1" fontId="0" fillId="0" borderId="24" xfId="0" applyNumberFormat="1" applyBorder="1" applyAlignment="1">
      <alignment horizontal="center"/>
    </xf>
    <xf numFmtId="1" fontId="0" fillId="0" borderId="40" xfId="0" applyNumberFormat="1" applyBorder="1" applyAlignment="1">
      <alignment horizontal="center"/>
    </xf>
    <xf numFmtId="1" fontId="0" fillId="0" borderId="12" xfId="0" applyNumberFormat="1" applyBorder="1" applyAlignment="1">
      <alignment horizontal="center"/>
    </xf>
    <xf numFmtId="1" fontId="0" fillId="0" borderId="42" xfId="0" applyNumberFormat="1" applyBorder="1" applyAlignment="1">
      <alignment horizontal="center"/>
    </xf>
    <xf numFmtId="1" fontId="0" fillId="0" borderId="41" xfId="0" applyNumberFormat="1" applyBorder="1" applyAlignment="1">
      <alignment horizontal="center"/>
    </xf>
    <xf numFmtId="0" fontId="0" fillId="0" borderId="0" xfId="0" applyBorder="1" applyAlignment="1">
      <alignment horizontal="center"/>
    </xf>
    <xf numFmtId="0" fontId="66" fillId="33" borderId="0" xfId="0" applyFont="1" applyFill="1" applyAlignment="1">
      <alignment vertical="center"/>
    </xf>
    <xf numFmtId="0" fontId="8" fillId="0" borderId="45" xfId="4" applyFont="1" applyFill="1" applyBorder="1" applyAlignment="1">
      <alignment horizontal="center"/>
    </xf>
    <xf numFmtId="0" fontId="0" fillId="0" borderId="46" xfId="0" applyBorder="1" applyAlignment="1">
      <alignment horizontal="center"/>
    </xf>
    <xf numFmtId="9" fontId="0" fillId="0" borderId="46" xfId="5" applyFont="1" applyBorder="1" applyAlignment="1">
      <alignment horizontal="center"/>
    </xf>
    <xf numFmtId="9" fontId="0" fillId="0" borderId="45" xfId="5" applyFont="1" applyBorder="1" applyAlignment="1">
      <alignment horizontal="center"/>
    </xf>
    <xf numFmtId="0" fontId="0" fillId="0" borderId="47" xfId="0" applyBorder="1" applyAlignment="1">
      <alignment horizontal="center"/>
    </xf>
    <xf numFmtId="0" fontId="0" fillId="0" borderId="48" xfId="0" applyBorder="1" applyAlignment="1">
      <alignment horizontal="center"/>
    </xf>
    <xf numFmtId="0" fontId="0" fillId="0" borderId="49" xfId="0" applyBorder="1" applyAlignment="1">
      <alignment horizontal="right"/>
    </xf>
    <xf numFmtId="1" fontId="0" fillId="0" borderId="49" xfId="0" applyNumberFormat="1" applyBorder="1" applyAlignment="1">
      <alignment horizontal="center"/>
    </xf>
    <xf numFmtId="1" fontId="0" fillId="0" borderId="50" xfId="0" applyNumberFormat="1" applyBorder="1" applyAlignment="1">
      <alignment horizontal="center"/>
    </xf>
    <xf numFmtId="0" fontId="0" fillId="33" borderId="0" xfId="0" applyFill="1" applyAlignment="1">
      <alignment horizontal="left" vertical="center"/>
    </xf>
    <xf numFmtId="0" fontId="0" fillId="33" borderId="0" xfId="0" applyFill="1" applyAlignment="1">
      <alignment horizontal="left" vertical="center" wrapText="1"/>
    </xf>
    <xf numFmtId="0" fontId="0" fillId="33" borderId="0" xfId="0" applyFill="1" applyAlignment="1">
      <alignment wrapText="1"/>
    </xf>
    <xf numFmtId="0" fontId="0" fillId="33" borderId="0" xfId="0" applyFill="1" applyAlignment="1">
      <alignment vertical="center" wrapText="1"/>
    </xf>
    <xf numFmtId="0" fontId="32" fillId="33" borderId="0" xfId="0" applyFont="1" applyFill="1" applyAlignment="1">
      <alignment vertical="center" wrapText="1"/>
    </xf>
    <xf numFmtId="0" fontId="0" fillId="33" borderId="0" xfId="0" applyFont="1" applyFill="1" applyAlignment="1">
      <alignment wrapText="1"/>
    </xf>
    <xf numFmtId="0" fontId="35" fillId="33" borderId="0" xfId="0" applyFont="1" applyFill="1" applyAlignment="1">
      <alignmen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cellXfs>
  <cellStyles count="141">
    <cellStyle name="20% - Accent1" xfId="24" builtinId="30" customBuiltin="1"/>
    <cellStyle name="20% - Accent1 2" xfId="65"/>
    <cellStyle name="20% - Accent1 3" xfId="104"/>
    <cellStyle name="20% - Accent1 4" xfId="129"/>
    <cellStyle name="20% - Accent2" xfId="28" builtinId="34" customBuiltin="1"/>
    <cellStyle name="20% - Accent2 2" xfId="69"/>
    <cellStyle name="20% - Accent2 3" xfId="108"/>
    <cellStyle name="20% - Accent2 4" xfId="131"/>
    <cellStyle name="20% - Accent3" xfId="32" builtinId="38" customBuiltin="1"/>
    <cellStyle name="20% - Accent3 2" xfId="73"/>
    <cellStyle name="20% - Accent3 3" xfId="112"/>
    <cellStyle name="20% - Accent3 4" xfId="133"/>
    <cellStyle name="20% - Accent4" xfId="36" builtinId="42" customBuiltin="1"/>
    <cellStyle name="20% - Accent4 2" xfId="77"/>
    <cellStyle name="20% - Accent4 3" xfId="116"/>
    <cellStyle name="20% - Accent4 4" xfId="135"/>
    <cellStyle name="20% - Accent5" xfId="40" builtinId="46" customBuiltin="1"/>
    <cellStyle name="20% - Accent5 2" xfId="81"/>
    <cellStyle name="20% - Accent5 3" xfId="120"/>
    <cellStyle name="20% - Accent5 4" xfId="137"/>
    <cellStyle name="20% - Accent6" xfId="44" builtinId="50" customBuiltin="1"/>
    <cellStyle name="20% - Accent6 2" xfId="85"/>
    <cellStyle name="20% - Accent6 3" xfId="124"/>
    <cellStyle name="20% - Accent6 4" xfId="139"/>
    <cellStyle name="40% - Accent1" xfId="25" builtinId="31" customBuiltin="1"/>
    <cellStyle name="40% - Accent1 2" xfId="66"/>
    <cellStyle name="40% - Accent1 3" xfId="105"/>
    <cellStyle name="40% - Accent1 4" xfId="130"/>
    <cellStyle name="40% - Accent2" xfId="29" builtinId="35" customBuiltin="1"/>
    <cellStyle name="40% - Accent2 2" xfId="70"/>
    <cellStyle name="40% - Accent2 3" xfId="109"/>
    <cellStyle name="40% - Accent2 4" xfId="132"/>
    <cellStyle name="40% - Accent3" xfId="33" builtinId="39" customBuiltin="1"/>
    <cellStyle name="40% - Accent3 2" xfId="74"/>
    <cellStyle name="40% - Accent3 3" xfId="113"/>
    <cellStyle name="40% - Accent3 4" xfId="134"/>
    <cellStyle name="40% - Accent4" xfId="37" builtinId="43" customBuiltin="1"/>
    <cellStyle name="40% - Accent4 2" xfId="78"/>
    <cellStyle name="40% - Accent4 3" xfId="117"/>
    <cellStyle name="40% - Accent4 4" xfId="136"/>
    <cellStyle name="40% - Accent5" xfId="41" builtinId="47" customBuiltin="1"/>
    <cellStyle name="40% - Accent5 2" xfId="82"/>
    <cellStyle name="40% - Accent5 3" xfId="121"/>
    <cellStyle name="40% - Accent5 4" xfId="138"/>
    <cellStyle name="40% - Accent6" xfId="45" builtinId="51" customBuiltin="1"/>
    <cellStyle name="40% - Accent6 2" xfId="86"/>
    <cellStyle name="40% - Accent6 3" xfId="125"/>
    <cellStyle name="40% - Accent6 4" xfId="140"/>
    <cellStyle name="60% - Accent1" xfId="26" builtinId="32" customBuiltin="1"/>
    <cellStyle name="60% - Accent1 2" xfId="67"/>
    <cellStyle name="60% - Accent1 3" xfId="106"/>
    <cellStyle name="60% - Accent2" xfId="30" builtinId="36" customBuiltin="1"/>
    <cellStyle name="60% - Accent2 2" xfId="71"/>
    <cellStyle name="60% - Accent2 3" xfId="110"/>
    <cellStyle name="60% - Accent3" xfId="34" builtinId="40" customBuiltin="1"/>
    <cellStyle name="60% - Accent3 2" xfId="75"/>
    <cellStyle name="60% - Accent3 3" xfId="114"/>
    <cellStyle name="60% - Accent4" xfId="38" builtinId="44" customBuiltin="1"/>
    <cellStyle name="60% - Accent4 2" xfId="79"/>
    <cellStyle name="60% - Accent4 3" xfId="118"/>
    <cellStyle name="60% - Accent5" xfId="42" builtinId="48" customBuiltin="1"/>
    <cellStyle name="60% - Accent5 2" xfId="83"/>
    <cellStyle name="60% - Accent5 3" xfId="122"/>
    <cellStyle name="60% - Accent6" xfId="46" builtinId="52" customBuiltin="1"/>
    <cellStyle name="60% - Accent6 2" xfId="87"/>
    <cellStyle name="60% - Accent6 3" xfId="126"/>
    <cellStyle name="Accent1" xfId="23" builtinId="29" customBuiltin="1"/>
    <cellStyle name="Accent1 2" xfId="64"/>
    <cellStyle name="Accent1 3" xfId="103"/>
    <cellStyle name="Accent2" xfId="27" builtinId="33" customBuiltin="1"/>
    <cellStyle name="Accent2 2" xfId="68"/>
    <cellStyle name="Accent2 3" xfId="107"/>
    <cellStyle name="Accent3" xfId="31" builtinId="37" customBuiltin="1"/>
    <cellStyle name="Accent3 2" xfId="72"/>
    <cellStyle name="Accent3 3" xfId="111"/>
    <cellStyle name="Accent4" xfId="35" builtinId="41" customBuiltin="1"/>
    <cellStyle name="Accent4 2" xfId="76"/>
    <cellStyle name="Accent4 3" xfId="115"/>
    <cellStyle name="Accent5" xfId="39" builtinId="45" customBuiltin="1"/>
    <cellStyle name="Accent5 2" xfId="80"/>
    <cellStyle name="Accent5 3" xfId="119"/>
    <cellStyle name="Accent6" xfId="43" builtinId="49" customBuiltin="1"/>
    <cellStyle name="Accent6 2" xfId="84"/>
    <cellStyle name="Accent6 3" xfId="123"/>
    <cellStyle name="Bad" xfId="12" builtinId="27" customBuiltin="1"/>
    <cellStyle name="Bad 2" xfId="53"/>
    <cellStyle name="Bad 3" xfId="92"/>
    <cellStyle name="Calculation" xfId="16" builtinId="22" customBuiltin="1"/>
    <cellStyle name="Calculation 2" xfId="57"/>
    <cellStyle name="Calculation 3" xfId="96"/>
    <cellStyle name="Check Cell" xfId="18" builtinId="23" customBuiltin="1"/>
    <cellStyle name="Check Cell 2" xfId="59"/>
    <cellStyle name="Check Cell 3" xfId="98"/>
    <cellStyle name="Comma 2" xfId="2"/>
    <cellStyle name="Explanatory Text" xfId="21" builtinId="53" customBuiltin="1"/>
    <cellStyle name="Explanatory Text 2" xfId="62"/>
    <cellStyle name="Explanatory Text 3" xfId="101"/>
    <cellStyle name="Good" xfId="11" builtinId="26" customBuiltin="1"/>
    <cellStyle name="Good 2" xfId="52"/>
    <cellStyle name="Good 3" xfId="91"/>
    <cellStyle name="Heading 1" xfId="7" builtinId="16" customBuiltin="1"/>
    <cellStyle name="Heading 1 2" xfId="48"/>
    <cellStyle name="Heading 2" xfId="8" builtinId="17" customBuiltin="1"/>
    <cellStyle name="Heading 2 2" xfId="49"/>
    <cellStyle name="Heading 3" xfId="9" builtinId="18" customBuiltin="1"/>
    <cellStyle name="Heading 3 2" xfId="50"/>
    <cellStyle name="Heading 4" xfId="10" builtinId="19" customBuiltin="1"/>
    <cellStyle name="Heading 4 2" xfId="51"/>
    <cellStyle name="Input" xfId="14" builtinId="20" customBuiltin="1"/>
    <cellStyle name="Input 2" xfId="55"/>
    <cellStyle name="Input 3" xfId="94"/>
    <cellStyle name="Linked Cell" xfId="17" builtinId="24" customBuiltin="1"/>
    <cellStyle name="Linked Cell 2" xfId="58"/>
    <cellStyle name="Linked Cell 3" xfId="97"/>
    <cellStyle name="Neutral" xfId="13" builtinId="28" customBuiltin="1"/>
    <cellStyle name="Neutral 2" xfId="54"/>
    <cellStyle name="Neutral 3" xfId="93"/>
    <cellStyle name="Normal" xfId="0" builtinId="0"/>
    <cellStyle name="Normal 2" xfId="1"/>
    <cellStyle name="Normal 3" xfId="47"/>
    <cellStyle name="Normal 4" xfId="88"/>
    <cellStyle name="Normal 5" xfId="89"/>
    <cellStyle name="Normal 6" xfId="90"/>
    <cellStyle name="Normal 7" xfId="127"/>
    <cellStyle name="Normal_Sheet1" xfId="4"/>
    <cellStyle name="Note" xfId="20" builtinId="10" customBuiltin="1"/>
    <cellStyle name="Note 2" xfId="61"/>
    <cellStyle name="Note 3" xfId="100"/>
    <cellStyle name="Note 4" xfId="128"/>
    <cellStyle name="Output" xfId="15" builtinId="21" customBuiltin="1"/>
    <cellStyle name="Output 2" xfId="56"/>
    <cellStyle name="Output 3" xfId="95"/>
    <cellStyle name="Percent" xfId="5" builtinId="5"/>
    <cellStyle name="Percent 2" xfId="3"/>
    <cellStyle name="Title" xfId="6" builtinId="15" customBuiltin="1"/>
    <cellStyle name="Total" xfId="22" builtinId="25" customBuiltin="1"/>
    <cellStyle name="Total 2" xfId="63"/>
    <cellStyle name="Total 3" xfId="102"/>
    <cellStyle name="Warning Text" xfId="19" builtinId="11" customBuiltin="1"/>
    <cellStyle name="Warning Text 2" xfId="60"/>
    <cellStyle name="Warning Text 3" xfId="99"/>
  </cellStyles>
  <dxfs count="58">
    <dxf>
      <numFmt numFmtId="1" formatCode="0"/>
      <alignment horizontal="center"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right" vertical="bottom" textRotation="0" wrapText="0" indent="0" justifyLastLine="0" shrinkToFit="0" readingOrder="0"/>
      <border diagonalUp="0" diagonalDown="0" outline="0">
        <left style="thin">
          <color theme="0" tint="-0.34998626667073579"/>
        </left>
        <right style="thin">
          <color auto="1"/>
        </right>
        <top style="thin">
          <color indexed="22"/>
        </top>
        <bottom style="thin">
          <color indexed="22"/>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Arial"/>
        <scheme val="none"/>
      </font>
      <numFmt numFmtId="0" formatCode="General"/>
      <fill>
        <patternFill patternType="solid">
          <fgColor indexed="64"/>
          <bgColor theme="0"/>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center" vertical="bottom" textRotation="0" wrapText="0" indent="0" justifyLastLine="0" shrinkToFit="0" readingOrder="0"/>
      <border diagonalUp="0" diagonalDown="0" outline="0">
        <left style="thin">
          <color auto="1"/>
        </left>
        <right style="thin">
          <color theme="0" tint="-0.34998626667073579"/>
        </right>
        <top style="thin">
          <color indexed="22"/>
        </top>
        <bottom style="thin">
          <color indexed="22"/>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center"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center"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dxf>
    <dxf>
      <fill>
        <patternFill>
          <bgColor rgb="FFC00000"/>
        </patternFill>
      </fill>
    </dxf>
    <dxf>
      <fill>
        <patternFill>
          <bgColor theme="9" tint="-0.24994659260841701"/>
        </patternFill>
      </fill>
    </dxf>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C0000"/>
        </patternFill>
      </fill>
    </dxf>
    <dxf>
      <fill>
        <patternFill>
          <bgColor theme="9" tint="-0.24994659260841701"/>
        </patternFill>
      </fill>
    </dxf>
    <dxf>
      <fill>
        <patternFill>
          <bgColor rgb="FF00B050"/>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ill>
        <patternFill>
          <bgColor rgb="FFCC0000"/>
        </patternFill>
      </fill>
    </dxf>
  </dxfs>
  <tableStyles count="0" defaultTableStyle="TableStyleMedium2" defaultPivotStyle="PivotStyleLight16"/>
  <colors>
    <mruColors>
      <color rgb="FFFFFFFF"/>
      <color rgb="FFCC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xdr:colOff>
      <xdr:row>1</xdr:row>
      <xdr:rowOff>9525</xdr:rowOff>
    </xdr:from>
    <xdr:to>
      <xdr:col>1</xdr:col>
      <xdr:colOff>977900</xdr:colOff>
      <xdr:row>6</xdr:row>
      <xdr:rowOff>57785</xdr:rowOff>
    </xdr:to>
    <xdr:pic>
      <xdr:nvPicPr>
        <xdr:cNvPr id="9" name="Picture 8"/>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6" name="Picture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7" name="Picture 6"/>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10" name="Picture 9"/>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8" name="Picture 7"/>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11" name="Picture 10"/>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12" name="Picture 1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13" name="Picture 1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14" name="Picture 1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200025"/>
          <a:ext cx="1606550" cy="1000760"/>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15" name="Picture 14"/>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 y="190500"/>
          <a:ext cx="1606550" cy="953135"/>
        </a:xfrm>
        <a:prstGeom prst="rect">
          <a:avLst/>
        </a:prstGeom>
      </xdr:spPr>
    </xdr:pic>
    <xdr:clientData/>
  </xdr:twoCellAnchor>
  <xdr:twoCellAnchor editAs="oneCell">
    <xdr:from>
      <xdr:col>0</xdr:col>
      <xdr:colOff>323850</xdr:colOff>
      <xdr:row>1</xdr:row>
      <xdr:rowOff>9525</xdr:rowOff>
    </xdr:from>
    <xdr:to>
      <xdr:col>1</xdr:col>
      <xdr:colOff>977900</xdr:colOff>
      <xdr:row>6</xdr:row>
      <xdr:rowOff>57785</xdr:rowOff>
    </xdr:to>
    <xdr:pic>
      <xdr:nvPicPr>
        <xdr:cNvPr id="16" name="Picture 15"/>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3850" y="190500"/>
          <a:ext cx="1606550" cy="953135"/>
        </a:xfrm>
        <a:prstGeom prst="rect">
          <a:avLst/>
        </a:prstGeom>
      </xdr:spPr>
    </xdr:pic>
    <xdr:clientData/>
  </xdr:twoCellAnchor>
</xdr:wsDr>
</file>

<file path=xl/tables/table1.xml><?xml version="1.0" encoding="utf-8"?>
<table xmlns="http://schemas.openxmlformats.org/spreadsheetml/2006/main" id="2" name="Table2" displayName="Table2" ref="A5:P179" headerRowCount="0" totalsRowShown="0" headerRowDxfId="34" dataDxfId="33" tableBorderDxfId="32">
  <tableColumns count="16">
    <tableColumn id="1" name="AIREDALE NHS FOUNDATION TRUST (RCF)" headerRowDxfId="31" dataDxfId="30"/>
    <tableColumn id="2" name="RCF" headerRowDxfId="29" dataDxfId="28"/>
    <tableColumn id="3" name="6" headerRowDxfId="27" dataDxfId="26" dataCellStyle="Normal_Sheet1"/>
    <tableColumn id="4" name="17" headerRowDxfId="25" dataDxfId="24"/>
    <tableColumn id="5" name="100%" headerRowDxfId="23" dataDxfId="22" dataCellStyle="Percent"/>
    <tableColumn id="6" name="92%" headerRowDxfId="21" dataDxfId="20" dataCellStyle="Percent"/>
    <tableColumn id="7" name="100%2" headerRowDxfId="19" dataDxfId="18" dataCellStyle="Percent"/>
    <tableColumn id="8" name="1" headerRowDxfId="17" dataDxfId="16"/>
    <tableColumn id="9" name="Column1" headerRowDxfId="15" dataDxfId="14"/>
    <tableColumn id="10" name="0" headerRowDxfId="13" dataDxfId="12" dataCellStyle="Percent"/>
    <tableColumn id="11" name="02" headerRowDxfId="11" dataDxfId="10"/>
    <tableColumn id="12" name="12" headerRowDxfId="9" dataDxfId="8"/>
    <tableColumn id="13" name="11" headerRowDxfId="7" dataDxfId="6"/>
    <tableColumn id="14" name="112" headerRowDxfId="5" dataDxfId="4"/>
    <tableColumn id="15" name="16" headerRowDxfId="3" dataDxfId="2"/>
    <tableColumn id="16" name="15" headerRowDxfId="1"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95"/>
  <sheetViews>
    <sheetView showGridLines="0" tabSelected="1" workbookViewId="0"/>
  </sheetViews>
  <sheetFormatPr defaultColWidth="9.140625" defaultRowHeight="15" x14ac:dyDescent="0.25"/>
  <cols>
    <col min="1" max="1" width="14.28515625" style="8" customWidth="1"/>
    <col min="2" max="2" width="15.7109375" style="8" customWidth="1"/>
    <col min="3" max="3" width="85.28515625" style="8" customWidth="1"/>
    <col min="4" max="16384" width="9.140625" style="8"/>
  </cols>
  <sheetData>
    <row r="1" spans="1:3" x14ac:dyDescent="0.25">
      <c r="A1" s="9"/>
      <c r="B1" s="9"/>
      <c r="C1" s="9"/>
    </row>
    <row r="2" spans="1:3" x14ac:dyDescent="0.25">
      <c r="A2" s="9"/>
      <c r="B2" s="9"/>
      <c r="C2" s="9"/>
    </row>
    <row r="3" spans="1:3" x14ac:dyDescent="0.25">
      <c r="A3" s="9"/>
      <c r="B3" s="9"/>
      <c r="C3" s="9"/>
    </row>
    <row r="4" spans="1:3" x14ac:dyDescent="0.25">
      <c r="A4" s="9"/>
      <c r="B4" s="9"/>
      <c r="C4" s="9"/>
    </row>
    <row r="5" spans="1:3" x14ac:dyDescent="0.25">
      <c r="A5" s="9"/>
      <c r="B5" s="9"/>
      <c r="C5" s="9"/>
    </row>
    <row r="6" spans="1:3" x14ac:dyDescent="0.25">
      <c r="A6" s="9"/>
      <c r="B6" s="9"/>
      <c r="C6" s="9"/>
    </row>
    <row r="7" spans="1:3" ht="14.45" x14ac:dyDescent="0.3">
      <c r="A7" s="9"/>
      <c r="B7" s="9"/>
      <c r="C7" s="9"/>
    </row>
    <row r="8" spans="1:3" ht="18" x14ac:dyDescent="0.3">
      <c r="A8" s="10" t="s">
        <v>352</v>
      </c>
      <c r="B8" s="9"/>
      <c r="C8" s="9"/>
    </row>
    <row r="9" spans="1:3" ht="4.5" customHeight="1" x14ac:dyDescent="0.25">
      <c r="A9" s="10"/>
      <c r="B9" s="9"/>
      <c r="C9" s="9"/>
    </row>
    <row r="10" spans="1:3" x14ac:dyDescent="0.25">
      <c r="A10" s="11" t="s">
        <v>446</v>
      </c>
      <c r="B10" s="9"/>
      <c r="C10" s="9"/>
    </row>
    <row r="11" spans="1:3" ht="4.5" customHeight="1" x14ac:dyDescent="0.25">
      <c r="A11" s="11"/>
      <c r="B11" s="9"/>
      <c r="C11" s="9"/>
    </row>
    <row r="12" spans="1:3" x14ac:dyDescent="0.25">
      <c r="A12" s="12" t="s">
        <v>353</v>
      </c>
      <c r="B12" s="9"/>
      <c r="C12" s="9"/>
    </row>
    <row r="13" spans="1:3" x14ac:dyDescent="0.25">
      <c r="A13" s="12" t="s">
        <v>356</v>
      </c>
      <c r="B13" s="9"/>
      <c r="C13" s="9"/>
    </row>
    <row r="14" spans="1:3" ht="4.5" customHeight="1" x14ac:dyDescent="0.3">
      <c r="A14" s="12"/>
      <c r="B14" s="9"/>
      <c r="C14" s="9"/>
    </row>
    <row r="15" spans="1:3" x14ac:dyDescent="0.25">
      <c r="A15" s="151" t="s">
        <v>447</v>
      </c>
      <c r="B15" s="151"/>
      <c r="C15" s="151"/>
    </row>
    <row r="16" spans="1:3" ht="14.45" x14ac:dyDescent="0.3">
      <c r="A16" s="12"/>
      <c r="B16" s="9"/>
      <c r="C16" s="9"/>
    </row>
    <row r="17" spans="1:3" x14ac:dyDescent="0.25">
      <c r="A17" s="11" t="s">
        <v>354</v>
      </c>
      <c r="B17" s="9"/>
      <c r="C17" s="9"/>
    </row>
    <row r="18" spans="1:3" ht="4.5" customHeight="1" x14ac:dyDescent="0.25">
      <c r="A18" s="11"/>
      <c r="B18" s="9"/>
      <c r="C18" s="9"/>
    </row>
    <row r="19" spans="1:3" x14ac:dyDescent="0.25">
      <c r="A19" s="12" t="s">
        <v>355</v>
      </c>
      <c r="B19" s="9"/>
      <c r="C19" s="9"/>
    </row>
    <row r="20" spans="1:3" ht="4.5" customHeight="1" x14ac:dyDescent="0.25">
      <c r="A20" s="12"/>
      <c r="B20" s="9"/>
      <c r="C20" s="9"/>
    </row>
    <row r="21" spans="1:3" ht="14.45" x14ac:dyDescent="0.3">
      <c r="A21" s="154" t="s">
        <v>340</v>
      </c>
      <c r="B21" s="153"/>
      <c r="C21" s="153"/>
    </row>
    <row r="22" spans="1:3" ht="14.45" x14ac:dyDescent="0.3">
      <c r="A22" s="12" t="s">
        <v>343</v>
      </c>
      <c r="B22" s="9"/>
      <c r="C22" s="9"/>
    </row>
    <row r="23" spans="1:3" ht="14.45" x14ac:dyDescent="0.3">
      <c r="A23" s="12" t="s">
        <v>344</v>
      </c>
      <c r="B23" s="9"/>
      <c r="C23" s="9"/>
    </row>
    <row r="24" spans="1:3" ht="14.45" x14ac:dyDescent="0.3">
      <c r="A24" s="12" t="s">
        <v>444</v>
      </c>
      <c r="B24" s="9"/>
      <c r="C24" s="9"/>
    </row>
    <row r="25" spans="1:3" ht="14.45" x14ac:dyDescent="0.3">
      <c r="A25" s="12" t="s">
        <v>341</v>
      </c>
      <c r="B25" s="9"/>
      <c r="C25" s="9"/>
    </row>
    <row r="26" spans="1:3" x14ac:dyDescent="0.25">
      <c r="A26" s="12" t="s">
        <v>342</v>
      </c>
      <c r="B26" s="9"/>
      <c r="C26" s="9"/>
    </row>
    <row r="27" spans="1:3" x14ac:dyDescent="0.25">
      <c r="A27" s="9"/>
      <c r="B27" s="9"/>
      <c r="C27" s="9"/>
    </row>
    <row r="28" spans="1:3" ht="15.75" thickBot="1" x14ac:dyDescent="0.3">
      <c r="A28" s="11" t="s">
        <v>357</v>
      </c>
      <c r="B28" s="9"/>
      <c r="C28" s="9"/>
    </row>
    <row r="29" spans="1:3" ht="15.75" thickBot="1" x14ac:dyDescent="0.3">
      <c r="A29" s="13" t="s">
        <v>328</v>
      </c>
      <c r="B29" s="14" t="s">
        <v>155</v>
      </c>
      <c r="C29" s="25" t="s">
        <v>358</v>
      </c>
    </row>
    <row r="30" spans="1:3" ht="15.75" thickBot="1" x14ac:dyDescent="0.3">
      <c r="A30" s="15" t="s">
        <v>329</v>
      </c>
      <c r="B30" s="14" t="s">
        <v>0</v>
      </c>
      <c r="C30" s="26" t="s">
        <v>1</v>
      </c>
    </row>
    <row r="31" spans="1:3" ht="15.75" thickBot="1" x14ac:dyDescent="0.3">
      <c r="A31" s="15" t="s">
        <v>330</v>
      </c>
      <c r="B31" s="16"/>
      <c r="C31" s="26" t="s">
        <v>381</v>
      </c>
    </row>
    <row r="32" spans="1:3" ht="15.75" thickBot="1" x14ac:dyDescent="0.3">
      <c r="A32" s="15" t="s">
        <v>331</v>
      </c>
      <c r="B32" s="16"/>
      <c r="C32" s="26" t="s">
        <v>382</v>
      </c>
    </row>
    <row r="33" spans="1:3" ht="15.75" thickBot="1" x14ac:dyDescent="0.3">
      <c r="A33" s="15" t="s">
        <v>332</v>
      </c>
      <c r="B33" s="16"/>
      <c r="C33" s="26" t="s">
        <v>5</v>
      </c>
    </row>
    <row r="34" spans="1:3" ht="15.75" thickBot="1" x14ac:dyDescent="0.3">
      <c r="A34" s="27" t="s">
        <v>333</v>
      </c>
      <c r="B34" s="28" t="s">
        <v>156</v>
      </c>
      <c r="C34" s="26" t="s">
        <v>4</v>
      </c>
    </row>
    <row r="35" spans="1:3" ht="15.75" thickBot="1" x14ac:dyDescent="0.3">
      <c r="A35" s="27" t="s">
        <v>334</v>
      </c>
      <c r="B35" s="29"/>
      <c r="C35" s="26" t="s">
        <v>6</v>
      </c>
    </row>
    <row r="36" spans="1:3" ht="18" thickBot="1" x14ac:dyDescent="0.3">
      <c r="A36" s="27" t="s">
        <v>335</v>
      </c>
      <c r="B36" s="29"/>
      <c r="C36" s="26" t="s">
        <v>395</v>
      </c>
    </row>
    <row r="37" spans="1:3" ht="15.75" thickBot="1" x14ac:dyDescent="0.3">
      <c r="A37" s="27" t="s">
        <v>336</v>
      </c>
      <c r="B37" s="29"/>
      <c r="C37" s="26" t="s">
        <v>448</v>
      </c>
    </row>
    <row r="38" spans="1:3" ht="15.75" thickBot="1" x14ac:dyDescent="0.3">
      <c r="A38" s="27" t="s">
        <v>337</v>
      </c>
      <c r="B38" s="29"/>
      <c r="C38" s="26" t="s">
        <v>449</v>
      </c>
    </row>
    <row r="39" spans="1:3" ht="15.75" thickBot="1" x14ac:dyDescent="0.3">
      <c r="A39" s="27" t="s">
        <v>338</v>
      </c>
      <c r="B39" s="29"/>
      <c r="C39" s="26" t="s">
        <v>445</v>
      </c>
    </row>
    <row r="40" spans="1:3" ht="15.75" thickBot="1" x14ac:dyDescent="0.3">
      <c r="A40" s="27" t="s">
        <v>339</v>
      </c>
      <c r="B40" s="15"/>
      <c r="C40" s="26" t="s">
        <v>450</v>
      </c>
    </row>
    <row r="41" spans="1:3" x14ac:dyDescent="0.25">
      <c r="A41" s="9"/>
      <c r="B41" s="9"/>
      <c r="C41" s="9"/>
    </row>
    <row r="42" spans="1:3" ht="15.75" thickBot="1" x14ac:dyDescent="0.3">
      <c r="A42" s="11" t="s">
        <v>359</v>
      </c>
      <c r="B42" s="9"/>
      <c r="C42" s="9"/>
    </row>
    <row r="43" spans="1:3" ht="15.75" thickBot="1" x14ac:dyDescent="0.3">
      <c r="A43" s="13" t="s">
        <v>328</v>
      </c>
      <c r="B43" s="14" t="s">
        <v>155</v>
      </c>
      <c r="C43" s="17" t="s">
        <v>360</v>
      </c>
    </row>
    <row r="44" spans="1:3" ht="15.75" thickBot="1" x14ac:dyDescent="0.3">
      <c r="A44" s="15" t="s">
        <v>329</v>
      </c>
      <c r="B44" s="14" t="s">
        <v>0</v>
      </c>
      <c r="C44" s="18" t="s">
        <v>361</v>
      </c>
    </row>
    <row r="45" spans="1:3" ht="15.75" thickBot="1" x14ac:dyDescent="0.3">
      <c r="A45" s="15" t="s">
        <v>330</v>
      </c>
      <c r="B45" s="16"/>
      <c r="C45" s="18" t="s">
        <v>383</v>
      </c>
    </row>
    <row r="46" spans="1:3" ht="15.75" thickBot="1" x14ac:dyDescent="0.3">
      <c r="A46" s="15" t="s">
        <v>331</v>
      </c>
      <c r="B46" s="16"/>
      <c r="C46" s="18" t="s">
        <v>384</v>
      </c>
    </row>
    <row r="47" spans="1:3" ht="15.75" thickBot="1" x14ac:dyDescent="0.3">
      <c r="A47" s="15" t="s">
        <v>332</v>
      </c>
      <c r="B47" s="16"/>
      <c r="C47" s="18" t="s">
        <v>362</v>
      </c>
    </row>
    <row r="48" spans="1:3" ht="15.75" thickBot="1" x14ac:dyDescent="0.3">
      <c r="A48" s="15" t="s">
        <v>333</v>
      </c>
      <c r="B48" s="14" t="s">
        <v>156</v>
      </c>
      <c r="C48" s="18" t="s">
        <v>363</v>
      </c>
    </row>
    <row r="49" spans="1:3" ht="15.75" thickBot="1" x14ac:dyDescent="0.3">
      <c r="A49" s="15" t="s">
        <v>334</v>
      </c>
      <c r="B49" s="16"/>
      <c r="C49" s="18" t="s">
        <v>364</v>
      </c>
    </row>
    <row r="50" spans="1:3" ht="15.75" thickBot="1" x14ac:dyDescent="0.3">
      <c r="A50" s="15" t="s">
        <v>335</v>
      </c>
      <c r="B50" s="16"/>
      <c r="C50" s="18" t="s">
        <v>365</v>
      </c>
    </row>
    <row r="51" spans="1:3" ht="30.75" thickBot="1" x14ac:dyDescent="0.3">
      <c r="A51" s="15" t="s">
        <v>336</v>
      </c>
      <c r="B51" s="16"/>
      <c r="C51" s="26" t="s">
        <v>439</v>
      </c>
    </row>
    <row r="52" spans="1:3" ht="30.75" thickBot="1" x14ac:dyDescent="0.3">
      <c r="A52" s="15" t="s">
        <v>337</v>
      </c>
      <c r="B52" s="16"/>
      <c r="C52" s="26" t="s">
        <v>439</v>
      </c>
    </row>
    <row r="53" spans="1:3" ht="30.75" thickBot="1" x14ac:dyDescent="0.3">
      <c r="A53" s="15" t="s">
        <v>338</v>
      </c>
      <c r="B53" s="16"/>
      <c r="C53" s="26" t="s">
        <v>414</v>
      </c>
    </row>
    <row r="54" spans="1:3" ht="30.75" thickBot="1" x14ac:dyDescent="0.3">
      <c r="A54" s="15" t="s">
        <v>339</v>
      </c>
      <c r="B54" s="18"/>
      <c r="C54" s="26" t="s">
        <v>414</v>
      </c>
    </row>
    <row r="55" spans="1:3" x14ac:dyDescent="0.25">
      <c r="A55" s="9"/>
      <c r="B55" s="9"/>
      <c r="C55" s="9"/>
    </row>
    <row r="56" spans="1:3" x14ac:dyDescent="0.25">
      <c r="A56" s="9" t="s">
        <v>396</v>
      </c>
      <c r="B56" s="9"/>
      <c r="C56" s="9"/>
    </row>
    <row r="57" spans="1:3" x14ac:dyDescent="0.25">
      <c r="A57" s="21" t="s">
        <v>385</v>
      </c>
      <c r="B57" s="24"/>
      <c r="C57" s="24"/>
    </row>
    <row r="58" spans="1:3" ht="33" customHeight="1" x14ac:dyDescent="0.25">
      <c r="A58" s="155" t="s">
        <v>386</v>
      </c>
      <c r="B58" s="156"/>
      <c r="C58" s="156"/>
    </row>
    <row r="59" spans="1:3" x14ac:dyDescent="0.25">
      <c r="A59" s="22"/>
      <c r="B59" s="24"/>
      <c r="C59" s="24"/>
    </row>
    <row r="60" spans="1:3" x14ac:dyDescent="0.25">
      <c r="A60" s="23" t="s">
        <v>392</v>
      </c>
      <c r="B60" s="24"/>
      <c r="C60" s="24"/>
    </row>
    <row r="61" spans="1:3" ht="109.5" customHeight="1" x14ac:dyDescent="0.25">
      <c r="A61" s="157" t="s">
        <v>393</v>
      </c>
      <c r="B61" s="156"/>
      <c r="C61" s="156"/>
    </row>
    <row r="62" spans="1:3" x14ac:dyDescent="0.25">
      <c r="A62" s="21"/>
      <c r="B62" s="24"/>
      <c r="C62" s="24"/>
    </row>
    <row r="63" spans="1:3" x14ac:dyDescent="0.25">
      <c r="A63" s="21" t="s">
        <v>387</v>
      </c>
      <c r="B63" s="24"/>
      <c r="C63" s="24"/>
    </row>
    <row r="64" spans="1:3" ht="48" customHeight="1" x14ac:dyDescent="0.25">
      <c r="A64" s="155" t="s">
        <v>388</v>
      </c>
      <c r="B64" s="156"/>
      <c r="C64" s="156"/>
    </row>
    <row r="65" spans="1:3" ht="5.0999999999999996" customHeight="1" x14ac:dyDescent="0.25">
      <c r="A65" s="22"/>
      <c r="B65" s="24"/>
      <c r="C65" s="24"/>
    </row>
    <row r="66" spans="1:3" ht="79.5" customHeight="1" x14ac:dyDescent="0.25">
      <c r="A66" s="155" t="s">
        <v>389</v>
      </c>
      <c r="B66" s="156"/>
      <c r="C66" s="156"/>
    </row>
    <row r="67" spans="1:3" x14ac:dyDescent="0.25">
      <c r="A67" s="22"/>
      <c r="B67" s="24"/>
      <c r="C67" s="24"/>
    </row>
    <row r="68" spans="1:3" x14ac:dyDescent="0.25">
      <c r="A68" s="21" t="s">
        <v>390</v>
      </c>
      <c r="B68" s="24"/>
      <c r="C68" s="24"/>
    </row>
    <row r="69" spans="1:3" ht="34.5" customHeight="1" x14ac:dyDescent="0.25">
      <c r="A69" s="155" t="s">
        <v>391</v>
      </c>
      <c r="B69" s="156"/>
      <c r="C69" s="156"/>
    </row>
    <row r="70" spans="1:3" ht="5.0999999999999996" customHeight="1" x14ac:dyDescent="0.25">
      <c r="A70" s="22"/>
      <c r="B70" s="24"/>
      <c r="C70" s="24"/>
    </row>
    <row r="71" spans="1:3" ht="57.6" customHeight="1" x14ac:dyDescent="0.25">
      <c r="A71" s="156" t="s">
        <v>394</v>
      </c>
      <c r="B71" s="156"/>
      <c r="C71" s="156"/>
    </row>
    <row r="72" spans="1:3" ht="15" customHeight="1" x14ac:dyDescent="0.25">
      <c r="A72" s="33"/>
      <c r="B72" s="33"/>
      <c r="C72" s="33"/>
    </row>
    <row r="73" spans="1:3" ht="15.75" x14ac:dyDescent="0.25">
      <c r="A73" s="141" t="s">
        <v>157</v>
      </c>
      <c r="B73" s="9"/>
      <c r="C73" s="9"/>
    </row>
    <row r="74" spans="1:3" ht="74.25" customHeight="1" x14ac:dyDescent="0.25">
      <c r="A74" s="152" t="s">
        <v>366</v>
      </c>
      <c r="B74" s="153"/>
      <c r="C74" s="153"/>
    </row>
    <row r="75" spans="1:3" x14ac:dyDescent="0.25">
      <c r="A75" s="19"/>
      <c r="B75" s="9"/>
      <c r="C75" s="9"/>
    </row>
    <row r="76" spans="1:3" x14ac:dyDescent="0.25">
      <c r="A76" s="152" t="s">
        <v>367</v>
      </c>
      <c r="B76" s="153"/>
      <c r="C76" s="153"/>
    </row>
    <row r="77" spans="1:3" x14ac:dyDescent="0.25">
      <c r="A77" s="20"/>
      <c r="B77" s="9"/>
      <c r="C77" s="9"/>
    </row>
    <row r="78" spans="1:3" x14ac:dyDescent="0.25">
      <c r="A78" s="12" t="s">
        <v>368</v>
      </c>
      <c r="B78" s="9"/>
      <c r="C78" s="9"/>
    </row>
    <row r="79" spans="1:3" x14ac:dyDescent="0.25">
      <c r="A79" s="20" t="s">
        <v>369</v>
      </c>
      <c r="B79" s="9"/>
      <c r="C79" s="9"/>
    </row>
    <row r="80" spans="1:3" x14ac:dyDescent="0.25">
      <c r="A80" s="20" t="s">
        <v>370</v>
      </c>
      <c r="B80" s="9"/>
      <c r="C80" s="9"/>
    </row>
    <row r="81" spans="1:3" x14ac:dyDescent="0.25">
      <c r="A81" s="20" t="s">
        <v>371</v>
      </c>
      <c r="B81" s="9"/>
      <c r="C81" s="9"/>
    </row>
    <row r="82" spans="1:3" x14ac:dyDescent="0.25">
      <c r="A82" s="20" t="s">
        <v>372</v>
      </c>
      <c r="B82" s="9"/>
      <c r="C82" s="9"/>
    </row>
    <row r="83" spans="1:3" x14ac:dyDescent="0.25">
      <c r="A83" s="20" t="s">
        <v>373</v>
      </c>
      <c r="B83" s="9"/>
      <c r="C83" s="9"/>
    </row>
    <row r="84" spans="1:3" x14ac:dyDescent="0.25">
      <c r="A84" s="20"/>
      <c r="B84" s="9"/>
      <c r="C84" s="9"/>
    </row>
    <row r="85" spans="1:3" ht="28.9" customHeight="1" x14ac:dyDescent="0.25">
      <c r="A85" s="154" t="s">
        <v>374</v>
      </c>
      <c r="B85" s="153"/>
      <c r="C85" s="153"/>
    </row>
    <row r="86" spans="1:3" x14ac:dyDescent="0.25">
      <c r="A86" s="19"/>
      <c r="B86" s="9"/>
      <c r="C86" s="9"/>
    </row>
    <row r="87" spans="1:3" x14ac:dyDescent="0.25">
      <c r="A87" s="12" t="s">
        <v>375</v>
      </c>
      <c r="B87" s="9"/>
      <c r="C87" s="9"/>
    </row>
    <row r="88" spans="1:3" x14ac:dyDescent="0.25">
      <c r="A88" s="20" t="s">
        <v>376</v>
      </c>
      <c r="B88" s="9"/>
      <c r="C88" s="9"/>
    </row>
    <row r="89" spans="1:3" x14ac:dyDescent="0.25">
      <c r="A89" s="20" t="s">
        <v>377</v>
      </c>
      <c r="B89" s="9"/>
      <c r="C89" s="9"/>
    </row>
    <row r="90" spans="1:3" x14ac:dyDescent="0.25">
      <c r="A90" s="20" t="s">
        <v>378</v>
      </c>
      <c r="B90" s="9"/>
      <c r="C90" s="9"/>
    </row>
    <row r="91" spans="1:3" x14ac:dyDescent="0.25">
      <c r="A91" s="20" t="s">
        <v>379</v>
      </c>
      <c r="B91" s="9"/>
      <c r="C91" s="9"/>
    </row>
    <row r="92" spans="1:3" x14ac:dyDescent="0.25">
      <c r="A92" s="20" t="s">
        <v>380</v>
      </c>
      <c r="B92" s="9"/>
      <c r="C92" s="9"/>
    </row>
    <row r="93" spans="1:3" x14ac:dyDescent="0.25">
      <c r="A93" s="20"/>
      <c r="B93" s="9"/>
      <c r="C93" s="9"/>
    </row>
    <row r="94" spans="1:3" ht="104.45" customHeight="1" x14ac:dyDescent="0.25">
      <c r="A94" s="154" t="s">
        <v>456</v>
      </c>
      <c r="B94" s="154"/>
      <c r="C94" s="154"/>
    </row>
    <row r="95" spans="1:3" x14ac:dyDescent="0.25">
      <c r="A95" s="9"/>
      <c r="B95" s="9"/>
      <c r="C95" s="9"/>
    </row>
  </sheetData>
  <mergeCells count="12">
    <mergeCell ref="A15:C15"/>
    <mergeCell ref="A76:C76"/>
    <mergeCell ref="A85:C85"/>
    <mergeCell ref="A94:C94"/>
    <mergeCell ref="A21:C21"/>
    <mergeCell ref="A74:C74"/>
    <mergeCell ref="A58:C58"/>
    <mergeCell ref="A61:C61"/>
    <mergeCell ref="A64:C64"/>
    <mergeCell ref="A66:C66"/>
    <mergeCell ref="A69:C69"/>
    <mergeCell ref="A71:C71"/>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88"/>
  <sheetViews>
    <sheetView zoomScale="75" zoomScaleNormal="75" workbookViewId="0">
      <pane xSplit="1" ySplit="4" topLeftCell="B5" activePane="bottomRight" state="frozen"/>
      <selection pane="topRight" activeCell="B1" sqref="B1"/>
      <selection pane="bottomLeft" activeCell="A6" sqref="A6"/>
      <selection pane="bottomRight"/>
    </sheetView>
  </sheetViews>
  <sheetFormatPr defaultRowHeight="15" x14ac:dyDescent="0.25"/>
  <cols>
    <col min="1" max="1" width="74.85546875" customWidth="1"/>
    <col min="2" max="2" width="6.7109375" bestFit="1" customWidth="1"/>
    <col min="3" max="4" width="14.42578125" style="110" customWidth="1"/>
    <col min="5" max="6" width="13.42578125" style="110" customWidth="1"/>
    <col min="7" max="7" width="13.5703125" style="110" customWidth="1"/>
    <col min="8" max="8" width="13.28515625" style="110" customWidth="1"/>
    <col min="9" max="9" width="13.140625" style="110" customWidth="1"/>
    <col min="10" max="10" width="11.7109375" customWidth="1"/>
    <col min="11" max="11" width="1.5703125" customWidth="1"/>
    <col min="12" max="12" width="12.28515625" style="110" customWidth="1"/>
    <col min="13" max="13" width="12.5703125" style="110" customWidth="1"/>
    <col min="14" max="14" width="1.5703125" style="140" customWidth="1"/>
    <col min="15" max="16" width="12.28515625" style="110" customWidth="1"/>
  </cols>
  <sheetData>
    <row r="1" spans="1:16" ht="26.45" thickBot="1" x14ac:dyDescent="0.55000000000000004">
      <c r="A1" s="3" t="s">
        <v>7</v>
      </c>
      <c r="B1" s="3"/>
      <c r="K1" s="8"/>
      <c r="N1" s="110"/>
    </row>
    <row r="2" spans="1:16" s="110" customFormat="1" thickBot="1" x14ac:dyDescent="0.35">
      <c r="C2" s="111" t="s">
        <v>155</v>
      </c>
      <c r="D2" s="158" t="s">
        <v>0</v>
      </c>
      <c r="E2" s="159"/>
      <c r="F2" s="159"/>
      <c r="G2" s="160"/>
      <c r="H2" s="158" t="s">
        <v>156</v>
      </c>
      <c r="I2" s="159"/>
      <c r="J2" s="159"/>
      <c r="K2" s="112"/>
      <c r="L2" s="161" t="s">
        <v>2</v>
      </c>
      <c r="M2" s="161"/>
      <c r="N2" s="113"/>
      <c r="O2" s="161" t="s">
        <v>3</v>
      </c>
      <c r="P2" s="162"/>
    </row>
    <row r="3" spans="1:16" s="109" customFormat="1" ht="75" x14ac:dyDescent="0.25">
      <c r="A3" s="101"/>
      <c r="B3" s="101"/>
      <c r="C3" s="102" t="s">
        <v>412</v>
      </c>
      <c r="D3" s="103" t="s">
        <v>1</v>
      </c>
      <c r="E3" s="104" t="s">
        <v>457</v>
      </c>
      <c r="F3" s="104" t="s">
        <v>458</v>
      </c>
      <c r="G3" s="105" t="s">
        <v>5</v>
      </c>
      <c r="H3" s="103" t="s">
        <v>4</v>
      </c>
      <c r="I3" s="104" t="s">
        <v>6</v>
      </c>
      <c r="J3" s="104" t="s">
        <v>455</v>
      </c>
      <c r="K3" s="106"/>
      <c r="L3" s="107" t="s">
        <v>451</v>
      </c>
      <c r="M3" s="107" t="s">
        <v>452</v>
      </c>
      <c r="N3" s="108"/>
      <c r="O3" s="107" t="s">
        <v>451</v>
      </c>
      <c r="P3" s="107" t="s">
        <v>453</v>
      </c>
    </row>
    <row r="4" spans="1:16" ht="19.899999999999999" customHeight="1" x14ac:dyDescent="0.3">
      <c r="A4" s="4" t="s">
        <v>399</v>
      </c>
      <c r="B4" s="30"/>
      <c r="C4" s="114" t="s">
        <v>400</v>
      </c>
      <c r="D4" s="115" t="s">
        <v>401</v>
      </c>
      <c r="E4" s="116" t="s">
        <v>402</v>
      </c>
      <c r="F4" s="116" t="s">
        <v>403</v>
      </c>
      <c r="G4" s="117" t="s">
        <v>404</v>
      </c>
      <c r="H4" s="118" t="s">
        <v>405</v>
      </c>
      <c r="I4" s="119" t="s">
        <v>406</v>
      </c>
      <c r="J4" s="2" t="s">
        <v>407</v>
      </c>
      <c r="K4" s="1"/>
      <c r="L4" s="132" t="s">
        <v>408</v>
      </c>
      <c r="M4" s="132" t="s">
        <v>409</v>
      </c>
      <c r="N4" s="132"/>
      <c r="O4" s="132" t="s">
        <v>410</v>
      </c>
      <c r="P4" s="133" t="s">
        <v>411</v>
      </c>
    </row>
    <row r="5" spans="1:16" ht="14.45" x14ac:dyDescent="0.3">
      <c r="A5" s="5" t="s">
        <v>8</v>
      </c>
      <c r="B5" s="7" t="s">
        <v>211</v>
      </c>
      <c r="C5" s="120">
        <v>6</v>
      </c>
      <c r="D5" s="121">
        <v>17</v>
      </c>
      <c r="E5" s="122"/>
      <c r="F5" s="122"/>
      <c r="G5" s="122">
        <v>1</v>
      </c>
      <c r="H5" s="123">
        <v>1</v>
      </c>
      <c r="I5" s="124">
        <v>0</v>
      </c>
      <c r="J5" s="99"/>
      <c r="K5" s="6"/>
      <c r="L5" s="134">
        <v>12.854442530150136</v>
      </c>
      <c r="M5" s="134">
        <v>11.842187908924366</v>
      </c>
      <c r="N5" s="135"/>
      <c r="O5" s="134">
        <v>3.2662392108508014</v>
      </c>
      <c r="P5" s="134">
        <v>1.9832622601279317</v>
      </c>
    </row>
    <row r="6" spans="1:16" ht="14.45" x14ac:dyDescent="0.3">
      <c r="A6" s="5" t="s">
        <v>9</v>
      </c>
      <c r="B6" s="7" t="s">
        <v>196</v>
      </c>
      <c r="C6" s="120">
        <v>6</v>
      </c>
      <c r="D6" s="121">
        <v>17</v>
      </c>
      <c r="E6" s="122"/>
      <c r="F6" s="122"/>
      <c r="G6" s="122">
        <v>1</v>
      </c>
      <c r="H6" s="123">
        <v>1</v>
      </c>
      <c r="I6" s="124">
        <v>0</v>
      </c>
      <c r="J6" s="99"/>
      <c r="K6" s="6"/>
      <c r="L6" s="134">
        <v>11.286840977282468</v>
      </c>
      <c r="M6" s="134">
        <v>11.489619377162629</v>
      </c>
      <c r="N6" s="135"/>
      <c r="O6" s="134">
        <v>3.0394449950445988</v>
      </c>
      <c r="P6" s="134">
        <v>3.0583372921615202</v>
      </c>
    </row>
    <row r="7" spans="1:16" ht="14.45" x14ac:dyDescent="0.3">
      <c r="A7" s="5" t="s">
        <v>10</v>
      </c>
      <c r="B7" s="7" t="s">
        <v>188</v>
      </c>
      <c r="C7" s="120">
        <v>6</v>
      </c>
      <c r="D7" s="121">
        <v>16</v>
      </c>
      <c r="E7" s="122"/>
      <c r="F7" s="122"/>
      <c r="G7" s="122">
        <v>1</v>
      </c>
      <c r="H7" s="123">
        <v>1</v>
      </c>
      <c r="I7" s="124">
        <v>0</v>
      </c>
      <c r="J7" s="99"/>
      <c r="K7" s="37"/>
      <c r="L7" s="134">
        <v>15.285402184707051</v>
      </c>
      <c r="M7" s="134">
        <v>12.985096596136154</v>
      </c>
      <c r="N7" s="135"/>
      <c r="O7" s="134">
        <v>3.1140019860973189</v>
      </c>
      <c r="P7" s="136">
        <v>4.4217111315547379</v>
      </c>
    </row>
    <row r="8" spans="1:16" ht="14.45" x14ac:dyDescent="0.3">
      <c r="A8" s="5" t="s">
        <v>11</v>
      </c>
      <c r="B8" s="7" t="s">
        <v>162</v>
      </c>
      <c r="C8" s="120">
        <v>6</v>
      </c>
      <c r="D8" s="121">
        <v>16</v>
      </c>
      <c r="E8" s="122"/>
      <c r="F8" s="122"/>
      <c r="G8" s="122">
        <v>1</v>
      </c>
      <c r="H8" s="123">
        <v>1</v>
      </c>
      <c r="I8" s="124" t="s">
        <v>441</v>
      </c>
      <c r="J8" s="99"/>
      <c r="K8" s="38"/>
      <c r="L8" s="134">
        <v>11.881679389312977</v>
      </c>
      <c r="M8" s="134">
        <v>12.112298136645963</v>
      </c>
      <c r="N8" s="135"/>
      <c r="O8" s="134">
        <v>2.4743002544529262</v>
      </c>
      <c r="P8" s="134">
        <v>2.403975155279503</v>
      </c>
    </row>
    <row r="9" spans="1:16" ht="14.45" x14ac:dyDescent="0.3">
      <c r="A9" s="5" t="s">
        <v>12</v>
      </c>
      <c r="B9" s="7" t="s">
        <v>291</v>
      </c>
      <c r="C9" s="120">
        <v>5</v>
      </c>
      <c r="D9" s="121">
        <v>17</v>
      </c>
      <c r="E9" s="122"/>
      <c r="F9" s="122"/>
      <c r="G9" s="122">
        <v>1</v>
      </c>
      <c r="H9" s="123">
        <v>1</v>
      </c>
      <c r="I9" s="124">
        <v>0</v>
      </c>
      <c r="J9" s="99"/>
      <c r="K9" s="39"/>
      <c r="L9" s="134">
        <v>8.9890007365578199</v>
      </c>
      <c r="M9" s="134">
        <v>9.0871662763466041</v>
      </c>
      <c r="N9" s="135"/>
      <c r="O9" s="134">
        <v>1.370288024254674</v>
      </c>
      <c r="P9" s="134">
        <v>2.2876784015223595</v>
      </c>
    </row>
    <row r="10" spans="1:16" ht="14.45" x14ac:dyDescent="0.3">
      <c r="A10" s="5" t="s">
        <v>13</v>
      </c>
      <c r="B10" s="7" t="s">
        <v>215</v>
      </c>
      <c r="C10" s="120">
        <v>6</v>
      </c>
      <c r="D10" s="121">
        <v>16</v>
      </c>
      <c r="E10" s="122"/>
      <c r="F10" s="122"/>
      <c r="G10" s="122">
        <v>1</v>
      </c>
      <c r="H10" s="123">
        <v>1</v>
      </c>
      <c r="I10" s="124" t="s">
        <v>441</v>
      </c>
      <c r="J10" s="99"/>
      <c r="K10" s="39"/>
      <c r="L10" s="134">
        <v>11.362897889332572</v>
      </c>
      <c r="M10" s="134">
        <v>10.651093593871433</v>
      </c>
      <c r="N10" s="135"/>
      <c r="O10" s="134">
        <v>1.1314318840579709</v>
      </c>
      <c r="P10" s="134">
        <v>0.9576100486590472</v>
      </c>
    </row>
    <row r="11" spans="1:16" ht="14.45" x14ac:dyDescent="0.3">
      <c r="A11" s="5" t="s">
        <v>14</v>
      </c>
      <c r="B11" s="7" t="s">
        <v>216</v>
      </c>
      <c r="C11" s="120">
        <v>6</v>
      </c>
      <c r="D11" s="121">
        <v>17</v>
      </c>
      <c r="E11" s="122"/>
      <c r="F11" s="122"/>
      <c r="G11" s="122">
        <v>1</v>
      </c>
      <c r="H11" s="123">
        <v>1</v>
      </c>
      <c r="I11" s="124">
        <v>0</v>
      </c>
      <c r="J11" s="99"/>
      <c r="K11" s="39"/>
      <c r="L11" s="134">
        <v>12.7828025477707</v>
      </c>
      <c r="M11" s="134">
        <v>11.251522576128806</v>
      </c>
      <c r="N11" s="135"/>
      <c r="O11" s="134">
        <v>1.9721375398794754</v>
      </c>
      <c r="P11" s="134">
        <v>2.8322807017543861</v>
      </c>
    </row>
    <row r="12" spans="1:16" ht="14.45" x14ac:dyDescent="0.3">
      <c r="A12" s="5" t="s">
        <v>15</v>
      </c>
      <c r="B12" s="7" t="s">
        <v>169</v>
      </c>
      <c r="C12" s="120">
        <v>6</v>
      </c>
      <c r="D12" s="121">
        <v>17</v>
      </c>
      <c r="E12" s="122"/>
      <c r="F12" s="122"/>
      <c r="G12" s="122">
        <v>1</v>
      </c>
      <c r="H12" s="123">
        <v>1</v>
      </c>
      <c r="I12" s="124">
        <v>0</v>
      </c>
      <c r="J12" s="99"/>
      <c r="K12" s="39"/>
      <c r="L12" s="134">
        <v>10.12006841505131</v>
      </c>
      <c r="M12" s="134">
        <v>10.4374412491038</v>
      </c>
      <c r="N12" s="135"/>
      <c r="O12" s="134">
        <v>0.51318355235269186</v>
      </c>
      <c r="P12" s="134">
        <v>0.46277649389237374</v>
      </c>
    </row>
    <row r="13" spans="1:16" ht="14.45" x14ac:dyDescent="0.3">
      <c r="A13" s="5" t="s">
        <v>16</v>
      </c>
      <c r="B13" s="7" t="s">
        <v>203</v>
      </c>
      <c r="C13" s="120">
        <v>6</v>
      </c>
      <c r="D13" s="121">
        <v>16</v>
      </c>
      <c r="E13" s="122"/>
      <c r="F13" s="122"/>
      <c r="G13" s="122">
        <v>0.87351290031705409</v>
      </c>
      <c r="H13" s="123">
        <v>1</v>
      </c>
      <c r="I13" s="124">
        <v>0</v>
      </c>
      <c r="J13" s="99"/>
      <c r="K13" s="39"/>
      <c r="L13" s="134">
        <v>13.182802317161476</v>
      </c>
      <c r="M13" s="134">
        <v>12.978066583585544</v>
      </c>
      <c r="N13" s="135"/>
      <c r="O13" s="134">
        <v>4.1524697110904008</v>
      </c>
      <c r="P13" s="134">
        <v>2.3036544850498339</v>
      </c>
    </row>
    <row r="14" spans="1:16" ht="14.45" x14ac:dyDescent="0.3">
      <c r="A14" s="5" t="s">
        <v>17</v>
      </c>
      <c r="B14" s="7" t="s">
        <v>192</v>
      </c>
      <c r="C14" s="120">
        <v>5</v>
      </c>
      <c r="D14" s="121">
        <v>17</v>
      </c>
      <c r="E14" s="122"/>
      <c r="F14" s="122"/>
      <c r="G14" s="122">
        <v>1</v>
      </c>
      <c r="H14" s="123">
        <v>1</v>
      </c>
      <c r="I14" s="124">
        <v>0</v>
      </c>
      <c r="J14" s="99"/>
      <c r="K14" s="39"/>
      <c r="L14" s="134">
        <v>14.610123966942149</v>
      </c>
      <c r="M14" s="134">
        <v>14.381044621238326</v>
      </c>
      <c r="N14" s="135"/>
      <c r="O14" s="134">
        <v>2.5584022038567493</v>
      </c>
      <c r="P14" s="134">
        <v>1.4325147007955725</v>
      </c>
    </row>
    <row r="15" spans="1:16" ht="14.45" x14ac:dyDescent="0.3">
      <c r="A15" s="5" t="s">
        <v>18</v>
      </c>
      <c r="B15" s="7" t="s">
        <v>271</v>
      </c>
      <c r="C15" s="120">
        <v>6</v>
      </c>
      <c r="D15" s="121">
        <v>17</v>
      </c>
      <c r="E15" s="122"/>
      <c r="F15" s="122"/>
      <c r="G15" s="122">
        <v>1</v>
      </c>
      <c r="H15" s="123">
        <v>1</v>
      </c>
      <c r="I15" s="124">
        <v>0</v>
      </c>
      <c r="J15" s="99"/>
      <c r="K15" s="39"/>
      <c r="L15" s="134">
        <v>21.485693215339232</v>
      </c>
      <c r="M15" s="134">
        <v>19.775686813186812</v>
      </c>
      <c r="N15" s="135"/>
      <c r="O15" s="134">
        <v>4.9677760968229956</v>
      </c>
      <c r="P15" s="134">
        <v>3.6964838255977495</v>
      </c>
    </row>
    <row r="16" spans="1:16" ht="14.45" x14ac:dyDescent="0.3">
      <c r="A16" s="5" t="s">
        <v>19</v>
      </c>
      <c r="B16" s="7" t="s">
        <v>251</v>
      </c>
      <c r="C16" s="120">
        <v>6</v>
      </c>
      <c r="D16" s="121">
        <v>18</v>
      </c>
      <c r="E16" s="122"/>
      <c r="F16" s="122"/>
      <c r="G16" s="122">
        <v>0.78198747249026601</v>
      </c>
      <c r="H16" s="123">
        <v>1</v>
      </c>
      <c r="I16" s="124">
        <v>0</v>
      </c>
      <c r="J16" s="99"/>
      <c r="K16" s="39"/>
      <c r="L16" s="134">
        <v>5.2745152354570637</v>
      </c>
      <c r="M16" s="134">
        <v>4.701367989056088</v>
      </c>
      <c r="N16" s="135"/>
      <c r="O16" s="134">
        <v>0.37282229965156793</v>
      </c>
      <c r="P16" s="134">
        <v>0.32506887052341599</v>
      </c>
    </row>
    <row r="17" spans="1:16" ht="14.45" x14ac:dyDescent="0.3">
      <c r="A17" s="5" t="s">
        <v>20</v>
      </c>
      <c r="B17" s="7" t="s">
        <v>319</v>
      </c>
      <c r="C17" s="120">
        <v>6</v>
      </c>
      <c r="D17" s="121">
        <v>16</v>
      </c>
      <c r="E17" s="122"/>
      <c r="F17" s="122"/>
      <c r="G17" s="122">
        <v>1</v>
      </c>
      <c r="H17" s="123">
        <v>1</v>
      </c>
      <c r="I17" s="124" t="s">
        <v>441</v>
      </c>
      <c r="J17" s="99"/>
      <c r="K17" s="40"/>
      <c r="L17" s="134" t="s">
        <v>440</v>
      </c>
      <c r="M17" s="134" t="s">
        <v>440</v>
      </c>
      <c r="N17" s="135"/>
      <c r="O17" s="134">
        <v>4.5211114137837098</v>
      </c>
      <c r="P17" s="134">
        <v>3.8313621653427479</v>
      </c>
    </row>
    <row r="18" spans="1:16" ht="14.45" x14ac:dyDescent="0.3">
      <c r="A18" s="5" t="s">
        <v>347</v>
      </c>
      <c r="B18" s="7" t="s">
        <v>346</v>
      </c>
      <c r="C18" s="120">
        <v>6</v>
      </c>
      <c r="D18" s="121">
        <v>17</v>
      </c>
      <c r="E18" s="122"/>
      <c r="F18" s="122"/>
      <c r="G18" s="122">
        <v>1</v>
      </c>
      <c r="H18" s="123">
        <v>1</v>
      </c>
      <c r="I18" s="124">
        <v>0</v>
      </c>
      <c r="J18" s="99"/>
      <c r="K18" s="40"/>
      <c r="L18" s="134">
        <v>9.3077709611451951</v>
      </c>
      <c r="M18" s="134">
        <v>9.046153846153846</v>
      </c>
      <c r="N18" s="135"/>
      <c r="O18" s="134">
        <v>1.1354508196721311</v>
      </c>
      <c r="P18" s="134">
        <v>1.2362500000000001</v>
      </c>
    </row>
    <row r="19" spans="1:16" ht="14.45" x14ac:dyDescent="0.3">
      <c r="A19" s="5" t="s">
        <v>21</v>
      </c>
      <c r="B19" s="7" t="s">
        <v>255</v>
      </c>
      <c r="C19" s="120">
        <v>6</v>
      </c>
      <c r="D19" s="121">
        <v>16</v>
      </c>
      <c r="E19" s="122"/>
      <c r="F19" s="122"/>
      <c r="G19" s="122">
        <v>0.99967812826033908</v>
      </c>
      <c r="H19" s="123">
        <v>1</v>
      </c>
      <c r="I19" s="124">
        <v>0</v>
      </c>
      <c r="J19" s="99"/>
      <c r="K19" s="40"/>
      <c r="L19" s="134">
        <v>9.3063311688311696</v>
      </c>
      <c r="M19" s="134">
        <v>8.4979692645444569</v>
      </c>
      <c r="N19" s="135"/>
      <c r="O19" s="134">
        <v>1.7481714285714285</v>
      </c>
      <c r="P19" s="134">
        <v>2.5445086705202313</v>
      </c>
    </row>
    <row r="20" spans="1:16" ht="14.45" x14ac:dyDescent="0.3">
      <c r="A20" s="5" t="s">
        <v>22</v>
      </c>
      <c r="B20" s="7" t="s">
        <v>175</v>
      </c>
      <c r="C20" s="120">
        <v>6</v>
      </c>
      <c r="D20" s="121">
        <v>16</v>
      </c>
      <c r="E20" s="122"/>
      <c r="F20" s="122"/>
      <c r="G20" s="122">
        <v>1</v>
      </c>
      <c r="H20" s="123">
        <v>1</v>
      </c>
      <c r="I20" s="124">
        <v>0</v>
      </c>
      <c r="J20" s="99"/>
      <c r="K20" s="40"/>
      <c r="L20" s="134">
        <v>13.052273182455437</v>
      </c>
      <c r="M20" s="134">
        <v>12.323461613596406</v>
      </c>
      <c r="N20" s="135"/>
      <c r="O20" s="134" t="s">
        <v>440</v>
      </c>
      <c r="P20" s="134" t="s">
        <v>440</v>
      </c>
    </row>
    <row r="21" spans="1:16" ht="14.45" x14ac:dyDescent="0.3">
      <c r="A21" s="5" t="s">
        <v>23</v>
      </c>
      <c r="B21" s="7" t="s">
        <v>317</v>
      </c>
      <c r="C21" s="120">
        <v>5</v>
      </c>
      <c r="D21" s="121">
        <v>16</v>
      </c>
      <c r="E21" s="122"/>
      <c r="F21" s="122"/>
      <c r="G21" s="122">
        <v>1</v>
      </c>
      <c r="H21" s="123">
        <v>1</v>
      </c>
      <c r="I21" s="124">
        <v>0</v>
      </c>
      <c r="J21" s="99"/>
      <c r="K21" s="40"/>
      <c r="L21" s="134">
        <v>14.974193548387097</v>
      </c>
      <c r="M21" s="134">
        <v>13.790763827919227</v>
      </c>
      <c r="N21" s="135"/>
      <c r="O21" s="134">
        <v>7.7853145606843697</v>
      </c>
      <c r="P21" s="134">
        <v>7.481158911325724</v>
      </c>
    </row>
    <row r="22" spans="1:16" ht="14.45" x14ac:dyDescent="0.3">
      <c r="A22" s="5" t="s">
        <v>24</v>
      </c>
      <c r="B22" s="7" t="s">
        <v>322</v>
      </c>
      <c r="C22" s="120">
        <v>6</v>
      </c>
      <c r="D22" s="121">
        <v>18</v>
      </c>
      <c r="E22" s="122"/>
      <c r="F22" s="122"/>
      <c r="G22" s="122">
        <v>1</v>
      </c>
      <c r="H22" s="123">
        <v>2</v>
      </c>
      <c r="I22" s="124">
        <v>0</v>
      </c>
      <c r="J22" s="99"/>
      <c r="K22" s="40"/>
      <c r="L22" s="134">
        <v>16.476335877862596</v>
      </c>
      <c r="M22" s="134">
        <v>13.818451070642386</v>
      </c>
      <c r="N22" s="135"/>
      <c r="O22" s="134">
        <v>3.8458477508650519</v>
      </c>
      <c r="P22" s="134">
        <v>2.5790786136939983</v>
      </c>
    </row>
    <row r="23" spans="1:16" ht="14.45" x14ac:dyDescent="0.3">
      <c r="A23" s="5" t="s">
        <v>25</v>
      </c>
      <c r="B23" s="7" t="s">
        <v>237</v>
      </c>
      <c r="C23" s="120">
        <v>6</v>
      </c>
      <c r="D23" s="121">
        <v>17</v>
      </c>
      <c r="E23" s="122"/>
      <c r="F23" s="122"/>
      <c r="G23" s="122">
        <v>1</v>
      </c>
      <c r="H23" s="123">
        <v>1</v>
      </c>
      <c r="I23" s="124">
        <v>0</v>
      </c>
      <c r="J23" s="99"/>
      <c r="K23" s="40"/>
      <c r="L23" s="134">
        <v>9.0178043631245597</v>
      </c>
      <c r="M23" s="134">
        <v>10.241435897435897</v>
      </c>
      <c r="N23" s="135"/>
      <c r="O23" s="134">
        <v>1.8089323692045938</v>
      </c>
      <c r="P23" s="134">
        <v>2.1903105590062113</v>
      </c>
    </row>
    <row r="24" spans="1:16" ht="14.45" x14ac:dyDescent="0.3">
      <c r="A24" s="5" t="s">
        <v>26</v>
      </c>
      <c r="B24" s="7" t="s">
        <v>313</v>
      </c>
      <c r="C24" s="120">
        <v>6</v>
      </c>
      <c r="D24" s="121">
        <v>16</v>
      </c>
      <c r="E24" s="122"/>
      <c r="F24" s="122"/>
      <c r="G24" s="122">
        <v>1</v>
      </c>
      <c r="H24" s="123">
        <v>1</v>
      </c>
      <c r="I24" s="124">
        <v>0</v>
      </c>
      <c r="J24" s="99"/>
      <c r="K24" s="40"/>
      <c r="L24" s="134">
        <v>14.571519708361814</v>
      </c>
      <c r="M24" s="134">
        <v>13.156637574644005</v>
      </c>
      <c r="N24" s="135"/>
      <c r="O24" s="134">
        <v>2.6957407022647</v>
      </c>
      <c r="P24" s="134">
        <v>1.7841961852861035</v>
      </c>
    </row>
    <row r="25" spans="1:16" ht="14.45" x14ac:dyDescent="0.3">
      <c r="A25" s="5" t="s">
        <v>27</v>
      </c>
      <c r="B25" s="7" t="s">
        <v>225</v>
      </c>
      <c r="C25" s="120">
        <v>5</v>
      </c>
      <c r="D25" s="121">
        <v>17</v>
      </c>
      <c r="E25" s="122"/>
      <c r="F25" s="122"/>
      <c r="G25" s="122">
        <v>1</v>
      </c>
      <c r="H25" s="123">
        <v>1</v>
      </c>
      <c r="I25" s="124">
        <v>0</v>
      </c>
      <c r="J25" s="99"/>
      <c r="K25" s="40"/>
      <c r="L25" s="134">
        <v>2.8649192848463807</v>
      </c>
      <c r="M25" s="134">
        <v>2.7015694302285911</v>
      </c>
      <c r="N25" s="135"/>
      <c r="O25" s="134">
        <v>1.0076879592990391</v>
      </c>
      <c r="P25" s="134">
        <v>1.492356807511737</v>
      </c>
    </row>
    <row r="26" spans="1:16" ht="14.45" x14ac:dyDescent="0.3">
      <c r="A26" s="5" t="s">
        <v>397</v>
      </c>
      <c r="B26" s="7" t="s">
        <v>398</v>
      </c>
      <c r="C26" s="120">
        <v>6</v>
      </c>
      <c r="D26" s="121">
        <v>17</v>
      </c>
      <c r="E26" s="122"/>
      <c r="F26" s="122"/>
      <c r="G26" s="122">
        <v>1</v>
      </c>
      <c r="H26" s="123">
        <v>1</v>
      </c>
      <c r="I26" s="124">
        <v>0</v>
      </c>
      <c r="J26" s="99"/>
      <c r="K26" s="40"/>
      <c r="L26" s="134">
        <v>6.6465306122448977</v>
      </c>
      <c r="M26" s="134">
        <v>7.68</v>
      </c>
      <c r="N26" s="135"/>
      <c r="O26" s="134">
        <v>1.4326530612244899</v>
      </c>
      <c r="P26" s="134">
        <v>0.88712121212121209</v>
      </c>
    </row>
    <row r="27" spans="1:16" ht="14.45" x14ac:dyDescent="0.3">
      <c r="A27" s="5" t="s">
        <v>28</v>
      </c>
      <c r="B27" s="7" t="s">
        <v>164</v>
      </c>
      <c r="C27" s="120">
        <v>6</v>
      </c>
      <c r="D27" s="121">
        <v>17</v>
      </c>
      <c r="E27" s="122"/>
      <c r="F27" s="122"/>
      <c r="G27" s="122">
        <v>1</v>
      </c>
      <c r="H27" s="123">
        <v>1</v>
      </c>
      <c r="I27" s="124">
        <v>0</v>
      </c>
      <c r="J27" s="99"/>
      <c r="K27" s="41"/>
      <c r="L27" s="134">
        <v>13.076655052264808</v>
      </c>
      <c r="M27" s="134">
        <v>13.43231615807904</v>
      </c>
      <c r="N27" s="135"/>
      <c r="O27" s="134">
        <v>1.900647088103534</v>
      </c>
      <c r="P27" s="134">
        <v>1.904752376188094</v>
      </c>
    </row>
    <row r="28" spans="1:16" ht="14.45" x14ac:dyDescent="0.3">
      <c r="A28" s="5" t="s">
        <v>29</v>
      </c>
      <c r="B28" s="7" t="s">
        <v>302</v>
      </c>
      <c r="C28" s="120">
        <v>4</v>
      </c>
      <c r="D28" s="121">
        <v>17</v>
      </c>
      <c r="E28" s="122"/>
      <c r="F28" s="122"/>
      <c r="G28" s="122">
        <v>0.9871775446039619</v>
      </c>
      <c r="H28" s="123">
        <v>4</v>
      </c>
      <c r="I28" s="124">
        <v>0</v>
      </c>
      <c r="J28" s="99"/>
      <c r="K28" s="41"/>
      <c r="L28" s="134">
        <v>12.985956204379562</v>
      </c>
      <c r="M28" s="134">
        <v>12.383255682620359</v>
      </c>
      <c r="N28" s="135"/>
      <c r="O28" s="134">
        <v>3.8337704918032789</v>
      </c>
      <c r="P28" s="134">
        <v>5.0490391561913022</v>
      </c>
    </row>
    <row r="29" spans="1:16" ht="14.45" x14ac:dyDescent="0.3">
      <c r="A29" s="5" t="s">
        <v>30</v>
      </c>
      <c r="B29" s="7" t="s">
        <v>274</v>
      </c>
      <c r="C29" s="120">
        <v>6</v>
      </c>
      <c r="D29" s="121">
        <v>17</v>
      </c>
      <c r="E29" s="122"/>
      <c r="F29" s="122"/>
      <c r="G29" s="122">
        <v>0.99975028093394902</v>
      </c>
      <c r="H29" s="123">
        <v>1</v>
      </c>
      <c r="I29" s="124">
        <v>0</v>
      </c>
      <c r="J29" s="99"/>
      <c r="K29" s="41"/>
      <c r="L29" s="134">
        <v>13.713084405396925</v>
      </c>
      <c r="M29" s="134">
        <v>14.75307599517491</v>
      </c>
      <c r="N29" s="135"/>
      <c r="O29" s="134">
        <v>2.6667767503302509</v>
      </c>
      <c r="P29" s="134">
        <v>1.01751269035533</v>
      </c>
    </row>
    <row r="30" spans="1:16" ht="14.45" x14ac:dyDescent="0.3">
      <c r="A30" s="5" t="s">
        <v>31</v>
      </c>
      <c r="B30" s="7" t="s">
        <v>218</v>
      </c>
      <c r="C30" s="120">
        <v>6</v>
      </c>
      <c r="D30" s="121">
        <v>16</v>
      </c>
      <c r="E30" s="122"/>
      <c r="F30" s="122"/>
      <c r="G30" s="122">
        <v>1</v>
      </c>
      <c r="H30" s="123">
        <v>1</v>
      </c>
      <c r="I30" s="124">
        <v>0</v>
      </c>
      <c r="J30" s="99"/>
      <c r="K30" s="41"/>
      <c r="L30" s="134">
        <v>16.614137483787289</v>
      </c>
      <c r="M30" s="134">
        <v>14.82456924058711</v>
      </c>
      <c r="N30" s="135"/>
      <c r="O30" s="134">
        <v>4.0313634862991083</v>
      </c>
      <c r="P30" s="134">
        <v>4.8855001629195174</v>
      </c>
    </row>
    <row r="31" spans="1:16" ht="14.45" x14ac:dyDescent="0.3">
      <c r="A31" s="5" t="s">
        <v>32</v>
      </c>
      <c r="B31" s="7" t="s">
        <v>166</v>
      </c>
      <c r="C31" s="120">
        <v>6</v>
      </c>
      <c r="D31" s="121">
        <v>16</v>
      </c>
      <c r="E31" s="122"/>
      <c r="F31" s="122"/>
      <c r="G31" s="122">
        <v>0.90312712440516607</v>
      </c>
      <c r="H31" s="123">
        <v>1</v>
      </c>
      <c r="I31" s="124">
        <v>0</v>
      </c>
      <c r="J31" s="99"/>
      <c r="K31" s="41"/>
      <c r="L31" s="134">
        <v>6.9124999999999996</v>
      </c>
      <c r="M31" s="134">
        <v>7.0834080717488792</v>
      </c>
      <c r="N31" s="135"/>
      <c r="O31" s="134">
        <v>2.9464285714285714E-2</v>
      </c>
      <c r="P31" s="134">
        <v>6.726457399103139E-2</v>
      </c>
    </row>
    <row r="32" spans="1:16" ht="14.45" x14ac:dyDescent="0.3">
      <c r="A32" s="5" t="s">
        <v>33</v>
      </c>
      <c r="B32" s="7" t="s">
        <v>248</v>
      </c>
      <c r="C32" s="120">
        <v>6</v>
      </c>
      <c r="D32" s="121">
        <v>17</v>
      </c>
      <c r="E32" s="122"/>
      <c r="F32" s="122"/>
      <c r="G32" s="122">
        <v>0.99472871616374803</v>
      </c>
      <c r="H32" s="123">
        <v>1</v>
      </c>
      <c r="I32" s="124">
        <v>0</v>
      </c>
      <c r="J32" s="99"/>
      <c r="K32" s="42"/>
      <c r="L32" s="134">
        <v>9.3874942948425382</v>
      </c>
      <c r="M32" s="134">
        <v>8.8395955795908776</v>
      </c>
      <c r="N32" s="135"/>
      <c r="O32" s="134">
        <v>4.9907905686546465</v>
      </c>
      <c r="P32" s="134">
        <v>4.3799713876967097</v>
      </c>
    </row>
    <row r="33" spans="1:16" s="43" customFormat="1" ht="14.45" x14ac:dyDescent="0.3">
      <c r="A33" s="44" t="s">
        <v>442</v>
      </c>
      <c r="B33" s="45" t="s">
        <v>443</v>
      </c>
      <c r="C33" s="120">
        <v>5</v>
      </c>
      <c r="D33" s="121">
        <v>16</v>
      </c>
      <c r="E33" s="122"/>
      <c r="F33" s="122"/>
      <c r="G33" s="122">
        <v>0.13883349950149601</v>
      </c>
      <c r="H33" s="123">
        <v>1</v>
      </c>
      <c r="I33" s="124">
        <v>0</v>
      </c>
      <c r="J33" s="99"/>
      <c r="K33" s="98"/>
      <c r="L33" s="134">
        <v>22.365822784810128</v>
      </c>
      <c r="M33" s="134">
        <v>23.462111801242237</v>
      </c>
      <c r="N33" s="135"/>
      <c r="O33" s="134">
        <v>3.5020979020979022</v>
      </c>
      <c r="P33" s="134">
        <v>3.9972789115646257</v>
      </c>
    </row>
    <row r="34" spans="1:16" ht="14.45" x14ac:dyDescent="0.3">
      <c r="A34" s="5" t="s">
        <v>34</v>
      </c>
      <c r="B34" s="7" t="s">
        <v>204</v>
      </c>
      <c r="C34" s="120">
        <v>6</v>
      </c>
      <c r="D34" s="121">
        <v>18</v>
      </c>
      <c r="E34" s="122"/>
      <c r="F34" s="122"/>
      <c r="G34" s="122">
        <v>1</v>
      </c>
      <c r="H34" s="123">
        <v>1</v>
      </c>
      <c r="I34" s="124">
        <v>0</v>
      </c>
      <c r="J34" s="99"/>
      <c r="K34" s="99"/>
      <c r="L34" s="137" t="s">
        <v>440</v>
      </c>
      <c r="M34" s="134">
        <v>9.8852021675698207</v>
      </c>
      <c r="N34" s="134"/>
      <c r="O34" s="134" t="s">
        <v>440</v>
      </c>
      <c r="P34" s="135">
        <v>4.3103174603174601</v>
      </c>
    </row>
    <row r="35" spans="1:16" ht="14.45" x14ac:dyDescent="0.3">
      <c r="A35" s="5" t="s">
        <v>35</v>
      </c>
      <c r="B35" s="7" t="s">
        <v>240</v>
      </c>
      <c r="C35" s="120">
        <v>6</v>
      </c>
      <c r="D35" s="121">
        <v>17</v>
      </c>
      <c r="E35" s="122"/>
      <c r="F35" s="122"/>
      <c r="G35" s="122">
        <v>1</v>
      </c>
      <c r="H35" s="123">
        <v>1</v>
      </c>
      <c r="I35" s="124">
        <v>0</v>
      </c>
      <c r="J35" s="99"/>
      <c r="K35" s="46"/>
      <c r="L35" s="137">
        <v>16.837463343108503</v>
      </c>
      <c r="M35" s="134">
        <v>14.771560611446853</v>
      </c>
      <c r="N35" s="134"/>
      <c r="O35" s="134">
        <v>5.705258344764518</v>
      </c>
      <c r="P35" s="135">
        <v>8.2557575757575759</v>
      </c>
    </row>
    <row r="36" spans="1:16" ht="14.45" x14ac:dyDescent="0.3">
      <c r="A36" s="5" t="s">
        <v>36</v>
      </c>
      <c r="B36" s="7" t="s">
        <v>321</v>
      </c>
      <c r="C36" s="120">
        <v>6</v>
      </c>
      <c r="D36" s="121">
        <v>17</v>
      </c>
      <c r="E36" s="122"/>
      <c r="F36" s="122"/>
      <c r="G36" s="122">
        <v>0.99616633234797303</v>
      </c>
      <c r="H36" s="123">
        <v>1</v>
      </c>
      <c r="I36" s="124" t="s">
        <v>441</v>
      </c>
      <c r="J36" s="99"/>
      <c r="K36" s="46"/>
      <c r="L36" s="137">
        <v>26.8165857605178</v>
      </c>
      <c r="M36" s="134">
        <v>26.030582102519549</v>
      </c>
      <c r="N36" s="134"/>
      <c r="O36" s="134">
        <v>3.7071416396795636</v>
      </c>
      <c r="P36" s="135">
        <v>2.3351513136015964</v>
      </c>
    </row>
    <row r="37" spans="1:16" ht="14.45" x14ac:dyDescent="0.3">
      <c r="A37" s="5" t="s">
        <v>37</v>
      </c>
      <c r="B37" s="7" t="s">
        <v>233</v>
      </c>
      <c r="C37" s="120">
        <v>5</v>
      </c>
      <c r="D37" s="121">
        <v>16</v>
      </c>
      <c r="E37" s="122"/>
      <c r="F37" s="122"/>
      <c r="G37" s="122">
        <v>0.624736462683116</v>
      </c>
      <c r="H37" s="123">
        <v>1</v>
      </c>
      <c r="I37" s="124">
        <v>0</v>
      </c>
      <c r="J37" s="99"/>
      <c r="K37" s="48"/>
      <c r="L37" s="137">
        <v>7.7969811320754721</v>
      </c>
      <c r="M37" s="134">
        <v>8.166746347941567</v>
      </c>
      <c r="N37" s="134"/>
      <c r="O37" s="134" t="s">
        <v>440</v>
      </c>
      <c r="P37" s="135" t="s">
        <v>440</v>
      </c>
    </row>
    <row r="38" spans="1:16" ht="14.45" x14ac:dyDescent="0.3">
      <c r="A38" s="5" t="s">
        <v>38</v>
      </c>
      <c r="B38" s="7" t="s">
        <v>259</v>
      </c>
      <c r="C38" s="120">
        <v>5</v>
      </c>
      <c r="D38" s="121">
        <v>17</v>
      </c>
      <c r="E38" s="122"/>
      <c r="F38" s="122"/>
      <c r="G38" s="122">
        <v>1</v>
      </c>
      <c r="H38" s="123">
        <v>1</v>
      </c>
      <c r="I38" s="124">
        <v>0</v>
      </c>
      <c r="J38" s="99"/>
      <c r="K38" s="49"/>
      <c r="L38" s="137">
        <v>12.148395011245144</v>
      </c>
      <c r="M38" s="134">
        <v>11.142267611504794</v>
      </c>
      <c r="N38" s="134"/>
      <c r="O38" s="134">
        <v>2.652871287128713</v>
      </c>
      <c r="P38" s="135">
        <v>2.0008961911874534</v>
      </c>
    </row>
    <row r="39" spans="1:16" x14ac:dyDescent="0.25">
      <c r="A39" s="5" t="s">
        <v>416</v>
      </c>
      <c r="B39" s="7" t="s">
        <v>289</v>
      </c>
      <c r="C39" s="120">
        <v>3</v>
      </c>
      <c r="D39" s="121">
        <v>17</v>
      </c>
      <c r="E39" s="122"/>
      <c r="F39" s="122"/>
      <c r="G39" s="122">
        <v>1</v>
      </c>
      <c r="H39" s="123">
        <v>1</v>
      </c>
      <c r="I39" s="124">
        <v>0</v>
      </c>
      <c r="J39" s="99"/>
      <c r="K39" s="50"/>
      <c r="L39" s="137">
        <v>11.830959087860496</v>
      </c>
      <c r="M39" s="134">
        <v>9.5481714833584448</v>
      </c>
      <c r="N39" s="134"/>
      <c r="O39" s="134">
        <v>2.0259115843820585</v>
      </c>
      <c r="P39" s="135">
        <v>2.0706234413965086</v>
      </c>
    </row>
    <row r="40" spans="1:16" x14ac:dyDescent="0.25">
      <c r="A40" s="5" t="s">
        <v>351</v>
      </c>
      <c r="B40" s="7" t="s">
        <v>345</v>
      </c>
      <c r="C40" s="120">
        <v>6</v>
      </c>
      <c r="D40" s="121">
        <v>16</v>
      </c>
      <c r="E40" s="122"/>
      <c r="F40" s="122"/>
      <c r="G40" s="122">
        <v>1</v>
      </c>
      <c r="H40" s="123">
        <v>1</v>
      </c>
      <c r="I40" s="124">
        <v>0</v>
      </c>
      <c r="J40" s="99"/>
      <c r="K40" s="51"/>
      <c r="L40" s="137">
        <v>19.139682539682539</v>
      </c>
      <c r="M40" s="134">
        <v>19.93030303030303</v>
      </c>
      <c r="N40" s="134"/>
      <c r="O40" s="134">
        <v>4.1142857142857139</v>
      </c>
      <c r="P40" s="135">
        <v>3.9484848484848483</v>
      </c>
    </row>
    <row r="41" spans="1:16" x14ac:dyDescent="0.25">
      <c r="A41" s="5" t="s">
        <v>39</v>
      </c>
      <c r="B41" s="7" t="s">
        <v>266</v>
      </c>
      <c r="C41" s="120">
        <v>6</v>
      </c>
      <c r="D41" s="121">
        <v>16</v>
      </c>
      <c r="E41" s="122"/>
      <c r="F41" s="122"/>
      <c r="G41" s="122">
        <v>0.99995249039415202</v>
      </c>
      <c r="H41" s="123">
        <v>1</v>
      </c>
      <c r="I41" s="124">
        <v>0</v>
      </c>
      <c r="J41" s="99"/>
      <c r="K41" s="51"/>
      <c r="L41" s="137">
        <v>10.519922283664624</v>
      </c>
      <c r="M41" s="134">
        <v>10.091761980599392</v>
      </c>
      <c r="N41" s="134"/>
      <c r="O41" s="134">
        <v>4.1236755462436392</v>
      </c>
      <c r="P41" s="135">
        <v>2.8214212753538597</v>
      </c>
    </row>
    <row r="42" spans="1:16" x14ac:dyDescent="0.25">
      <c r="A42" s="5" t="s">
        <v>40</v>
      </c>
      <c r="B42" s="7" t="s">
        <v>183</v>
      </c>
      <c r="C42" s="120">
        <v>5</v>
      </c>
      <c r="D42" s="121">
        <v>17</v>
      </c>
      <c r="E42" s="122"/>
      <c r="F42" s="122"/>
      <c r="G42" s="122">
        <v>1</v>
      </c>
      <c r="H42" s="123">
        <v>1</v>
      </c>
      <c r="I42" s="124">
        <v>0</v>
      </c>
      <c r="J42" s="99"/>
      <c r="K42" s="52"/>
      <c r="L42" s="137">
        <v>13.46817248459959</v>
      </c>
      <c r="M42" s="134">
        <v>11.684580777096114</v>
      </c>
      <c r="N42" s="134"/>
      <c r="O42" s="134" t="s">
        <v>440</v>
      </c>
      <c r="P42" s="135" t="s">
        <v>440</v>
      </c>
    </row>
    <row r="43" spans="1:16" x14ac:dyDescent="0.25">
      <c r="A43" s="5" t="s">
        <v>41</v>
      </c>
      <c r="B43" s="7" t="s">
        <v>207</v>
      </c>
      <c r="C43" s="120">
        <v>6</v>
      </c>
      <c r="D43" s="121">
        <v>17</v>
      </c>
      <c r="E43" s="122"/>
      <c r="F43" s="122"/>
      <c r="G43" s="122">
        <v>1</v>
      </c>
      <c r="H43" s="123">
        <v>1</v>
      </c>
      <c r="I43" s="124">
        <v>0</v>
      </c>
      <c r="J43" s="99"/>
      <c r="K43" s="52"/>
      <c r="L43" s="137" t="s">
        <v>440</v>
      </c>
      <c r="M43" s="134" t="s">
        <v>440</v>
      </c>
      <c r="N43" s="134"/>
      <c r="O43" s="134">
        <v>1.3218508997429306</v>
      </c>
      <c r="P43" s="135">
        <v>1.6980392156862745</v>
      </c>
    </row>
    <row r="44" spans="1:16" x14ac:dyDescent="0.25">
      <c r="A44" s="5" t="s">
        <v>42</v>
      </c>
      <c r="B44" s="7" t="s">
        <v>309</v>
      </c>
      <c r="C44" s="120">
        <v>6</v>
      </c>
      <c r="D44" s="121">
        <v>17</v>
      </c>
      <c r="E44" s="122"/>
      <c r="F44" s="122"/>
      <c r="G44" s="122">
        <v>0.99688473520249199</v>
      </c>
      <c r="H44" s="123">
        <v>1</v>
      </c>
      <c r="I44" s="124" t="s">
        <v>441</v>
      </c>
      <c r="J44" s="99"/>
      <c r="K44" s="53"/>
      <c r="L44" s="137">
        <v>16.927287255293649</v>
      </c>
      <c r="M44" s="134">
        <v>16.16372862243939</v>
      </c>
      <c r="N44" s="134"/>
      <c r="O44" s="134">
        <v>2.2741523733546072</v>
      </c>
      <c r="P44" s="135">
        <v>3.7497372372372371</v>
      </c>
    </row>
    <row r="45" spans="1:16" x14ac:dyDescent="0.25">
      <c r="A45" s="5" t="s">
        <v>43</v>
      </c>
      <c r="B45" s="7" t="s">
        <v>239</v>
      </c>
      <c r="C45" s="120">
        <v>6</v>
      </c>
      <c r="D45" s="121">
        <v>18</v>
      </c>
      <c r="E45" s="122"/>
      <c r="F45" s="122"/>
      <c r="G45" s="122">
        <v>1</v>
      </c>
      <c r="H45" s="123">
        <v>1</v>
      </c>
      <c r="I45" s="124">
        <v>0</v>
      </c>
      <c r="J45" s="99"/>
      <c r="K45" s="53"/>
      <c r="L45" s="137">
        <v>15.012246621621621</v>
      </c>
      <c r="M45" s="134">
        <v>13.642446633825944</v>
      </c>
      <c r="N45" s="134"/>
      <c r="O45" s="134">
        <v>3.7386824324324324</v>
      </c>
      <c r="P45" s="135">
        <v>3.8276683087027914</v>
      </c>
    </row>
    <row r="46" spans="1:16" x14ac:dyDescent="0.25">
      <c r="A46" s="5" t="s">
        <v>44</v>
      </c>
      <c r="B46" s="7" t="s">
        <v>298</v>
      </c>
      <c r="C46" s="120">
        <v>6</v>
      </c>
      <c r="D46" s="121">
        <v>15</v>
      </c>
      <c r="E46" s="122"/>
      <c r="F46" s="122"/>
      <c r="G46" s="122">
        <v>1</v>
      </c>
      <c r="H46" s="123">
        <v>1</v>
      </c>
      <c r="I46" s="124">
        <v>0</v>
      </c>
      <c r="J46" s="99"/>
      <c r="K46" s="53"/>
      <c r="L46" s="137">
        <v>15.958578830495929</v>
      </c>
      <c r="M46" s="134">
        <v>14.921028956986225</v>
      </c>
      <c r="N46" s="134"/>
      <c r="O46" s="134">
        <v>3.920731849434798</v>
      </c>
      <c r="P46" s="135">
        <v>3.6805946070523161</v>
      </c>
    </row>
    <row r="47" spans="1:16" x14ac:dyDescent="0.25">
      <c r="A47" s="5" t="s">
        <v>45</v>
      </c>
      <c r="B47" s="7" t="s">
        <v>323</v>
      </c>
      <c r="C47" s="120">
        <v>4</v>
      </c>
      <c r="D47" s="121">
        <v>17</v>
      </c>
      <c r="E47" s="122"/>
      <c r="F47" s="122"/>
      <c r="G47" s="122">
        <v>0.99903583654721106</v>
      </c>
      <c r="H47" s="123">
        <v>1</v>
      </c>
      <c r="I47" s="124">
        <v>0</v>
      </c>
      <c r="J47" s="99"/>
      <c r="K47" s="54"/>
      <c r="L47" s="137">
        <v>11.362651413189772</v>
      </c>
      <c r="M47" s="134">
        <v>10.780709356443589</v>
      </c>
      <c r="N47" s="134"/>
      <c r="O47" s="134">
        <v>5.0643566021867112</v>
      </c>
      <c r="P47" s="135">
        <v>6.3595570534424652</v>
      </c>
    </row>
    <row r="48" spans="1:16" x14ac:dyDescent="0.25">
      <c r="A48" s="5" t="s">
        <v>46</v>
      </c>
      <c r="B48" s="7" t="s">
        <v>315</v>
      </c>
      <c r="C48" s="120">
        <v>6</v>
      </c>
      <c r="D48" s="121">
        <v>17</v>
      </c>
      <c r="E48" s="122"/>
      <c r="F48" s="122"/>
      <c r="G48" s="122">
        <v>1</v>
      </c>
      <c r="H48" s="123">
        <v>1</v>
      </c>
      <c r="I48" s="124">
        <v>0</v>
      </c>
      <c r="J48" s="99"/>
      <c r="K48" s="54"/>
      <c r="L48" s="137" t="s">
        <v>440</v>
      </c>
      <c r="M48" s="134" t="s">
        <v>440</v>
      </c>
      <c r="N48" s="134"/>
      <c r="O48" s="134">
        <v>4.1363863863863868</v>
      </c>
      <c r="P48" s="135">
        <v>0.76865671641791045</v>
      </c>
    </row>
    <row r="49" spans="1:16" x14ac:dyDescent="0.25">
      <c r="A49" s="5" t="s">
        <v>47</v>
      </c>
      <c r="B49" s="7" t="s">
        <v>297</v>
      </c>
      <c r="C49" s="120">
        <v>6</v>
      </c>
      <c r="D49" s="121">
        <v>16</v>
      </c>
      <c r="E49" s="122"/>
      <c r="F49" s="122"/>
      <c r="G49" s="122">
        <v>1</v>
      </c>
      <c r="H49" s="123">
        <v>1</v>
      </c>
      <c r="I49" s="124">
        <v>0</v>
      </c>
      <c r="J49" s="99"/>
      <c r="K49" s="54"/>
      <c r="L49" s="137">
        <v>9.3475565123789028</v>
      </c>
      <c r="M49" s="134">
        <v>8.89079939668175</v>
      </c>
      <c r="N49" s="134"/>
      <c r="O49" s="134">
        <v>2.5886329386437028</v>
      </c>
      <c r="P49" s="135">
        <v>2.1949579831932775</v>
      </c>
    </row>
    <row r="50" spans="1:16" x14ac:dyDescent="0.25">
      <c r="A50" s="5" t="s">
        <v>417</v>
      </c>
      <c r="B50" s="7" t="s">
        <v>206</v>
      </c>
      <c r="C50" s="120">
        <v>5</v>
      </c>
      <c r="D50" s="121">
        <v>17</v>
      </c>
      <c r="E50" s="122"/>
      <c r="F50" s="122"/>
      <c r="G50" s="122">
        <v>1</v>
      </c>
      <c r="H50" s="123">
        <v>1</v>
      </c>
      <c r="I50" s="124">
        <v>0</v>
      </c>
      <c r="J50" s="99"/>
      <c r="K50" s="55"/>
      <c r="L50" s="137">
        <v>10.232112676056339</v>
      </c>
      <c r="M50" s="134">
        <v>9.6845399540997281</v>
      </c>
      <c r="N50" s="134"/>
      <c r="O50" s="134">
        <v>3.4022227710545816</v>
      </c>
      <c r="P50" s="135">
        <v>2.192363813229572</v>
      </c>
    </row>
    <row r="51" spans="1:16" x14ac:dyDescent="0.25">
      <c r="A51" s="5" t="s">
        <v>48</v>
      </c>
      <c r="B51" s="7" t="s">
        <v>279</v>
      </c>
      <c r="C51" s="120">
        <v>6</v>
      </c>
      <c r="D51" s="121">
        <v>17</v>
      </c>
      <c r="E51" s="122"/>
      <c r="F51" s="122"/>
      <c r="G51" s="122">
        <v>1</v>
      </c>
      <c r="H51" s="123">
        <v>1</v>
      </c>
      <c r="I51" s="124" t="s">
        <v>441</v>
      </c>
      <c r="J51" s="99"/>
      <c r="K51" s="55"/>
      <c r="L51" s="137">
        <v>11.812918108419838</v>
      </c>
      <c r="M51" s="134">
        <v>10.866425389755012</v>
      </c>
      <c r="N51" s="134"/>
      <c r="O51" s="134">
        <v>2.4283737024221455</v>
      </c>
      <c r="P51" s="135">
        <v>2.5035077951002229</v>
      </c>
    </row>
    <row r="52" spans="1:16" x14ac:dyDescent="0.25">
      <c r="A52" s="5" t="s">
        <v>49</v>
      </c>
      <c r="B52" s="7" t="s">
        <v>250</v>
      </c>
      <c r="C52" s="120">
        <v>6</v>
      </c>
      <c r="D52" s="121">
        <v>17</v>
      </c>
      <c r="E52" s="122"/>
      <c r="F52" s="122"/>
      <c r="G52" s="122">
        <v>1</v>
      </c>
      <c r="H52" s="123">
        <v>1</v>
      </c>
      <c r="I52" s="124">
        <v>0</v>
      </c>
      <c r="J52" s="99"/>
      <c r="K52" s="55"/>
      <c r="L52" s="137">
        <v>11.031560592850916</v>
      </c>
      <c r="M52" s="134">
        <v>11.064369821194941</v>
      </c>
      <c r="N52" s="134"/>
      <c r="O52" s="134">
        <v>1.7253705318221446</v>
      </c>
      <c r="P52" s="135">
        <v>2.4845180985608373</v>
      </c>
    </row>
    <row r="53" spans="1:16" x14ac:dyDescent="0.25">
      <c r="A53" s="5" t="s">
        <v>50</v>
      </c>
      <c r="B53" s="7" t="s">
        <v>287</v>
      </c>
      <c r="C53" s="120">
        <v>6</v>
      </c>
      <c r="D53" s="121">
        <v>16</v>
      </c>
      <c r="E53" s="122"/>
      <c r="F53" s="122"/>
      <c r="G53" s="122">
        <v>1</v>
      </c>
      <c r="H53" s="123">
        <v>1</v>
      </c>
      <c r="I53" s="124">
        <v>0</v>
      </c>
      <c r="J53" s="99"/>
      <c r="K53" s="56"/>
      <c r="L53" s="137">
        <v>14.702475968540636</v>
      </c>
      <c r="M53" s="134">
        <v>13.554186772636957</v>
      </c>
      <c r="N53" s="134"/>
      <c r="O53" s="134">
        <v>3.0625045110068569</v>
      </c>
      <c r="P53" s="135">
        <v>2.4842719154364863</v>
      </c>
    </row>
    <row r="54" spans="1:16" x14ac:dyDescent="0.25">
      <c r="A54" s="5" t="s">
        <v>418</v>
      </c>
      <c r="B54" s="7" t="s">
        <v>265</v>
      </c>
      <c r="C54" s="120">
        <v>4</v>
      </c>
      <c r="D54" s="121">
        <v>18</v>
      </c>
      <c r="E54" s="122"/>
      <c r="F54" s="122"/>
      <c r="G54" s="122">
        <v>1</v>
      </c>
      <c r="H54" s="123">
        <v>1</v>
      </c>
      <c r="I54" s="124">
        <v>0</v>
      </c>
      <c r="J54" s="99"/>
      <c r="K54" s="56"/>
      <c r="L54" s="137">
        <v>25.315296566077002</v>
      </c>
      <c r="M54" s="134">
        <v>24.551324828263002</v>
      </c>
      <c r="N54" s="134"/>
      <c r="O54" s="134">
        <v>0.70052246603970747</v>
      </c>
      <c r="P54" s="135">
        <v>0.64689655172413796</v>
      </c>
    </row>
    <row r="55" spans="1:16" x14ac:dyDescent="0.25">
      <c r="A55" s="5" t="s">
        <v>51</v>
      </c>
      <c r="B55" s="7" t="s">
        <v>257</v>
      </c>
      <c r="C55" s="120">
        <v>6</v>
      </c>
      <c r="D55" s="121">
        <v>17</v>
      </c>
      <c r="E55" s="122"/>
      <c r="F55" s="122"/>
      <c r="G55" s="122">
        <v>1</v>
      </c>
      <c r="H55" s="123">
        <v>1</v>
      </c>
      <c r="I55" s="124">
        <v>0</v>
      </c>
      <c r="J55" s="99"/>
      <c r="K55" s="56"/>
      <c r="L55" s="137">
        <v>16.471808999081727</v>
      </c>
      <c r="M55" s="134">
        <v>16.601110083256245</v>
      </c>
      <c r="N55" s="134"/>
      <c r="O55" s="134">
        <v>0.60863177226813592</v>
      </c>
      <c r="P55" s="135">
        <v>0.40388529139685475</v>
      </c>
    </row>
    <row r="56" spans="1:16" x14ac:dyDescent="0.25">
      <c r="A56" s="5" t="s">
        <v>52</v>
      </c>
      <c r="B56" s="7" t="s">
        <v>231</v>
      </c>
      <c r="C56" s="120">
        <v>6</v>
      </c>
      <c r="D56" s="121">
        <v>16</v>
      </c>
      <c r="E56" s="122"/>
      <c r="F56" s="122"/>
      <c r="G56" s="122">
        <v>0.92033086168589506</v>
      </c>
      <c r="H56" s="123">
        <v>1</v>
      </c>
      <c r="I56" s="124">
        <v>0</v>
      </c>
      <c r="J56" s="99"/>
      <c r="K56" s="57"/>
      <c r="L56" s="137" t="s">
        <v>440</v>
      </c>
      <c r="M56" s="134" t="s">
        <v>440</v>
      </c>
      <c r="N56" s="134"/>
      <c r="O56" s="134">
        <v>1.324076078552652</v>
      </c>
      <c r="P56" s="135">
        <v>2.8112104949314252</v>
      </c>
    </row>
    <row r="57" spans="1:16" x14ac:dyDescent="0.25">
      <c r="A57" s="5" t="s">
        <v>53</v>
      </c>
      <c r="B57" s="7" t="s">
        <v>258</v>
      </c>
      <c r="C57" s="120">
        <v>6</v>
      </c>
      <c r="D57" s="121">
        <v>17</v>
      </c>
      <c r="E57" s="122"/>
      <c r="F57" s="122"/>
      <c r="G57" s="122">
        <v>1</v>
      </c>
      <c r="H57" s="123">
        <v>1</v>
      </c>
      <c r="I57" s="124" t="s">
        <v>441</v>
      </c>
      <c r="J57" s="99"/>
      <c r="K57" s="57"/>
      <c r="L57" s="137" t="s">
        <v>440</v>
      </c>
      <c r="M57" s="134" t="s">
        <v>440</v>
      </c>
      <c r="N57" s="134"/>
      <c r="O57" s="134">
        <v>3.8398299681190222</v>
      </c>
      <c r="P57" s="135">
        <v>2.916997518610422</v>
      </c>
    </row>
    <row r="58" spans="1:16" x14ac:dyDescent="0.25">
      <c r="A58" s="5" t="s">
        <v>54</v>
      </c>
      <c r="B58" s="7" t="s">
        <v>195</v>
      </c>
      <c r="C58" s="120">
        <v>6</v>
      </c>
      <c r="D58" s="121">
        <v>16</v>
      </c>
      <c r="E58" s="122"/>
      <c r="F58" s="122"/>
      <c r="G58" s="122">
        <v>1</v>
      </c>
      <c r="H58" s="123">
        <v>1</v>
      </c>
      <c r="I58" s="124">
        <v>0</v>
      </c>
      <c r="J58" s="99"/>
      <c r="K58" s="57"/>
      <c r="L58" s="137">
        <v>13.4726780883679</v>
      </c>
      <c r="M58" s="134">
        <v>12.836371760500446</v>
      </c>
      <c r="N58" s="134"/>
      <c r="O58" s="134">
        <v>2.1754733994589719</v>
      </c>
      <c r="P58" s="135">
        <v>1.2585605721949038</v>
      </c>
    </row>
    <row r="59" spans="1:16" x14ac:dyDescent="0.25">
      <c r="A59" s="5" t="s">
        <v>55</v>
      </c>
      <c r="B59" s="7" t="s">
        <v>278</v>
      </c>
      <c r="C59" s="120">
        <v>6</v>
      </c>
      <c r="D59" s="121">
        <v>16</v>
      </c>
      <c r="E59" s="122"/>
      <c r="F59" s="122"/>
      <c r="G59" s="122">
        <v>1</v>
      </c>
      <c r="H59" s="123">
        <v>1</v>
      </c>
      <c r="I59" s="124">
        <v>0</v>
      </c>
      <c r="J59" s="99"/>
      <c r="K59" s="58"/>
      <c r="L59" s="137">
        <v>11.043745941031302</v>
      </c>
      <c r="M59" s="134">
        <v>10.427869874111929</v>
      </c>
      <c r="N59" s="134"/>
      <c r="O59" s="134">
        <v>2.5951302083333334</v>
      </c>
      <c r="P59" s="135">
        <v>1.9172956760809798</v>
      </c>
    </row>
    <row r="60" spans="1:16" x14ac:dyDescent="0.25">
      <c r="A60" s="5" t="s">
        <v>56</v>
      </c>
      <c r="B60" s="7" t="s">
        <v>201</v>
      </c>
      <c r="C60" s="120">
        <v>6</v>
      </c>
      <c r="D60" s="121">
        <v>17</v>
      </c>
      <c r="E60" s="122"/>
      <c r="F60" s="122"/>
      <c r="G60" s="122">
        <v>1</v>
      </c>
      <c r="H60" s="123">
        <v>1</v>
      </c>
      <c r="I60" s="124">
        <v>0</v>
      </c>
      <c r="J60" s="99"/>
      <c r="K60" s="58"/>
      <c r="L60" s="137">
        <v>9.6816950852557682</v>
      </c>
      <c r="M60" s="134">
        <v>9.0885496183206111</v>
      </c>
      <c r="N60" s="134"/>
      <c r="O60" s="134">
        <v>2.7163490471414242</v>
      </c>
      <c r="P60" s="135">
        <v>2.6921940408766312</v>
      </c>
    </row>
    <row r="61" spans="1:16" x14ac:dyDescent="0.25">
      <c r="A61" s="5" t="s">
        <v>57</v>
      </c>
      <c r="B61" s="7" t="s">
        <v>275</v>
      </c>
      <c r="C61" s="120">
        <v>6</v>
      </c>
      <c r="D61" s="121">
        <v>17</v>
      </c>
      <c r="E61" s="122"/>
      <c r="F61" s="122"/>
      <c r="G61" s="122">
        <v>1</v>
      </c>
      <c r="H61" s="123">
        <v>1</v>
      </c>
      <c r="I61" s="124">
        <v>0</v>
      </c>
      <c r="J61" s="99"/>
      <c r="K61" s="58"/>
      <c r="L61" s="137">
        <v>9.2575941676792226</v>
      </c>
      <c r="M61" s="134">
        <v>7.3650955414012742</v>
      </c>
      <c r="N61" s="134"/>
      <c r="O61" s="134">
        <v>3.0126366950182262</v>
      </c>
      <c r="P61" s="135">
        <v>2.8735031847133756</v>
      </c>
    </row>
    <row r="62" spans="1:16" x14ac:dyDescent="0.25">
      <c r="A62" s="5" t="s">
        <v>58</v>
      </c>
      <c r="B62" s="7" t="s">
        <v>277</v>
      </c>
      <c r="C62" s="120">
        <v>6</v>
      </c>
      <c r="D62" s="121">
        <v>17</v>
      </c>
      <c r="E62" s="122"/>
      <c r="F62" s="122"/>
      <c r="G62" s="122">
        <v>0.74872662745226903</v>
      </c>
      <c r="H62" s="123">
        <v>1</v>
      </c>
      <c r="I62" s="124">
        <v>0</v>
      </c>
      <c r="J62" s="99"/>
      <c r="K62" s="59"/>
      <c r="L62" s="137">
        <v>6.5318768619662366</v>
      </c>
      <c r="M62" s="134">
        <v>6.2902624309392268</v>
      </c>
      <c r="N62" s="134"/>
      <c r="O62" s="134">
        <v>1.3098311817279047</v>
      </c>
      <c r="P62" s="135">
        <v>1.0226519337016575</v>
      </c>
    </row>
    <row r="63" spans="1:16" x14ac:dyDescent="0.25">
      <c r="A63" s="5" t="s">
        <v>59</v>
      </c>
      <c r="B63" s="7" t="s">
        <v>304</v>
      </c>
      <c r="C63" s="120">
        <v>6</v>
      </c>
      <c r="D63" s="121">
        <v>17</v>
      </c>
      <c r="E63" s="122"/>
      <c r="F63" s="122"/>
      <c r="G63" s="122">
        <v>0.99999393799784198</v>
      </c>
      <c r="H63" s="123">
        <v>1</v>
      </c>
      <c r="I63" s="124">
        <v>0</v>
      </c>
      <c r="J63" s="99"/>
      <c r="K63" s="59"/>
      <c r="L63" s="137">
        <v>10.161871165644172</v>
      </c>
      <c r="M63" s="134">
        <v>9.161998215878679</v>
      </c>
      <c r="N63" s="134"/>
      <c r="O63" s="134">
        <v>3.6413532651455545</v>
      </c>
      <c r="P63" s="135">
        <v>3.4703912363067291</v>
      </c>
    </row>
    <row r="64" spans="1:16" x14ac:dyDescent="0.25">
      <c r="A64" s="5" t="s">
        <v>60</v>
      </c>
      <c r="B64" s="7" t="s">
        <v>326</v>
      </c>
      <c r="C64" s="120">
        <v>5</v>
      </c>
      <c r="D64" s="121">
        <v>18</v>
      </c>
      <c r="E64" s="122"/>
      <c r="F64" s="122"/>
      <c r="G64" s="122">
        <v>0.98200789127575605</v>
      </c>
      <c r="H64" s="123">
        <v>1</v>
      </c>
      <c r="I64" s="124">
        <v>0</v>
      </c>
      <c r="J64" s="99"/>
      <c r="K64" s="59"/>
      <c r="L64" s="137">
        <v>15.831639371939895</v>
      </c>
      <c r="M64" s="134" t="s">
        <v>440</v>
      </c>
      <c r="N64" s="134"/>
      <c r="O64" s="134">
        <v>3.2725719542646865</v>
      </c>
      <c r="P64" s="135" t="s">
        <v>440</v>
      </c>
    </row>
    <row r="65" spans="1:16" x14ac:dyDescent="0.25">
      <c r="A65" s="5" t="s">
        <v>419</v>
      </c>
      <c r="B65" s="7" t="s">
        <v>165</v>
      </c>
      <c r="C65" s="120">
        <v>6</v>
      </c>
      <c r="D65" s="121">
        <v>18</v>
      </c>
      <c r="E65" s="122"/>
      <c r="F65" s="122"/>
      <c r="G65" s="122">
        <v>1</v>
      </c>
      <c r="H65" s="123">
        <v>1</v>
      </c>
      <c r="I65" s="124">
        <v>0</v>
      </c>
      <c r="J65" s="99"/>
      <c r="K65" s="59"/>
      <c r="L65" s="137">
        <v>17.656650544135431</v>
      </c>
      <c r="M65" s="134">
        <v>19.291929021179165</v>
      </c>
      <c r="N65" s="134"/>
      <c r="O65" s="134">
        <v>1.1031141868512111</v>
      </c>
      <c r="P65" s="135">
        <v>1.0693178144196573</v>
      </c>
    </row>
    <row r="66" spans="1:16" x14ac:dyDescent="0.25">
      <c r="A66" s="5" t="s">
        <v>61</v>
      </c>
      <c r="B66" s="7" t="s">
        <v>223</v>
      </c>
      <c r="C66" s="120">
        <v>6</v>
      </c>
      <c r="D66" s="121">
        <v>17</v>
      </c>
      <c r="E66" s="122"/>
      <c r="F66" s="122"/>
      <c r="G66" s="122">
        <v>1</v>
      </c>
      <c r="H66" s="123">
        <v>1</v>
      </c>
      <c r="I66" s="124">
        <v>0</v>
      </c>
      <c r="J66" s="99"/>
      <c r="K66" s="59"/>
      <c r="L66" s="137">
        <v>9.9728432873915267</v>
      </c>
      <c r="M66" s="134">
        <v>9.4321758680989252</v>
      </c>
      <c r="N66" s="134"/>
      <c r="O66" s="134">
        <v>1.7045941807044411</v>
      </c>
      <c r="P66" s="135">
        <v>2.3314514114414191</v>
      </c>
    </row>
    <row r="67" spans="1:16" x14ac:dyDescent="0.25">
      <c r="A67" s="5" t="s">
        <v>62</v>
      </c>
      <c r="B67" s="7" t="s">
        <v>168</v>
      </c>
      <c r="C67" s="120">
        <v>6</v>
      </c>
      <c r="D67" s="121">
        <v>17</v>
      </c>
      <c r="E67" s="122"/>
      <c r="F67" s="122"/>
      <c r="G67" s="122">
        <v>1</v>
      </c>
      <c r="H67" s="123">
        <v>1</v>
      </c>
      <c r="I67" s="124">
        <v>0</v>
      </c>
      <c r="J67" s="99"/>
      <c r="K67" s="59"/>
      <c r="L67" s="137">
        <v>0.74213114754098364</v>
      </c>
      <c r="M67" s="134">
        <v>0.79508196721311475</v>
      </c>
      <c r="N67" s="134"/>
      <c r="O67" s="134">
        <v>5.0276822276822273</v>
      </c>
      <c r="P67" s="135">
        <v>4.863114754098361</v>
      </c>
    </row>
    <row r="68" spans="1:16" x14ac:dyDescent="0.25">
      <c r="A68" s="5" t="s">
        <v>63</v>
      </c>
      <c r="B68" s="7" t="s">
        <v>222</v>
      </c>
      <c r="C68" s="120">
        <v>6</v>
      </c>
      <c r="D68" s="121">
        <v>17</v>
      </c>
      <c r="E68" s="122"/>
      <c r="F68" s="122"/>
      <c r="G68" s="122">
        <v>1</v>
      </c>
      <c r="H68" s="123">
        <v>1</v>
      </c>
      <c r="I68" s="124">
        <v>0</v>
      </c>
      <c r="J68" s="99"/>
      <c r="K68" s="59"/>
      <c r="L68" s="137">
        <v>12.368539325842697</v>
      </c>
      <c r="M68" s="134">
        <v>11.852363896848138</v>
      </c>
      <c r="N68" s="134"/>
      <c r="O68" s="134">
        <v>2.5690284879474068</v>
      </c>
      <c r="P68" s="135">
        <v>2.5902527075812274</v>
      </c>
    </row>
    <row r="69" spans="1:16" x14ac:dyDescent="0.25">
      <c r="A69" s="5" t="s">
        <v>64</v>
      </c>
      <c r="B69" s="7" t="s">
        <v>262</v>
      </c>
      <c r="C69" s="120">
        <v>6</v>
      </c>
      <c r="D69" s="121">
        <v>16</v>
      </c>
      <c r="E69" s="122"/>
      <c r="F69" s="122"/>
      <c r="G69" s="122">
        <v>1</v>
      </c>
      <c r="H69" s="123">
        <v>1</v>
      </c>
      <c r="I69" s="124">
        <v>0</v>
      </c>
      <c r="J69" s="99"/>
      <c r="K69" s="59"/>
      <c r="L69" s="137">
        <v>11.541819080573406</v>
      </c>
      <c r="M69" s="134">
        <v>10.447966885804723</v>
      </c>
      <c r="N69" s="134"/>
      <c r="O69" s="134">
        <v>9.1043140028288541</v>
      </c>
      <c r="P69" s="135">
        <v>3.9594565217391304</v>
      </c>
    </row>
    <row r="70" spans="1:16" x14ac:dyDescent="0.25">
      <c r="A70" s="5" t="s">
        <v>65</v>
      </c>
      <c r="B70" s="7" t="s">
        <v>241</v>
      </c>
      <c r="C70" s="120">
        <v>5</v>
      </c>
      <c r="D70" s="121">
        <v>16</v>
      </c>
      <c r="E70" s="122"/>
      <c r="F70" s="122"/>
      <c r="G70" s="122">
        <v>1</v>
      </c>
      <c r="H70" s="123">
        <v>1</v>
      </c>
      <c r="I70" s="124">
        <v>0</v>
      </c>
      <c r="J70" s="99"/>
      <c r="K70" s="59"/>
      <c r="L70" s="137">
        <v>16.255321483432084</v>
      </c>
      <c r="M70" s="134">
        <v>14.892904487667066</v>
      </c>
      <c r="N70" s="134"/>
      <c r="O70" s="134">
        <v>1.7494375370041444</v>
      </c>
      <c r="P70" s="135">
        <v>1.716165546515741</v>
      </c>
    </row>
    <row r="71" spans="1:16" x14ac:dyDescent="0.25">
      <c r="A71" s="5" t="s">
        <v>420</v>
      </c>
      <c r="B71" s="7" t="s">
        <v>181</v>
      </c>
      <c r="C71" s="120">
        <v>6</v>
      </c>
      <c r="D71" s="121">
        <v>17</v>
      </c>
      <c r="E71" s="122"/>
      <c r="F71" s="122"/>
      <c r="G71" s="122">
        <v>1</v>
      </c>
      <c r="H71" s="123">
        <v>1</v>
      </c>
      <c r="I71" s="124">
        <v>0</v>
      </c>
      <c r="J71" s="99"/>
      <c r="K71" s="59"/>
      <c r="L71" s="137">
        <v>11.214106395696353</v>
      </c>
      <c r="M71" s="134">
        <v>10.917990654205607</v>
      </c>
      <c r="N71" s="134"/>
      <c r="O71" s="134">
        <v>3.855195599022005</v>
      </c>
      <c r="P71" s="135">
        <v>3.6773064372589737</v>
      </c>
    </row>
    <row r="72" spans="1:16" x14ac:dyDescent="0.25">
      <c r="A72" s="5" t="s">
        <v>66</v>
      </c>
      <c r="B72" s="7" t="s">
        <v>320</v>
      </c>
      <c r="C72" s="120">
        <v>4</v>
      </c>
      <c r="D72" s="121">
        <v>18</v>
      </c>
      <c r="E72" s="122"/>
      <c r="F72" s="122"/>
      <c r="G72" s="122">
        <v>0.99959564865781403</v>
      </c>
      <c r="H72" s="123">
        <v>1</v>
      </c>
      <c r="I72" s="124">
        <v>0</v>
      </c>
      <c r="J72" s="99"/>
      <c r="K72" s="59"/>
      <c r="L72" s="137">
        <v>11.483432186635033</v>
      </c>
      <c r="M72" s="134" t="s">
        <v>440</v>
      </c>
      <c r="N72" s="134"/>
      <c r="O72" s="134">
        <v>4.5939291736930858</v>
      </c>
      <c r="P72" s="135" t="s">
        <v>440</v>
      </c>
    </row>
    <row r="73" spans="1:16" x14ac:dyDescent="0.25">
      <c r="A73" s="5" t="s">
        <v>67</v>
      </c>
      <c r="B73" s="7" t="s">
        <v>280</v>
      </c>
      <c r="C73" s="120">
        <v>6</v>
      </c>
      <c r="D73" s="121">
        <v>16</v>
      </c>
      <c r="E73" s="122"/>
      <c r="F73" s="122"/>
      <c r="G73" s="122">
        <v>1</v>
      </c>
      <c r="H73" s="123">
        <v>1</v>
      </c>
      <c r="I73" s="124">
        <v>0</v>
      </c>
      <c r="J73" s="99"/>
      <c r="K73" s="59"/>
      <c r="L73" s="137">
        <v>19.41453125</v>
      </c>
      <c r="M73" s="134">
        <v>17.482434807057004</v>
      </c>
      <c r="N73" s="134"/>
      <c r="O73" s="134">
        <v>3.4451417153851844</v>
      </c>
      <c r="P73" s="135">
        <v>2.7414997807338111</v>
      </c>
    </row>
    <row r="74" spans="1:16" x14ac:dyDescent="0.25">
      <c r="A74" s="5" t="s">
        <v>422</v>
      </c>
      <c r="B74" s="7" t="s">
        <v>232</v>
      </c>
      <c r="C74" s="120">
        <v>6</v>
      </c>
      <c r="D74" s="121">
        <v>16</v>
      </c>
      <c r="E74" s="122"/>
      <c r="F74" s="122"/>
      <c r="G74" s="122">
        <v>1</v>
      </c>
      <c r="H74" s="123">
        <v>1</v>
      </c>
      <c r="I74" s="124">
        <v>0</v>
      </c>
      <c r="J74" s="99"/>
      <c r="K74" s="59"/>
      <c r="L74" s="137">
        <v>17.641239316239318</v>
      </c>
      <c r="M74" s="134">
        <v>17.220905172413794</v>
      </c>
      <c r="N74" s="134"/>
      <c r="O74" s="134">
        <v>0.76560827684623622</v>
      </c>
      <c r="P74" s="135">
        <v>0.84452321871676705</v>
      </c>
    </row>
    <row r="75" spans="1:16" s="8" customFormat="1" x14ac:dyDescent="0.25">
      <c r="A75" s="5" t="s">
        <v>68</v>
      </c>
      <c r="B75" s="7" t="s">
        <v>325</v>
      </c>
      <c r="C75" s="120">
        <v>6</v>
      </c>
      <c r="D75" s="121">
        <v>16</v>
      </c>
      <c r="E75" s="122"/>
      <c r="F75" s="122"/>
      <c r="G75" s="122">
        <v>0.99991071428571399</v>
      </c>
      <c r="H75" s="123">
        <v>1</v>
      </c>
      <c r="I75" s="124">
        <v>0</v>
      </c>
      <c r="J75" s="99"/>
      <c r="K75" s="59"/>
      <c r="L75" s="137">
        <v>6.2113131313131316</v>
      </c>
      <c r="M75" s="134">
        <v>6.2743478260869567</v>
      </c>
      <c r="N75" s="134"/>
      <c r="O75" s="134">
        <v>2.0905050505050506</v>
      </c>
      <c r="P75" s="135">
        <v>2.0408695652173914</v>
      </c>
    </row>
    <row r="76" spans="1:16" x14ac:dyDescent="0.25">
      <c r="A76" s="5" t="s">
        <v>423</v>
      </c>
      <c r="B76" s="7" t="s">
        <v>187</v>
      </c>
      <c r="C76" s="120">
        <v>6</v>
      </c>
      <c r="D76" s="121">
        <v>17</v>
      </c>
      <c r="E76" s="122"/>
      <c r="F76" s="122"/>
      <c r="G76" s="122">
        <v>1</v>
      </c>
      <c r="H76" s="123">
        <v>1</v>
      </c>
      <c r="I76" s="124" t="s">
        <v>441</v>
      </c>
      <c r="J76" s="99"/>
      <c r="K76" s="59"/>
      <c r="L76" s="137">
        <v>15.175033200531209</v>
      </c>
      <c r="M76" s="134">
        <v>13.947159841479525</v>
      </c>
      <c r="N76" s="134"/>
      <c r="O76" s="134">
        <v>1.0127999999999999</v>
      </c>
      <c r="P76" s="135">
        <v>1.2877659574468086</v>
      </c>
    </row>
    <row r="77" spans="1:16" x14ac:dyDescent="0.25">
      <c r="A77" s="5" t="s">
        <v>69</v>
      </c>
      <c r="B77" s="7" t="s">
        <v>213</v>
      </c>
      <c r="C77" s="120">
        <v>6</v>
      </c>
      <c r="D77" s="121">
        <v>17</v>
      </c>
      <c r="E77" s="122"/>
      <c r="F77" s="122"/>
      <c r="G77" s="122">
        <v>1</v>
      </c>
      <c r="H77" s="123">
        <v>1</v>
      </c>
      <c r="I77" s="124">
        <v>0</v>
      </c>
      <c r="J77" s="99"/>
      <c r="K77" s="59"/>
      <c r="L77" s="137">
        <v>27.398962655601661</v>
      </c>
      <c r="M77" s="134">
        <v>28.738065843621399</v>
      </c>
      <c r="N77" s="134"/>
      <c r="O77" s="134">
        <v>0.32510373443983404</v>
      </c>
      <c r="P77" s="135">
        <v>0.195679012345679</v>
      </c>
    </row>
    <row r="78" spans="1:16" x14ac:dyDescent="0.25">
      <c r="A78" s="5" t="s">
        <v>415</v>
      </c>
      <c r="B78" s="7" t="s">
        <v>413</v>
      </c>
      <c r="C78" s="120">
        <v>6</v>
      </c>
      <c r="D78" s="121">
        <v>17</v>
      </c>
      <c r="E78" s="122"/>
      <c r="F78" s="122"/>
      <c r="G78" s="122">
        <v>0.99998541721352097</v>
      </c>
      <c r="H78" s="123">
        <v>1</v>
      </c>
      <c r="I78" s="124">
        <v>0</v>
      </c>
      <c r="J78" s="99"/>
      <c r="K78" s="59"/>
      <c r="L78" s="137">
        <v>11.314741896758704</v>
      </c>
      <c r="M78" s="134">
        <v>10.636683417085427</v>
      </c>
      <c r="N78" s="134"/>
      <c r="O78" s="134">
        <v>2.081147934678194</v>
      </c>
      <c r="P78" s="135">
        <v>2.239569120287253</v>
      </c>
    </row>
    <row r="79" spans="1:16" x14ac:dyDescent="0.25">
      <c r="A79" s="5" t="s">
        <v>425</v>
      </c>
      <c r="B79" s="7" t="s">
        <v>193</v>
      </c>
      <c r="C79" s="125">
        <v>3</v>
      </c>
      <c r="D79" s="126">
        <v>16</v>
      </c>
      <c r="E79" s="122"/>
      <c r="F79" s="122"/>
      <c r="G79" s="122">
        <v>1</v>
      </c>
      <c r="H79" s="123">
        <v>1</v>
      </c>
      <c r="I79" s="124">
        <v>0</v>
      </c>
      <c r="J79" s="99"/>
      <c r="K79" s="59"/>
      <c r="L79" s="137">
        <v>13.299774492608369</v>
      </c>
      <c r="M79" s="134" t="s">
        <v>440</v>
      </c>
      <c r="N79" s="134"/>
      <c r="O79" s="134">
        <v>2.2304675716440423</v>
      </c>
      <c r="P79" s="135" t="s">
        <v>440</v>
      </c>
    </row>
    <row r="80" spans="1:16" x14ac:dyDescent="0.25">
      <c r="A80" s="5" t="s">
        <v>70</v>
      </c>
      <c r="B80" s="7" t="s">
        <v>307</v>
      </c>
      <c r="C80" s="120">
        <v>6</v>
      </c>
      <c r="D80" s="121">
        <v>17</v>
      </c>
      <c r="E80" s="122"/>
      <c r="F80" s="122"/>
      <c r="G80" s="122">
        <v>1</v>
      </c>
      <c r="H80" s="123">
        <v>1</v>
      </c>
      <c r="I80" s="124">
        <v>0</v>
      </c>
      <c r="J80" s="99"/>
      <c r="K80" s="59"/>
      <c r="L80" s="137">
        <v>22.391332967635766</v>
      </c>
      <c r="M80" s="134">
        <v>21.17701793721973</v>
      </c>
      <c r="N80" s="134"/>
      <c r="O80" s="134">
        <v>2.3120661157024793</v>
      </c>
      <c r="P80" s="135">
        <v>2.0164485981308413</v>
      </c>
    </row>
    <row r="81" spans="1:16" x14ac:dyDescent="0.25">
      <c r="A81" s="5" t="s">
        <v>71</v>
      </c>
      <c r="B81" s="7" t="s">
        <v>268</v>
      </c>
      <c r="C81" s="120">
        <v>6</v>
      </c>
      <c r="D81" s="121">
        <v>17</v>
      </c>
      <c r="E81" s="122"/>
      <c r="F81" s="122"/>
      <c r="G81" s="122">
        <v>1</v>
      </c>
      <c r="H81" s="123">
        <v>1</v>
      </c>
      <c r="I81" s="124">
        <v>0</v>
      </c>
      <c r="J81" s="99"/>
      <c r="K81" s="59"/>
      <c r="L81" s="137">
        <v>35.136898395721929</v>
      </c>
      <c r="M81" s="134">
        <v>33.366918325326012</v>
      </c>
      <c r="N81" s="134"/>
      <c r="O81" s="134">
        <v>2.410748367654445</v>
      </c>
      <c r="P81" s="135">
        <v>2.1675324675324674</v>
      </c>
    </row>
    <row r="82" spans="1:16" x14ac:dyDescent="0.25">
      <c r="A82" s="5" t="s">
        <v>72</v>
      </c>
      <c r="B82" s="7" t="s">
        <v>189</v>
      </c>
      <c r="C82" s="120">
        <v>6</v>
      </c>
      <c r="D82" s="121">
        <v>17</v>
      </c>
      <c r="E82" s="122"/>
      <c r="F82" s="122"/>
      <c r="G82" s="122">
        <v>1</v>
      </c>
      <c r="H82" s="123">
        <v>1</v>
      </c>
      <c r="I82" s="124" t="s">
        <v>441</v>
      </c>
      <c r="J82" s="99"/>
      <c r="K82" s="59"/>
      <c r="L82" s="137">
        <v>9.5974458634092166</v>
      </c>
      <c r="M82" s="134">
        <v>9.9409548387096773</v>
      </c>
      <c r="N82" s="134"/>
      <c r="O82" s="134">
        <v>4.8246179494303973</v>
      </c>
      <c r="P82" s="135">
        <v>3.3285271317829457</v>
      </c>
    </row>
    <row r="83" spans="1:16" x14ac:dyDescent="0.25">
      <c r="A83" s="5" t="s">
        <v>73</v>
      </c>
      <c r="B83" s="7" t="s">
        <v>273</v>
      </c>
      <c r="C83" s="120">
        <v>6</v>
      </c>
      <c r="D83" s="121">
        <v>17</v>
      </c>
      <c r="E83" s="122"/>
      <c r="F83" s="122"/>
      <c r="G83" s="122">
        <v>0.99419596761045592</v>
      </c>
      <c r="H83" s="123">
        <v>1</v>
      </c>
      <c r="I83" s="124">
        <v>0</v>
      </c>
      <c r="J83" s="99"/>
      <c r="K83" s="59"/>
      <c r="L83" s="137">
        <v>8.2184598276341401</v>
      </c>
      <c r="M83" s="134">
        <v>7.8599787120808937</v>
      </c>
      <c r="N83" s="134"/>
      <c r="O83" s="134">
        <v>4.8007464829170257</v>
      </c>
      <c r="P83" s="135">
        <v>4.3145046524356871</v>
      </c>
    </row>
    <row r="84" spans="1:16" x14ac:dyDescent="0.25">
      <c r="A84" s="5" t="s">
        <v>74</v>
      </c>
      <c r="B84" s="7" t="s">
        <v>316</v>
      </c>
      <c r="C84" s="120">
        <v>6</v>
      </c>
      <c r="D84" s="121">
        <v>16</v>
      </c>
      <c r="E84" s="122"/>
      <c r="F84" s="122"/>
      <c r="G84" s="122">
        <v>0.99496529724110505</v>
      </c>
      <c r="H84" s="123">
        <v>1</v>
      </c>
      <c r="I84" s="124">
        <v>0</v>
      </c>
      <c r="J84" s="99"/>
      <c r="K84" s="59"/>
      <c r="L84" s="137" t="s">
        <v>440</v>
      </c>
      <c r="M84" s="134" t="s">
        <v>440</v>
      </c>
      <c r="N84" s="134"/>
      <c r="O84" s="134">
        <v>2.9154663518299881</v>
      </c>
      <c r="P84" s="135">
        <v>3.2053146853146854</v>
      </c>
    </row>
    <row r="85" spans="1:16" x14ac:dyDescent="0.25">
      <c r="A85" s="5" t="s">
        <v>424</v>
      </c>
      <c r="B85" s="7" t="s">
        <v>202</v>
      </c>
      <c r="C85" s="120">
        <v>6</v>
      </c>
      <c r="D85" s="121">
        <v>17</v>
      </c>
      <c r="E85" s="122"/>
      <c r="F85" s="122"/>
      <c r="G85" s="122">
        <v>1</v>
      </c>
      <c r="H85" s="123">
        <v>1</v>
      </c>
      <c r="I85" s="124">
        <v>0</v>
      </c>
      <c r="J85" s="99"/>
      <c r="K85" s="59"/>
      <c r="L85" s="137">
        <v>11.371627906976745</v>
      </c>
      <c r="M85" s="134">
        <v>10.971938775510203</v>
      </c>
      <c r="N85" s="134"/>
      <c r="O85" s="134">
        <v>1.5877121123464013</v>
      </c>
      <c r="P85" s="135">
        <v>1.540964887239509</v>
      </c>
    </row>
    <row r="86" spans="1:16" x14ac:dyDescent="0.25">
      <c r="A86" s="5" t="s">
        <v>75</v>
      </c>
      <c r="B86" s="7" t="s">
        <v>267</v>
      </c>
      <c r="C86" s="120">
        <v>6</v>
      </c>
      <c r="D86" s="121">
        <v>17</v>
      </c>
      <c r="E86" s="122"/>
      <c r="F86" s="122"/>
      <c r="G86" s="122">
        <v>1</v>
      </c>
      <c r="H86" s="123">
        <v>1</v>
      </c>
      <c r="I86" s="124">
        <v>0</v>
      </c>
      <c r="J86" s="99"/>
      <c r="K86" s="59"/>
      <c r="L86" s="137">
        <v>8.6396887159533069</v>
      </c>
      <c r="M86" s="134">
        <v>8.9875000000000007</v>
      </c>
      <c r="N86" s="134"/>
      <c r="O86" s="134">
        <v>3.24609375</v>
      </c>
      <c r="P86" s="135">
        <v>5.2891666666666666</v>
      </c>
    </row>
    <row r="87" spans="1:16" x14ac:dyDescent="0.25">
      <c r="A87" s="5" t="s">
        <v>76</v>
      </c>
      <c r="B87" s="7" t="s">
        <v>252</v>
      </c>
      <c r="C87" s="120">
        <v>6</v>
      </c>
      <c r="D87" s="121">
        <v>17</v>
      </c>
      <c r="E87" s="122"/>
      <c r="F87" s="122"/>
      <c r="G87" s="122">
        <v>1</v>
      </c>
      <c r="H87" s="123">
        <v>1</v>
      </c>
      <c r="I87" s="124">
        <v>0</v>
      </c>
      <c r="J87" s="99"/>
      <c r="K87" s="59"/>
      <c r="L87" s="137">
        <v>16.344869962846527</v>
      </c>
      <c r="M87" s="134">
        <v>16.099437728422828</v>
      </c>
      <c r="N87" s="134"/>
      <c r="O87" s="134" t="s">
        <v>440</v>
      </c>
      <c r="P87" s="135" t="s">
        <v>440</v>
      </c>
    </row>
    <row r="88" spans="1:16" x14ac:dyDescent="0.25">
      <c r="A88" s="5" t="s">
        <v>77</v>
      </c>
      <c r="B88" s="7" t="s">
        <v>296</v>
      </c>
      <c r="C88" s="120">
        <v>6</v>
      </c>
      <c r="D88" s="121">
        <v>16</v>
      </c>
      <c r="E88" s="122"/>
      <c r="F88" s="122"/>
      <c r="G88" s="122">
        <v>1</v>
      </c>
      <c r="H88" s="123">
        <v>1</v>
      </c>
      <c r="I88" s="124">
        <v>0</v>
      </c>
      <c r="J88" s="99"/>
      <c r="K88" s="60"/>
      <c r="L88" s="137" t="s">
        <v>440</v>
      </c>
      <c r="M88" s="134" t="s">
        <v>440</v>
      </c>
      <c r="N88" s="134"/>
      <c r="O88" s="134">
        <v>2.3988625592417061</v>
      </c>
      <c r="P88" s="135">
        <v>2.1666874610106053</v>
      </c>
    </row>
    <row r="89" spans="1:16" x14ac:dyDescent="0.25">
      <c r="A89" s="5" t="s">
        <v>78</v>
      </c>
      <c r="B89" s="7" t="s">
        <v>261</v>
      </c>
      <c r="C89" s="120">
        <v>6</v>
      </c>
      <c r="D89" s="121">
        <v>18</v>
      </c>
      <c r="E89" s="122"/>
      <c r="F89" s="122"/>
      <c r="G89" s="122">
        <v>0.97666626334453299</v>
      </c>
      <c r="H89" s="123">
        <v>1</v>
      </c>
      <c r="I89" s="124">
        <v>0</v>
      </c>
      <c r="J89" s="99"/>
      <c r="K89" s="61"/>
      <c r="L89" s="137">
        <v>9.6794680354643017</v>
      </c>
      <c r="M89" s="134">
        <v>9.4187725631768959</v>
      </c>
      <c r="N89" s="134"/>
      <c r="O89" s="134">
        <v>3.9892347296981043</v>
      </c>
      <c r="P89" s="135">
        <v>2.270258035310095</v>
      </c>
    </row>
    <row r="90" spans="1:16" x14ac:dyDescent="0.25">
      <c r="A90" s="5" t="s">
        <v>79</v>
      </c>
      <c r="B90" s="7" t="s">
        <v>179</v>
      </c>
      <c r="C90" s="120">
        <v>6</v>
      </c>
      <c r="D90" s="121">
        <v>18</v>
      </c>
      <c r="E90" s="122"/>
      <c r="F90" s="122"/>
      <c r="G90" s="122">
        <v>0.94719921009536701</v>
      </c>
      <c r="H90" s="123">
        <v>1</v>
      </c>
      <c r="I90" s="124" t="s">
        <v>441</v>
      </c>
      <c r="J90" s="99"/>
      <c r="K90" s="61"/>
      <c r="L90" s="137">
        <v>7.3725653206650827</v>
      </c>
      <c r="M90" s="134">
        <v>7.4246518518518521</v>
      </c>
      <c r="N90" s="134"/>
      <c r="O90" s="134">
        <v>6.0103191172084705</v>
      </c>
      <c r="P90" s="135">
        <v>2.9684679334916866</v>
      </c>
    </row>
    <row r="91" spans="1:16" x14ac:dyDescent="0.25">
      <c r="A91" s="5" t="s">
        <v>80</v>
      </c>
      <c r="B91" s="7" t="s">
        <v>299</v>
      </c>
      <c r="C91" s="120">
        <v>5</v>
      </c>
      <c r="D91" s="121">
        <v>18</v>
      </c>
      <c r="E91" s="122"/>
      <c r="F91" s="122"/>
      <c r="G91" s="122">
        <v>1</v>
      </c>
      <c r="H91" s="123">
        <v>1</v>
      </c>
      <c r="I91" s="124">
        <v>0</v>
      </c>
      <c r="J91" s="99"/>
      <c r="K91" s="61"/>
      <c r="L91" s="137">
        <v>16.853265908133164</v>
      </c>
      <c r="M91" s="134">
        <v>16.908355356779833</v>
      </c>
      <c r="N91" s="134"/>
      <c r="O91" s="134">
        <v>3.1025017869907074</v>
      </c>
      <c r="P91" s="135">
        <v>5.0598502673796792</v>
      </c>
    </row>
    <row r="92" spans="1:16" x14ac:dyDescent="0.25">
      <c r="A92" s="5" t="s">
        <v>81</v>
      </c>
      <c r="B92" s="7" t="s">
        <v>263</v>
      </c>
      <c r="C92" s="120">
        <v>6</v>
      </c>
      <c r="D92" s="121">
        <v>16</v>
      </c>
      <c r="E92" s="122"/>
      <c r="F92" s="122"/>
      <c r="G92" s="122">
        <v>1</v>
      </c>
      <c r="H92" s="123">
        <v>1</v>
      </c>
      <c r="I92" s="124">
        <v>0</v>
      </c>
      <c r="J92" s="99"/>
      <c r="K92" s="62"/>
      <c r="L92" s="137">
        <v>16.337098344693281</v>
      </c>
      <c r="M92" s="134">
        <v>14.970947252140293</v>
      </c>
      <c r="N92" s="134"/>
      <c r="O92" s="134">
        <v>2.7182202013640793</v>
      </c>
      <c r="P92" s="135">
        <v>9.6870165745856358</v>
      </c>
    </row>
    <row r="93" spans="1:16" x14ac:dyDescent="0.25">
      <c r="A93" s="5" t="s">
        <v>82</v>
      </c>
      <c r="B93" s="7" t="s">
        <v>191</v>
      </c>
      <c r="C93" s="120">
        <v>6</v>
      </c>
      <c r="D93" s="121">
        <v>16</v>
      </c>
      <c r="E93" s="122"/>
      <c r="F93" s="122"/>
      <c r="G93" s="122">
        <v>1</v>
      </c>
      <c r="H93" s="123">
        <v>1</v>
      </c>
      <c r="I93" s="124">
        <v>0</v>
      </c>
      <c r="J93" s="99"/>
      <c r="K93" s="63"/>
      <c r="L93" s="137" t="s">
        <v>440</v>
      </c>
      <c r="M93" s="134" t="s">
        <v>440</v>
      </c>
      <c r="N93" s="134"/>
      <c r="O93" s="134">
        <v>0.8477377049180328</v>
      </c>
      <c r="P93" s="135">
        <v>0.8687872763419483</v>
      </c>
    </row>
    <row r="94" spans="1:16" x14ac:dyDescent="0.25">
      <c r="A94" s="5" t="s">
        <v>426</v>
      </c>
      <c r="B94" s="7" t="s">
        <v>238</v>
      </c>
      <c r="C94" s="120">
        <v>6</v>
      </c>
      <c r="D94" s="121">
        <v>17</v>
      </c>
      <c r="E94" s="122"/>
      <c r="F94" s="122"/>
      <c r="G94" s="122">
        <v>0.76188256108640606</v>
      </c>
      <c r="H94" s="123">
        <v>1</v>
      </c>
      <c r="I94" s="124">
        <v>0</v>
      </c>
      <c r="J94" s="99"/>
      <c r="K94" s="64"/>
      <c r="L94" s="137" t="s">
        <v>440</v>
      </c>
      <c r="M94" s="134" t="s">
        <v>440</v>
      </c>
      <c r="N94" s="134"/>
      <c r="O94" s="134">
        <v>7.0406498444521262</v>
      </c>
      <c r="P94" s="135">
        <v>6.2186547085201793</v>
      </c>
    </row>
    <row r="95" spans="1:16" x14ac:dyDescent="0.25">
      <c r="A95" s="5" t="s">
        <v>83</v>
      </c>
      <c r="B95" s="7" t="s">
        <v>288</v>
      </c>
      <c r="C95" s="120">
        <v>6</v>
      </c>
      <c r="D95" s="121">
        <v>15</v>
      </c>
      <c r="E95" s="122"/>
      <c r="F95" s="122"/>
      <c r="G95" s="122">
        <v>1</v>
      </c>
      <c r="H95" s="123">
        <v>1</v>
      </c>
      <c r="I95" s="124">
        <v>0</v>
      </c>
      <c r="J95" s="99"/>
      <c r="K95" s="64"/>
      <c r="L95" s="137" t="s">
        <v>440</v>
      </c>
      <c r="M95" s="134" t="s">
        <v>440</v>
      </c>
      <c r="N95" s="134"/>
      <c r="O95" s="134">
        <v>2.9117975567190229</v>
      </c>
      <c r="P95" s="135">
        <v>2.2168864531597876</v>
      </c>
    </row>
    <row r="96" spans="1:16" x14ac:dyDescent="0.25">
      <c r="A96" s="5" t="s">
        <v>84</v>
      </c>
      <c r="B96" s="7" t="s">
        <v>314</v>
      </c>
      <c r="C96" s="120">
        <v>5</v>
      </c>
      <c r="D96" s="121">
        <v>17</v>
      </c>
      <c r="E96" s="122"/>
      <c r="F96" s="122"/>
      <c r="G96" s="122">
        <v>1</v>
      </c>
      <c r="H96" s="123">
        <v>1</v>
      </c>
      <c r="I96" s="124">
        <v>0</v>
      </c>
      <c r="J96" s="99"/>
      <c r="K96" s="64"/>
      <c r="L96" s="137">
        <v>14.988358851069215</v>
      </c>
      <c r="M96" s="134">
        <v>15.358022869789746</v>
      </c>
      <c r="N96" s="134"/>
      <c r="O96" s="134">
        <v>3.747584789311408</v>
      </c>
      <c r="P96" s="135">
        <v>3.6314574725744406</v>
      </c>
    </row>
    <row r="97" spans="1:16" x14ac:dyDescent="0.25">
      <c r="A97" s="5" t="s">
        <v>85</v>
      </c>
      <c r="B97" s="7" t="s">
        <v>160</v>
      </c>
      <c r="C97" s="120">
        <v>6</v>
      </c>
      <c r="D97" s="121">
        <v>17</v>
      </c>
      <c r="E97" s="122"/>
      <c r="F97" s="122"/>
      <c r="G97" s="122">
        <v>1</v>
      </c>
      <c r="H97" s="123">
        <v>1</v>
      </c>
      <c r="I97" s="124">
        <v>0</v>
      </c>
      <c r="J97" s="99"/>
      <c r="K97" s="64"/>
      <c r="L97" s="137" t="s">
        <v>440</v>
      </c>
      <c r="M97" s="134" t="s">
        <v>440</v>
      </c>
      <c r="N97" s="134"/>
      <c r="O97" s="134">
        <v>1.7536873156342183</v>
      </c>
      <c r="P97" s="135">
        <v>1.7062893081761006</v>
      </c>
    </row>
    <row r="98" spans="1:16" x14ac:dyDescent="0.25">
      <c r="A98" s="5" t="s">
        <v>429</v>
      </c>
      <c r="B98" s="7" t="s">
        <v>290</v>
      </c>
      <c r="C98" s="120">
        <v>4</v>
      </c>
      <c r="D98" s="121">
        <v>17</v>
      </c>
      <c r="E98" s="122"/>
      <c r="F98" s="122"/>
      <c r="G98" s="122">
        <v>1</v>
      </c>
      <c r="H98" s="123">
        <v>1</v>
      </c>
      <c r="I98" s="124">
        <v>0</v>
      </c>
      <c r="J98" s="99"/>
      <c r="K98" s="65"/>
      <c r="L98" s="137">
        <v>9.3869008714596944</v>
      </c>
      <c r="M98" s="134">
        <v>8.5158920940170937</v>
      </c>
      <c r="N98" s="134"/>
      <c r="O98" s="134">
        <v>3.7294036823303105</v>
      </c>
      <c r="P98" s="135">
        <v>2.6293098782138022</v>
      </c>
    </row>
    <row r="99" spans="1:16" x14ac:dyDescent="0.25">
      <c r="A99" s="5" t="s">
        <v>86</v>
      </c>
      <c r="B99" s="7" t="s">
        <v>220</v>
      </c>
      <c r="C99" s="120">
        <v>6</v>
      </c>
      <c r="D99" s="121">
        <v>16</v>
      </c>
      <c r="E99" s="122"/>
      <c r="F99" s="122"/>
      <c r="G99" s="122">
        <v>1</v>
      </c>
      <c r="H99" s="123">
        <v>1</v>
      </c>
      <c r="I99" s="124">
        <v>0</v>
      </c>
      <c r="J99" s="99"/>
      <c r="K99" s="65"/>
      <c r="L99" s="137">
        <v>7.592476489028213</v>
      </c>
      <c r="M99" s="134">
        <v>8.6119022316684379</v>
      </c>
      <c r="N99" s="134"/>
      <c r="O99" s="134">
        <v>2.0031678986272441</v>
      </c>
      <c r="P99" s="135">
        <v>3.0096566523605151</v>
      </c>
    </row>
    <row r="100" spans="1:16" x14ac:dyDescent="0.25">
      <c r="A100" s="5" t="s">
        <v>87</v>
      </c>
      <c r="B100" s="7" t="s">
        <v>303</v>
      </c>
      <c r="C100" s="120">
        <v>5</v>
      </c>
      <c r="D100" s="121">
        <v>16</v>
      </c>
      <c r="E100" s="122"/>
      <c r="F100" s="122"/>
      <c r="G100" s="122">
        <v>1</v>
      </c>
      <c r="H100" s="123">
        <v>1</v>
      </c>
      <c r="I100" s="124">
        <v>0</v>
      </c>
      <c r="J100" s="99"/>
      <c r="K100" s="65"/>
      <c r="L100" s="137">
        <v>10.269960647135987</v>
      </c>
      <c r="M100" s="134">
        <v>9.4572398430041371</v>
      </c>
      <c r="N100" s="134"/>
      <c r="O100" s="134">
        <v>1.7224826675470453</v>
      </c>
      <c r="P100" s="135">
        <v>2.1965524625267667</v>
      </c>
    </row>
    <row r="101" spans="1:16" x14ac:dyDescent="0.25">
      <c r="A101" s="5" t="s">
        <v>88</v>
      </c>
      <c r="B101" s="7" t="s">
        <v>221</v>
      </c>
      <c r="C101" s="120">
        <v>6</v>
      </c>
      <c r="D101" s="121">
        <v>17</v>
      </c>
      <c r="E101" s="122"/>
      <c r="F101" s="122"/>
      <c r="G101" s="122">
        <v>1</v>
      </c>
      <c r="H101" s="123">
        <v>1</v>
      </c>
      <c r="I101" s="124">
        <v>0</v>
      </c>
      <c r="J101" s="99"/>
      <c r="K101" s="66"/>
      <c r="L101" s="137">
        <v>11.062075949367088</v>
      </c>
      <c r="M101" s="134">
        <v>9.5487851487851483</v>
      </c>
      <c r="N101" s="134"/>
      <c r="O101" s="134">
        <v>4.543653407651381</v>
      </c>
      <c r="P101" s="135">
        <v>2.6054960153888431</v>
      </c>
    </row>
    <row r="102" spans="1:16" x14ac:dyDescent="0.25">
      <c r="A102" s="5" t="s">
        <v>89</v>
      </c>
      <c r="B102" s="7" t="s">
        <v>243</v>
      </c>
      <c r="C102" s="120">
        <v>6</v>
      </c>
      <c r="D102" s="121">
        <v>18</v>
      </c>
      <c r="E102" s="122"/>
      <c r="F102" s="122"/>
      <c r="G102" s="122">
        <v>0.95302582834641603</v>
      </c>
      <c r="H102" s="123">
        <v>1</v>
      </c>
      <c r="I102" s="124">
        <v>0</v>
      </c>
      <c r="J102" s="99"/>
      <c r="K102" s="66"/>
      <c r="L102" s="137">
        <v>12.724349411569699</v>
      </c>
      <c r="M102" s="134">
        <v>11.845866493422122</v>
      </c>
      <c r="N102" s="134"/>
      <c r="O102" s="134">
        <v>5.3124191676338919</v>
      </c>
      <c r="P102" s="135">
        <v>3.2239856607462931</v>
      </c>
    </row>
    <row r="103" spans="1:16" x14ac:dyDescent="0.25">
      <c r="A103" s="5" t="s">
        <v>90</v>
      </c>
      <c r="B103" s="7" t="s">
        <v>200</v>
      </c>
      <c r="C103" s="120">
        <v>6</v>
      </c>
      <c r="D103" s="121">
        <v>18</v>
      </c>
      <c r="E103" s="122"/>
      <c r="F103" s="122"/>
      <c r="G103" s="122">
        <v>1</v>
      </c>
      <c r="H103" s="123">
        <v>1</v>
      </c>
      <c r="I103" s="124">
        <v>0</v>
      </c>
      <c r="J103" s="99"/>
      <c r="K103" s="66"/>
      <c r="L103" s="137">
        <v>13.914828897338403</v>
      </c>
      <c r="M103" s="134">
        <v>12.382625863770977</v>
      </c>
      <c r="N103" s="134"/>
      <c r="O103" s="134">
        <v>3.182319391634981</v>
      </c>
      <c r="P103" s="135">
        <v>1.8738400789733465</v>
      </c>
    </row>
    <row r="104" spans="1:16" x14ac:dyDescent="0.25">
      <c r="A104" s="5" t="s">
        <v>91</v>
      </c>
      <c r="B104" s="7" t="s">
        <v>229</v>
      </c>
      <c r="C104" s="120">
        <v>6</v>
      </c>
      <c r="D104" s="121">
        <v>17</v>
      </c>
      <c r="E104" s="122"/>
      <c r="F104" s="122"/>
      <c r="G104" s="122">
        <v>0.91272816545354407</v>
      </c>
      <c r="H104" s="123">
        <v>1</v>
      </c>
      <c r="I104" s="124">
        <v>0</v>
      </c>
      <c r="J104" s="99"/>
      <c r="K104" s="66"/>
      <c r="L104" s="137">
        <v>15.739613690274483</v>
      </c>
      <c r="M104" s="134">
        <v>14.168864650470997</v>
      </c>
      <c r="N104" s="134"/>
      <c r="O104" s="134">
        <v>1.4260803639120545</v>
      </c>
      <c r="P104" s="135">
        <v>1.3086241920590951</v>
      </c>
    </row>
    <row r="105" spans="1:16" x14ac:dyDescent="0.25">
      <c r="A105" s="5" t="s">
        <v>92</v>
      </c>
      <c r="B105" s="7" t="s">
        <v>159</v>
      </c>
      <c r="C105" s="120">
        <v>6</v>
      </c>
      <c r="D105" s="121">
        <v>17</v>
      </c>
      <c r="E105" s="122"/>
      <c r="F105" s="122"/>
      <c r="G105" s="122">
        <v>1</v>
      </c>
      <c r="H105" s="123">
        <v>1</v>
      </c>
      <c r="I105" s="124">
        <v>0</v>
      </c>
      <c r="J105" s="99"/>
      <c r="K105" s="67"/>
      <c r="L105" s="137">
        <v>34.223188405797103</v>
      </c>
      <c r="M105" s="134">
        <v>32.420408163265307</v>
      </c>
      <c r="N105" s="134"/>
      <c r="O105" s="134" t="s">
        <v>440</v>
      </c>
      <c r="P105" s="135" t="s">
        <v>440</v>
      </c>
    </row>
    <row r="106" spans="1:16" x14ac:dyDescent="0.25">
      <c r="A106" s="5" t="s">
        <v>93</v>
      </c>
      <c r="B106" s="7" t="s">
        <v>269</v>
      </c>
      <c r="C106" s="120">
        <v>6</v>
      </c>
      <c r="D106" s="121">
        <v>16</v>
      </c>
      <c r="E106" s="122"/>
      <c r="F106" s="122"/>
      <c r="G106" s="122">
        <v>1</v>
      </c>
      <c r="H106" s="123">
        <v>1</v>
      </c>
      <c r="I106" s="124">
        <v>0</v>
      </c>
      <c r="J106" s="99"/>
      <c r="K106" s="67"/>
      <c r="L106" s="137">
        <v>9.0452554744525546</v>
      </c>
      <c r="M106" s="134">
        <v>8.7996655518394657</v>
      </c>
      <c r="N106" s="134"/>
      <c r="O106" s="134">
        <v>0.95401869158878505</v>
      </c>
      <c r="P106" s="135">
        <v>0.94870912220309811</v>
      </c>
    </row>
    <row r="107" spans="1:16" x14ac:dyDescent="0.25">
      <c r="A107" s="5" t="s">
        <v>94</v>
      </c>
      <c r="B107" s="7" t="s">
        <v>167</v>
      </c>
      <c r="C107" s="120">
        <v>6</v>
      </c>
      <c r="D107" s="121">
        <v>17</v>
      </c>
      <c r="E107" s="122"/>
      <c r="F107" s="122"/>
      <c r="G107" s="122">
        <v>1</v>
      </c>
      <c r="H107" s="123">
        <v>1</v>
      </c>
      <c r="I107" s="124">
        <v>0</v>
      </c>
      <c r="J107" s="99"/>
      <c r="K107" s="67"/>
      <c r="L107" s="137">
        <v>8.0785027472527471</v>
      </c>
      <c r="M107" s="134">
        <v>7.4384587684551677</v>
      </c>
      <c r="N107" s="134"/>
      <c r="O107" s="134">
        <v>3.6302125215393453</v>
      </c>
      <c r="P107" s="135">
        <v>3.370699881376038</v>
      </c>
    </row>
    <row r="108" spans="1:16" x14ac:dyDescent="0.25">
      <c r="A108" s="5" t="s">
        <v>95</v>
      </c>
      <c r="B108" s="7" t="s">
        <v>230</v>
      </c>
      <c r="C108" s="120">
        <v>5</v>
      </c>
      <c r="D108" s="121">
        <v>16</v>
      </c>
      <c r="E108" s="122"/>
      <c r="F108" s="122"/>
      <c r="G108" s="122">
        <v>0.9860247580564141</v>
      </c>
      <c r="H108" s="123">
        <v>1</v>
      </c>
      <c r="I108" s="124">
        <v>0</v>
      </c>
      <c r="J108" s="99"/>
      <c r="K108" s="67"/>
      <c r="L108" s="137">
        <v>10.105407255304586</v>
      </c>
      <c r="M108" s="134">
        <v>8.9960378604446394</v>
      </c>
      <c r="N108" s="134"/>
      <c r="O108" s="134">
        <v>0.72933080208827716</v>
      </c>
      <c r="P108" s="135">
        <v>0.87445727482678981</v>
      </c>
    </row>
    <row r="109" spans="1:16" x14ac:dyDescent="0.25">
      <c r="A109" s="5" t="s">
        <v>96</v>
      </c>
      <c r="B109" s="7" t="s">
        <v>285</v>
      </c>
      <c r="C109" s="120">
        <v>6</v>
      </c>
      <c r="D109" s="121">
        <v>17</v>
      </c>
      <c r="E109" s="122"/>
      <c r="F109" s="122"/>
      <c r="G109" s="122">
        <v>1</v>
      </c>
      <c r="H109" s="123">
        <v>1</v>
      </c>
      <c r="I109" s="124">
        <v>0</v>
      </c>
      <c r="J109" s="99"/>
      <c r="K109" s="68"/>
      <c r="L109" s="137" t="s">
        <v>440</v>
      </c>
      <c r="M109" s="134" t="s">
        <v>440</v>
      </c>
      <c r="N109" s="134"/>
      <c r="O109" s="134" t="s">
        <v>440</v>
      </c>
      <c r="P109" s="135" t="s">
        <v>440</v>
      </c>
    </row>
    <row r="110" spans="1:16" x14ac:dyDescent="0.25">
      <c r="A110" s="5" t="s">
        <v>97</v>
      </c>
      <c r="B110" s="7" t="s">
        <v>210</v>
      </c>
      <c r="C110" s="120">
        <v>6</v>
      </c>
      <c r="D110" s="121">
        <v>17</v>
      </c>
      <c r="E110" s="122"/>
      <c r="F110" s="122"/>
      <c r="G110" s="122">
        <v>1</v>
      </c>
      <c r="H110" s="123">
        <v>1</v>
      </c>
      <c r="I110" s="124" t="s">
        <v>441</v>
      </c>
      <c r="J110" s="99"/>
      <c r="K110" s="68"/>
      <c r="L110" s="137">
        <v>12.610184372256365</v>
      </c>
      <c r="M110" s="134">
        <v>12.285822306238185</v>
      </c>
      <c r="N110" s="134"/>
      <c r="O110" s="134">
        <v>3.5291790652896902</v>
      </c>
      <c r="P110" s="135">
        <v>2.3611149584487534</v>
      </c>
    </row>
    <row r="111" spans="1:16" x14ac:dyDescent="0.25">
      <c r="A111" s="5" t="s">
        <v>98</v>
      </c>
      <c r="B111" s="7" t="s">
        <v>226</v>
      </c>
      <c r="C111" s="120">
        <v>6</v>
      </c>
      <c r="D111" s="121">
        <v>17</v>
      </c>
      <c r="E111" s="122"/>
      <c r="F111" s="122"/>
      <c r="G111" s="122">
        <v>1</v>
      </c>
      <c r="H111" s="123">
        <v>1</v>
      </c>
      <c r="I111" s="124" t="s">
        <v>441</v>
      </c>
      <c r="J111" s="99"/>
      <c r="K111" s="68"/>
      <c r="L111" s="137">
        <v>16.114187956204379</v>
      </c>
      <c r="M111" s="134">
        <v>16.275280394795871</v>
      </c>
      <c r="N111" s="134"/>
      <c r="O111" s="134">
        <v>1.8296465222348917</v>
      </c>
      <c r="P111" s="135">
        <v>1.6251179510222422</v>
      </c>
    </row>
    <row r="112" spans="1:16" x14ac:dyDescent="0.25">
      <c r="A112" s="5" t="s">
        <v>431</v>
      </c>
      <c r="B112" s="7" t="s">
        <v>177</v>
      </c>
      <c r="C112" s="120">
        <v>5</v>
      </c>
      <c r="D112" s="121">
        <v>16</v>
      </c>
      <c r="E112" s="122"/>
      <c r="F112" s="122"/>
      <c r="G112" s="122">
        <v>0.62081114585267694</v>
      </c>
      <c r="H112" s="123">
        <v>1</v>
      </c>
      <c r="I112" s="124">
        <v>0</v>
      </c>
      <c r="J112" s="99"/>
      <c r="K112" s="68"/>
      <c r="L112" s="137">
        <v>15.961111689393151</v>
      </c>
      <c r="M112" s="134">
        <v>14.990886026541764</v>
      </c>
      <c r="N112" s="134"/>
      <c r="O112" s="134">
        <v>1.6418628990057562</v>
      </c>
      <c r="P112" s="135">
        <v>1.5121851200937317</v>
      </c>
    </row>
    <row r="113" spans="1:16" x14ac:dyDescent="0.25">
      <c r="A113" s="5" t="s">
        <v>99</v>
      </c>
      <c r="B113" s="7" t="s">
        <v>272</v>
      </c>
      <c r="C113" s="120">
        <v>6</v>
      </c>
      <c r="D113" s="121">
        <v>16</v>
      </c>
      <c r="E113" s="122"/>
      <c r="F113" s="122"/>
      <c r="G113" s="122">
        <v>1</v>
      </c>
      <c r="H113" s="123">
        <v>1</v>
      </c>
      <c r="I113" s="124">
        <v>0</v>
      </c>
      <c r="J113" s="99"/>
      <c r="K113" s="69"/>
      <c r="L113" s="137">
        <v>2.6723289777094541</v>
      </c>
      <c r="M113" s="134">
        <v>2.3723498888065233</v>
      </c>
      <c r="N113" s="134"/>
      <c r="O113" s="134" t="s">
        <v>440</v>
      </c>
      <c r="P113" s="135" t="s">
        <v>440</v>
      </c>
    </row>
    <row r="114" spans="1:16" x14ac:dyDescent="0.25">
      <c r="A114" s="5" t="s">
        <v>100</v>
      </c>
      <c r="B114" s="7" t="s">
        <v>178</v>
      </c>
      <c r="C114" s="120">
        <v>6</v>
      </c>
      <c r="D114" s="121">
        <v>17</v>
      </c>
      <c r="E114" s="122"/>
      <c r="F114" s="122"/>
      <c r="G114" s="122">
        <v>0.99951353516854591</v>
      </c>
      <c r="H114" s="123">
        <v>1</v>
      </c>
      <c r="I114" s="124">
        <v>0</v>
      </c>
      <c r="J114" s="99"/>
      <c r="K114" s="69"/>
      <c r="L114" s="137">
        <v>27.101343873517788</v>
      </c>
      <c r="M114" s="134">
        <v>25.148489208633094</v>
      </c>
      <c r="N114" s="134"/>
      <c r="O114" s="134">
        <v>6.3114238410596029</v>
      </c>
      <c r="P114" s="135">
        <v>3.8950892857142856</v>
      </c>
    </row>
    <row r="115" spans="1:16" x14ac:dyDescent="0.25">
      <c r="A115" s="5" t="s">
        <v>101</v>
      </c>
      <c r="B115" s="7" t="s">
        <v>170</v>
      </c>
      <c r="C115" s="120">
        <v>6</v>
      </c>
      <c r="D115" s="121">
        <v>16</v>
      </c>
      <c r="E115" s="122"/>
      <c r="F115" s="122"/>
      <c r="G115" s="122">
        <v>1</v>
      </c>
      <c r="H115" s="123">
        <v>1</v>
      </c>
      <c r="I115" s="124">
        <v>0</v>
      </c>
      <c r="J115" s="99"/>
      <c r="K115" s="69"/>
      <c r="L115" s="137">
        <v>15.239426773855296</v>
      </c>
      <c r="M115" s="134" t="s">
        <v>440</v>
      </c>
      <c r="N115" s="134"/>
      <c r="O115" s="134">
        <v>2.8194541637508745</v>
      </c>
      <c r="P115" s="135" t="s">
        <v>440</v>
      </c>
    </row>
    <row r="116" spans="1:16" x14ac:dyDescent="0.25">
      <c r="A116" s="5" t="s">
        <v>432</v>
      </c>
      <c r="B116" s="7" t="s">
        <v>199</v>
      </c>
      <c r="C116" s="120">
        <v>6</v>
      </c>
      <c r="D116" s="121">
        <v>17</v>
      </c>
      <c r="E116" s="122"/>
      <c r="F116" s="122"/>
      <c r="G116" s="122">
        <v>1</v>
      </c>
      <c r="H116" s="123">
        <v>1</v>
      </c>
      <c r="I116" s="124">
        <v>0</v>
      </c>
      <c r="J116" s="99"/>
      <c r="K116" s="70"/>
      <c r="L116" s="137">
        <v>19.146100483498003</v>
      </c>
      <c r="M116" s="134">
        <v>16.50150733016725</v>
      </c>
      <c r="N116" s="134"/>
      <c r="O116" s="134">
        <v>2.552873563218391</v>
      </c>
      <c r="P116" s="135">
        <v>2.0367414796342476</v>
      </c>
    </row>
    <row r="117" spans="1:16" x14ac:dyDescent="0.25">
      <c r="A117" s="5" t="s">
        <v>102</v>
      </c>
      <c r="B117" s="7" t="s">
        <v>254</v>
      </c>
      <c r="C117" s="120">
        <v>6</v>
      </c>
      <c r="D117" s="121">
        <v>17</v>
      </c>
      <c r="E117" s="122"/>
      <c r="F117" s="122"/>
      <c r="G117" s="122">
        <v>1</v>
      </c>
      <c r="H117" s="123">
        <v>1</v>
      </c>
      <c r="I117" s="124">
        <v>0</v>
      </c>
      <c r="J117" s="99"/>
      <c r="K117" s="70"/>
      <c r="L117" s="137">
        <v>12.460867251928704</v>
      </c>
      <c r="M117" s="134">
        <v>11.563033432998097</v>
      </c>
      <c r="N117" s="134"/>
      <c r="O117" s="134">
        <v>3.004469273743017</v>
      </c>
      <c r="P117" s="135">
        <v>3.259635770589834</v>
      </c>
    </row>
    <row r="118" spans="1:16" x14ac:dyDescent="0.25">
      <c r="A118" s="5" t="s">
        <v>103</v>
      </c>
      <c r="B118" s="7" t="s">
        <v>264</v>
      </c>
      <c r="C118" s="120">
        <v>6</v>
      </c>
      <c r="D118" s="121">
        <v>17</v>
      </c>
      <c r="E118" s="122"/>
      <c r="F118" s="122"/>
      <c r="G118" s="122">
        <v>1</v>
      </c>
      <c r="H118" s="123">
        <v>1</v>
      </c>
      <c r="I118" s="124">
        <v>0</v>
      </c>
      <c r="J118" s="99"/>
      <c r="K118" s="70"/>
      <c r="L118" s="137">
        <v>11.13100407055631</v>
      </c>
      <c r="M118" s="134">
        <v>11.203450520833334</v>
      </c>
      <c r="N118" s="134"/>
      <c r="O118" s="134">
        <v>1.1548168249660786</v>
      </c>
      <c r="P118" s="135">
        <v>1.1615234375000001</v>
      </c>
    </row>
    <row r="119" spans="1:16" x14ac:dyDescent="0.25">
      <c r="A119" s="5" t="s">
        <v>104</v>
      </c>
      <c r="B119" s="7" t="s">
        <v>318</v>
      </c>
      <c r="C119" s="120">
        <v>6</v>
      </c>
      <c r="D119" s="121">
        <v>17</v>
      </c>
      <c r="E119" s="122"/>
      <c r="F119" s="122"/>
      <c r="G119" s="122">
        <v>1</v>
      </c>
      <c r="H119" s="123">
        <v>1</v>
      </c>
      <c r="I119" s="124">
        <v>0</v>
      </c>
      <c r="J119" s="99"/>
      <c r="K119" s="70"/>
      <c r="L119" s="137">
        <v>5.8207748265944845</v>
      </c>
      <c r="M119" s="134">
        <v>5.6038655189215527</v>
      </c>
      <c r="N119" s="134"/>
      <c r="O119" s="134">
        <v>8.6211476247233101</v>
      </c>
      <c r="P119" s="135">
        <v>9.1894647408666099</v>
      </c>
    </row>
    <row r="120" spans="1:16" x14ac:dyDescent="0.25">
      <c r="A120" s="5" t="s">
        <v>105</v>
      </c>
      <c r="B120" s="7" t="s">
        <v>197</v>
      </c>
      <c r="C120" s="120">
        <v>6</v>
      </c>
      <c r="D120" s="121">
        <v>17</v>
      </c>
      <c r="E120" s="122"/>
      <c r="F120" s="122"/>
      <c r="G120" s="122">
        <v>1</v>
      </c>
      <c r="H120" s="123">
        <v>1</v>
      </c>
      <c r="I120" s="124">
        <v>0</v>
      </c>
      <c r="J120" s="99"/>
      <c r="K120" s="70"/>
      <c r="L120" s="137">
        <v>43.24285714285714</v>
      </c>
      <c r="M120" s="134">
        <v>44.811764705882354</v>
      </c>
      <c r="N120" s="134"/>
      <c r="O120" s="134">
        <v>1.0121028744326777</v>
      </c>
      <c r="P120" s="135">
        <v>1.3082352941176472</v>
      </c>
    </row>
    <row r="121" spans="1:16" x14ac:dyDescent="0.25">
      <c r="A121" s="5" t="s">
        <v>106</v>
      </c>
      <c r="B121" s="7" t="s">
        <v>228</v>
      </c>
      <c r="C121" s="120">
        <v>3</v>
      </c>
      <c r="D121" s="121">
        <v>18</v>
      </c>
      <c r="E121" s="122"/>
      <c r="F121" s="122"/>
      <c r="G121" s="122">
        <v>1</v>
      </c>
      <c r="H121" s="123">
        <v>1</v>
      </c>
      <c r="I121" s="124">
        <v>0</v>
      </c>
      <c r="J121" s="99"/>
      <c r="K121" s="70"/>
      <c r="L121" s="137">
        <v>11.343998075535241</v>
      </c>
      <c r="M121" s="134">
        <v>10.876729857819905</v>
      </c>
      <c r="N121" s="134"/>
      <c r="O121" s="134">
        <v>3.0678800050207102</v>
      </c>
      <c r="P121" s="135">
        <v>3.1633510441121957</v>
      </c>
    </row>
    <row r="122" spans="1:16" x14ac:dyDescent="0.25">
      <c r="A122" s="5" t="s">
        <v>107</v>
      </c>
      <c r="B122" s="7" t="s">
        <v>242</v>
      </c>
      <c r="C122" s="120">
        <v>5</v>
      </c>
      <c r="D122" s="121">
        <v>17</v>
      </c>
      <c r="E122" s="122"/>
      <c r="F122" s="122"/>
      <c r="G122" s="122">
        <v>1</v>
      </c>
      <c r="H122" s="123">
        <v>1</v>
      </c>
      <c r="I122" s="124">
        <v>0</v>
      </c>
      <c r="J122" s="99"/>
      <c r="K122" s="71"/>
      <c r="L122" s="137">
        <v>10.323100695338656</v>
      </c>
      <c r="M122" s="134">
        <v>10.760756756756757</v>
      </c>
      <c r="N122" s="134"/>
      <c r="O122" s="134">
        <v>10.940406901879991</v>
      </c>
      <c r="P122" s="135">
        <v>5.7089189189189193</v>
      </c>
    </row>
    <row r="123" spans="1:16" x14ac:dyDescent="0.25">
      <c r="A123" s="5" t="s">
        <v>108</v>
      </c>
      <c r="B123" s="7" t="s">
        <v>324</v>
      </c>
      <c r="C123" s="120">
        <v>6</v>
      </c>
      <c r="D123" s="121">
        <v>16</v>
      </c>
      <c r="E123" s="122"/>
      <c r="F123" s="122"/>
      <c r="G123" s="122">
        <v>1</v>
      </c>
      <c r="H123" s="123">
        <v>1</v>
      </c>
      <c r="I123" s="124">
        <v>0</v>
      </c>
      <c r="J123" s="99"/>
      <c r="K123" s="71"/>
      <c r="L123" s="137">
        <v>13.527582644628099</v>
      </c>
      <c r="M123" s="134">
        <v>13.246856645638459</v>
      </c>
      <c r="N123" s="134"/>
      <c r="O123" s="134">
        <v>3.5705578512396694</v>
      </c>
      <c r="P123" s="135">
        <v>5.4384163584946705</v>
      </c>
    </row>
    <row r="124" spans="1:16" x14ac:dyDescent="0.25">
      <c r="A124" s="5" t="s">
        <v>109</v>
      </c>
      <c r="B124" s="7" t="s">
        <v>295</v>
      </c>
      <c r="C124" s="120">
        <v>6</v>
      </c>
      <c r="D124" s="121">
        <v>16</v>
      </c>
      <c r="E124" s="122"/>
      <c r="F124" s="122"/>
      <c r="G124" s="122">
        <v>1</v>
      </c>
      <c r="H124" s="123">
        <v>1</v>
      </c>
      <c r="I124" s="124">
        <v>0</v>
      </c>
      <c r="J124" s="99"/>
      <c r="K124" s="72"/>
      <c r="L124" s="137">
        <v>31.227272727272727</v>
      </c>
      <c r="M124" s="134">
        <v>35.531578947368423</v>
      </c>
      <c r="N124" s="134"/>
      <c r="O124" s="134">
        <v>6.0717948717948715</v>
      </c>
      <c r="P124" s="135">
        <v>3.5</v>
      </c>
    </row>
    <row r="125" spans="1:16" x14ac:dyDescent="0.25">
      <c r="A125" s="5" t="s">
        <v>110</v>
      </c>
      <c r="B125" s="7" t="s">
        <v>293</v>
      </c>
      <c r="C125" s="120">
        <v>4</v>
      </c>
      <c r="D125" s="121">
        <v>16</v>
      </c>
      <c r="E125" s="122"/>
      <c r="F125" s="122"/>
      <c r="G125" s="122">
        <v>1</v>
      </c>
      <c r="H125" s="123">
        <v>1</v>
      </c>
      <c r="I125" s="124">
        <v>0</v>
      </c>
      <c r="J125" s="99"/>
      <c r="K125" s="73"/>
      <c r="L125" s="137" t="s">
        <v>440</v>
      </c>
      <c r="M125" s="134" t="s">
        <v>440</v>
      </c>
      <c r="N125" s="134"/>
      <c r="O125" s="134">
        <v>3.1166214505335503</v>
      </c>
      <c r="P125" s="135">
        <v>2.4103307320698626</v>
      </c>
    </row>
    <row r="126" spans="1:16" x14ac:dyDescent="0.25">
      <c r="A126" s="5" t="s">
        <v>111</v>
      </c>
      <c r="B126" s="7" t="s">
        <v>209</v>
      </c>
      <c r="C126" s="120">
        <v>5</v>
      </c>
      <c r="D126" s="121">
        <v>17</v>
      </c>
      <c r="E126" s="122"/>
      <c r="F126" s="122"/>
      <c r="G126" s="122">
        <v>1</v>
      </c>
      <c r="H126" s="123">
        <v>1</v>
      </c>
      <c r="I126" s="124">
        <v>0</v>
      </c>
      <c r="J126" s="99"/>
      <c r="K126" s="74"/>
      <c r="L126" s="137">
        <v>10.20386292834891</v>
      </c>
      <c r="M126" s="134">
        <v>8.9269803454437167</v>
      </c>
      <c r="N126" s="134"/>
      <c r="O126" s="134">
        <v>3.0619700748129675</v>
      </c>
      <c r="P126" s="135">
        <v>4.6673019654556285</v>
      </c>
    </row>
    <row r="127" spans="1:16" x14ac:dyDescent="0.25">
      <c r="A127" s="5" t="s">
        <v>112</v>
      </c>
      <c r="B127" s="7" t="s">
        <v>235</v>
      </c>
      <c r="C127" s="120">
        <v>6</v>
      </c>
      <c r="D127" s="121">
        <v>17</v>
      </c>
      <c r="E127" s="122"/>
      <c r="F127" s="122"/>
      <c r="G127" s="122">
        <v>1</v>
      </c>
      <c r="H127" s="123">
        <v>1</v>
      </c>
      <c r="I127" s="124">
        <v>0</v>
      </c>
      <c r="J127" s="99"/>
      <c r="K127" s="74"/>
      <c r="L127" s="137">
        <v>11.581526581526582</v>
      </c>
      <c r="M127" s="134">
        <v>10.805325443786982</v>
      </c>
      <c r="N127" s="134"/>
      <c r="O127" s="134">
        <v>2.9843628767532082</v>
      </c>
      <c r="P127" s="135">
        <v>2.7720461948474977</v>
      </c>
    </row>
    <row r="128" spans="1:16" x14ac:dyDescent="0.25">
      <c r="A128" s="5" t="s">
        <v>113</v>
      </c>
      <c r="B128" s="7" t="s">
        <v>176</v>
      </c>
      <c r="C128" s="120">
        <v>6</v>
      </c>
      <c r="D128" s="121">
        <v>17</v>
      </c>
      <c r="E128" s="122"/>
      <c r="F128" s="122"/>
      <c r="G128" s="122">
        <v>1</v>
      </c>
      <c r="H128" s="123">
        <v>1</v>
      </c>
      <c r="I128" s="124">
        <v>0</v>
      </c>
      <c r="J128" s="99"/>
      <c r="K128" s="75"/>
      <c r="L128" s="137">
        <v>17.349193548387095</v>
      </c>
      <c r="M128" s="134">
        <v>15.946471251409244</v>
      </c>
      <c r="N128" s="134"/>
      <c r="O128" s="134">
        <v>2.7817578772802651</v>
      </c>
      <c r="P128" s="135">
        <v>3.6002370791844478</v>
      </c>
    </row>
    <row r="129" spans="1:16" x14ac:dyDescent="0.25">
      <c r="A129" s="5" t="s">
        <v>114</v>
      </c>
      <c r="B129" s="7" t="s">
        <v>301</v>
      </c>
      <c r="C129" s="120">
        <v>6</v>
      </c>
      <c r="D129" s="121">
        <v>17</v>
      </c>
      <c r="E129" s="122"/>
      <c r="F129" s="122"/>
      <c r="G129" s="122">
        <v>1</v>
      </c>
      <c r="H129" s="123">
        <v>1</v>
      </c>
      <c r="I129" s="124">
        <v>0</v>
      </c>
      <c r="J129" s="99"/>
      <c r="K129" s="75"/>
      <c r="L129" s="137">
        <v>13.656558139534884</v>
      </c>
      <c r="M129" s="134">
        <v>12.807024029574862</v>
      </c>
      <c r="N129" s="134"/>
      <c r="O129" s="134">
        <v>2.8519348268839102</v>
      </c>
      <c r="P129" s="135">
        <v>3.4796190476190478</v>
      </c>
    </row>
    <row r="130" spans="1:16" x14ac:dyDescent="0.25">
      <c r="A130" s="5" t="s">
        <v>115</v>
      </c>
      <c r="B130" s="7" t="s">
        <v>300</v>
      </c>
      <c r="C130" s="120">
        <v>6</v>
      </c>
      <c r="D130" s="121">
        <v>17</v>
      </c>
      <c r="E130" s="122"/>
      <c r="F130" s="122"/>
      <c r="G130" s="122">
        <v>1</v>
      </c>
      <c r="H130" s="123">
        <v>1</v>
      </c>
      <c r="I130" s="124">
        <v>0</v>
      </c>
      <c r="J130" s="99"/>
      <c r="K130" s="75"/>
      <c r="L130" s="137">
        <v>8.8758558558558551</v>
      </c>
      <c r="M130" s="134">
        <v>7.9897996357012753</v>
      </c>
      <c r="N130" s="134"/>
      <c r="O130" s="134">
        <v>1.6848758465011286</v>
      </c>
      <c r="P130" s="135">
        <v>2.0614683082535339</v>
      </c>
    </row>
    <row r="131" spans="1:16" x14ac:dyDescent="0.25">
      <c r="A131" s="5" t="s">
        <v>116</v>
      </c>
      <c r="B131" s="7" t="s">
        <v>161</v>
      </c>
      <c r="C131" s="120">
        <v>6</v>
      </c>
      <c r="D131" s="121">
        <v>17</v>
      </c>
      <c r="E131" s="122"/>
      <c r="F131" s="122"/>
      <c r="G131" s="122">
        <v>1</v>
      </c>
      <c r="H131" s="123">
        <v>1</v>
      </c>
      <c r="I131" s="124">
        <v>0</v>
      </c>
      <c r="J131" s="99"/>
      <c r="K131" s="76"/>
      <c r="L131" s="137">
        <v>10.613825857519789</v>
      </c>
      <c r="M131" s="134">
        <v>10.139052924791086</v>
      </c>
      <c r="N131" s="134"/>
      <c r="O131" s="134">
        <v>2.5611609498680741</v>
      </c>
      <c r="P131" s="135">
        <v>2.5709192200557105</v>
      </c>
    </row>
    <row r="132" spans="1:16" x14ac:dyDescent="0.25">
      <c r="A132" s="5" t="s">
        <v>433</v>
      </c>
      <c r="B132" s="7" t="s">
        <v>234</v>
      </c>
      <c r="C132" s="120">
        <v>5</v>
      </c>
      <c r="D132" s="121">
        <v>15</v>
      </c>
      <c r="E132" s="122"/>
      <c r="F132" s="122"/>
      <c r="G132" s="122">
        <v>0.66201625134339803</v>
      </c>
      <c r="H132" s="123">
        <v>1</v>
      </c>
      <c r="I132" s="124">
        <v>0</v>
      </c>
      <c r="J132" s="99"/>
      <c r="K132" s="76"/>
      <c r="L132" s="137">
        <v>8.7907083333333329</v>
      </c>
      <c r="M132" s="134">
        <v>8.6552488414265571</v>
      </c>
      <c r="N132" s="134"/>
      <c r="O132" s="134">
        <v>3.0990061323747091</v>
      </c>
      <c r="P132" s="135">
        <v>3.4195022439820479</v>
      </c>
    </row>
    <row r="133" spans="1:16" x14ac:dyDescent="0.25">
      <c r="A133" s="5" t="s">
        <v>434</v>
      </c>
      <c r="B133" s="7" t="s">
        <v>186</v>
      </c>
      <c r="C133" s="120">
        <v>6</v>
      </c>
      <c r="D133" s="121">
        <v>16</v>
      </c>
      <c r="E133" s="122"/>
      <c r="F133" s="122"/>
      <c r="G133" s="122">
        <v>0.99900942362480805</v>
      </c>
      <c r="H133" s="123">
        <v>1</v>
      </c>
      <c r="I133" s="124">
        <v>0</v>
      </c>
      <c r="J133" s="99"/>
      <c r="K133" s="76"/>
      <c r="L133" s="137">
        <v>12.18884007029877</v>
      </c>
      <c r="M133" s="134">
        <v>11.59991332611051</v>
      </c>
      <c r="N133" s="134"/>
      <c r="O133" s="134">
        <v>0.96311493492168543</v>
      </c>
      <c r="P133" s="135">
        <v>1.1518035636679704</v>
      </c>
    </row>
    <row r="134" spans="1:16" x14ac:dyDescent="0.25">
      <c r="A134" s="5" t="s">
        <v>117</v>
      </c>
      <c r="B134" s="7" t="s">
        <v>310</v>
      </c>
      <c r="C134" s="120">
        <v>6</v>
      </c>
      <c r="D134" s="121">
        <v>16</v>
      </c>
      <c r="E134" s="122"/>
      <c r="F134" s="122"/>
      <c r="G134" s="122">
        <v>1</v>
      </c>
      <c r="H134" s="123">
        <v>1</v>
      </c>
      <c r="I134" s="124">
        <v>0</v>
      </c>
      <c r="J134" s="99"/>
      <c r="K134" s="77"/>
      <c r="L134" s="137">
        <v>8.3606687898089174</v>
      </c>
      <c r="M134" s="134">
        <v>7.3663024142312583</v>
      </c>
      <c r="N134" s="134"/>
      <c r="O134" s="134">
        <v>2.727547770700637</v>
      </c>
      <c r="P134" s="135">
        <v>3.2945362134688692</v>
      </c>
    </row>
    <row r="135" spans="1:16" x14ac:dyDescent="0.25">
      <c r="A135" s="5" t="s">
        <v>118</v>
      </c>
      <c r="B135" s="7" t="s">
        <v>292</v>
      </c>
      <c r="C135" s="120">
        <v>6</v>
      </c>
      <c r="D135" s="121">
        <v>17</v>
      </c>
      <c r="E135" s="122"/>
      <c r="F135" s="122"/>
      <c r="G135" s="122">
        <v>1</v>
      </c>
      <c r="H135" s="123">
        <v>1</v>
      </c>
      <c r="I135" s="124">
        <v>0</v>
      </c>
      <c r="J135" s="99"/>
      <c r="K135" s="77"/>
      <c r="L135" s="137">
        <v>6.5737720783934188</v>
      </c>
      <c r="M135" s="134">
        <v>6.2991954566966397</v>
      </c>
      <c r="N135" s="134"/>
      <c r="O135" s="134" t="s">
        <v>440</v>
      </c>
      <c r="P135" s="135" t="s">
        <v>440</v>
      </c>
    </row>
    <row r="136" spans="1:16" x14ac:dyDescent="0.25">
      <c r="A136" s="5" t="s">
        <v>435</v>
      </c>
      <c r="B136" s="7" t="s">
        <v>205</v>
      </c>
      <c r="C136" s="120">
        <v>2</v>
      </c>
      <c r="D136" s="121">
        <v>16</v>
      </c>
      <c r="E136" s="122"/>
      <c r="F136" s="122"/>
      <c r="G136" s="122">
        <v>1</v>
      </c>
      <c r="H136" s="123">
        <v>1</v>
      </c>
      <c r="I136" s="124">
        <v>0</v>
      </c>
      <c r="J136" s="99"/>
      <c r="K136" s="77"/>
      <c r="L136" s="137">
        <v>9.9159891598915983</v>
      </c>
      <c r="M136" s="134">
        <v>7.858888888888889</v>
      </c>
      <c r="N136" s="134"/>
      <c r="O136" s="134">
        <v>4.9203252032520322</v>
      </c>
      <c r="P136" s="135">
        <v>2.9961111111111109</v>
      </c>
    </row>
    <row r="137" spans="1:16" x14ac:dyDescent="0.25">
      <c r="A137" s="5" t="s">
        <v>119</v>
      </c>
      <c r="B137" s="7" t="s">
        <v>256</v>
      </c>
      <c r="C137" s="120">
        <v>6</v>
      </c>
      <c r="D137" s="121">
        <v>17</v>
      </c>
      <c r="E137" s="122"/>
      <c r="F137" s="122"/>
      <c r="G137" s="122">
        <v>1</v>
      </c>
      <c r="H137" s="123">
        <v>1</v>
      </c>
      <c r="I137" s="124">
        <v>0</v>
      </c>
      <c r="J137" s="99"/>
      <c r="K137" s="77"/>
      <c r="L137" s="137">
        <v>7.4689585439838222</v>
      </c>
      <c r="M137" s="134">
        <v>5.2520721925133689</v>
      </c>
      <c r="N137" s="134"/>
      <c r="O137" s="134">
        <v>2.2963936636332996</v>
      </c>
      <c r="P137" s="135">
        <v>6.8307587614834979</v>
      </c>
    </row>
    <row r="138" spans="1:16" x14ac:dyDescent="0.25">
      <c r="A138" s="5" t="s">
        <v>120</v>
      </c>
      <c r="B138" s="7" t="s">
        <v>182</v>
      </c>
      <c r="C138" s="120">
        <v>6</v>
      </c>
      <c r="D138" s="121">
        <v>17</v>
      </c>
      <c r="E138" s="122"/>
      <c r="F138" s="122"/>
      <c r="G138" s="122">
        <v>0.99996114996114993</v>
      </c>
      <c r="H138" s="123">
        <v>1</v>
      </c>
      <c r="I138" s="124" t="s">
        <v>441</v>
      </c>
      <c r="J138" s="99"/>
      <c r="K138" s="77"/>
      <c r="L138" s="137">
        <v>11.256310200049395</v>
      </c>
      <c r="M138" s="134">
        <v>11.053567984570877</v>
      </c>
      <c r="N138" s="134"/>
      <c r="O138" s="134">
        <v>4.4423224903812519</v>
      </c>
      <c r="P138" s="135">
        <v>2.8236135957066191</v>
      </c>
    </row>
    <row r="139" spans="1:16" x14ac:dyDescent="0.25">
      <c r="A139" s="5" t="s">
        <v>121</v>
      </c>
      <c r="B139" s="7" t="s">
        <v>190</v>
      </c>
      <c r="C139" s="120">
        <v>6</v>
      </c>
      <c r="D139" s="121">
        <v>18</v>
      </c>
      <c r="E139" s="122"/>
      <c r="F139" s="122"/>
      <c r="G139" s="122">
        <v>1</v>
      </c>
      <c r="H139" s="123">
        <v>1</v>
      </c>
      <c r="I139" s="124">
        <v>0</v>
      </c>
      <c r="J139" s="99"/>
      <c r="K139" s="77"/>
      <c r="L139" s="137">
        <v>23.804806866952791</v>
      </c>
      <c r="M139" s="134">
        <v>25.348071979434447</v>
      </c>
      <c r="N139" s="134"/>
      <c r="O139" s="134">
        <v>1.5777972027972027</v>
      </c>
      <c r="P139" s="135">
        <v>1.5122164048865621</v>
      </c>
    </row>
    <row r="140" spans="1:16" s="36" customFormat="1" x14ac:dyDescent="0.25">
      <c r="A140" s="5" t="s">
        <v>421</v>
      </c>
      <c r="B140" s="7" t="s">
        <v>212</v>
      </c>
      <c r="C140" s="120">
        <v>6</v>
      </c>
      <c r="D140" s="121">
        <v>17</v>
      </c>
      <c r="E140" s="122"/>
      <c r="F140" s="122"/>
      <c r="G140" s="122">
        <v>1</v>
      </c>
      <c r="H140" s="123">
        <v>1</v>
      </c>
      <c r="I140" s="124">
        <v>0</v>
      </c>
      <c r="J140" s="99"/>
      <c r="K140" s="47"/>
      <c r="L140" s="137">
        <v>39.660294117647062</v>
      </c>
      <c r="M140" s="134">
        <v>35.62348484848485</v>
      </c>
      <c r="N140" s="134"/>
      <c r="O140" s="134">
        <v>2.4523985239852397</v>
      </c>
      <c r="P140" s="135">
        <v>2.6492424242424244</v>
      </c>
    </row>
    <row r="141" spans="1:16" x14ac:dyDescent="0.25">
      <c r="A141" s="5" t="s">
        <v>436</v>
      </c>
      <c r="B141" s="7" t="s">
        <v>260</v>
      </c>
      <c r="C141" s="120">
        <v>6</v>
      </c>
      <c r="D141" s="121">
        <v>17</v>
      </c>
      <c r="E141" s="122"/>
      <c r="F141" s="122"/>
      <c r="G141" s="122">
        <v>1</v>
      </c>
      <c r="H141" s="123">
        <v>1</v>
      </c>
      <c r="I141" s="124">
        <v>0</v>
      </c>
      <c r="J141" s="99"/>
      <c r="K141" s="78"/>
      <c r="L141" s="137">
        <v>12.503055497817501</v>
      </c>
      <c r="M141" s="134">
        <v>12.035277666799841</v>
      </c>
      <c r="N141" s="134"/>
      <c r="O141" s="134">
        <v>1.9214836223506744</v>
      </c>
      <c r="P141" s="135">
        <v>4.9114940021810254</v>
      </c>
    </row>
    <row r="142" spans="1:16" x14ac:dyDescent="0.25">
      <c r="A142" s="5" t="s">
        <v>122</v>
      </c>
      <c r="B142" s="7" t="s">
        <v>180</v>
      </c>
      <c r="C142" s="120">
        <v>6</v>
      </c>
      <c r="D142" s="121">
        <v>17</v>
      </c>
      <c r="E142" s="122"/>
      <c r="F142" s="122"/>
      <c r="G142" s="122">
        <v>1</v>
      </c>
      <c r="H142" s="123">
        <v>1</v>
      </c>
      <c r="I142" s="124">
        <v>0</v>
      </c>
      <c r="J142" s="99"/>
      <c r="K142" s="78"/>
      <c r="L142" s="137">
        <v>10.462244104690335</v>
      </c>
      <c r="M142" s="134">
        <v>9.7979407332998498</v>
      </c>
      <c r="N142" s="134"/>
      <c r="O142" s="134">
        <v>7.6107114728275134</v>
      </c>
      <c r="P142" s="135">
        <v>6.2381942683236113</v>
      </c>
    </row>
    <row r="143" spans="1:16" x14ac:dyDescent="0.25">
      <c r="A143" s="5" t="s">
        <v>123</v>
      </c>
      <c r="B143" s="7" t="s">
        <v>286</v>
      </c>
      <c r="C143" s="120">
        <v>6</v>
      </c>
      <c r="D143" s="121">
        <v>15</v>
      </c>
      <c r="E143" s="122"/>
      <c r="F143" s="122"/>
      <c r="G143" s="122">
        <v>0</v>
      </c>
      <c r="H143" s="123">
        <v>1</v>
      </c>
      <c r="I143" s="124">
        <v>0</v>
      </c>
      <c r="J143" s="99"/>
      <c r="K143" s="79"/>
      <c r="L143" s="137">
        <v>18.026125290023202</v>
      </c>
      <c r="M143" s="134">
        <v>17.89966022261277</v>
      </c>
      <c r="N143" s="134"/>
      <c r="O143" s="134">
        <v>3.3625577437393628</v>
      </c>
      <c r="P143" s="135">
        <v>3.4618271604938271</v>
      </c>
    </row>
    <row r="144" spans="1:16" x14ac:dyDescent="0.25">
      <c r="A144" s="5" t="s">
        <v>124</v>
      </c>
      <c r="B144" s="7" t="s">
        <v>276</v>
      </c>
      <c r="C144" s="120">
        <v>6</v>
      </c>
      <c r="D144" s="121">
        <v>17</v>
      </c>
      <c r="E144" s="122"/>
      <c r="F144" s="122"/>
      <c r="G144" s="122">
        <v>1</v>
      </c>
      <c r="H144" s="123">
        <v>1</v>
      </c>
      <c r="I144" s="124">
        <v>0</v>
      </c>
      <c r="J144" s="99"/>
      <c r="K144" s="79"/>
      <c r="L144" s="137">
        <v>14.51463282937365</v>
      </c>
      <c r="M144" s="134">
        <v>13.038574537540805</v>
      </c>
      <c r="N144" s="134"/>
      <c r="O144" s="134">
        <v>1.1708963282937366</v>
      </c>
      <c r="P144" s="135">
        <v>1.2523939064200218</v>
      </c>
    </row>
    <row r="145" spans="1:16" x14ac:dyDescent="0.25">
      <c r="A145" s="5" t="s">
        <v>437</v>
      </c>
      <c r="B145" s="7" t="s">
        <v>198</v>
      </c>
      <c r="C145" s="120">
        <v>3</v>
      </c>
      <c r="D145" s="121">
        <v>17</v>
      </c>
      <c r="E145" s="122"/>
      <c r="F145" s="122"/>
      <c r="G145" s="122">
        <v>1</v>
      </c>
      <c r="H145" s="123">
        <v>1</v>
      </c>
      <c r="I145" s="124">
        <v>0</v>
      </c>
      <c r="J145" s="99"/>
      <c r="K145" s="79"/>
      <c r="L145" s="137" t="s">
        <v>440</v>
      </c>
      <c r="M145" s="134" t="s">
        <v>440</v>
      </c>
      <c r="N145" s="134"/>
      <c r="O145" s="134" t="s">
        <v>440</v>
      </c>
      <c r="P145" s="135" t="s">
        <v>440</v>
      </c>
    </row>
    <row r="146" spans="1:16" x14ac:dyDescent="0.25">
      <c r="A146" s="5" t="s">
        <v>125</v>
      </c>
      <c r="B146" s="7" t="s">
        <v>246</v>
      </c>
      <c r="C146" s="120">
        <v>6</v>
      </c>
      <c r="D146" s="121">
        <v>17</v>
      </c>
      <c r="E146" s="122"/>
      <c r="F146" s="122"/>
      <c r="G146" s="122">
        <v>1</v>
      </c>
      <c r="H146" s="123">
        <v>1</v>
      </c>
      <c r="I146" s="124">
        <v>0</v>
      </c>
      <c r="J146" s="99"/>
      <c r="K146" s="79"/>
      <c r="L146" s="137">
        <v>12.395624558927311</v>
      </c>
      <c r="M146" s="134">
        <v>11.603380281690141</v>
      </c>
      <c r="N146" s="134"/>
      <c r="O146" s="134">
        <v>5.1768686073957513</v>
      </c>
      <c r="P146" s="135">
        <v>3.8958431372549018</v>
      </c>
    </row>
    <row r="147" spans="1:16" x14ac:dyDescent="0.25">
      <c r="A147" s="5" t="s">
        <v>126</v>
      </c>
      <c r="B147" s="7" t="s">
        <v>217</v>
      </c>
      <c r="C147" s="120">
        <v>5</v>
      </c>
      <c r="D147" s="121">
        <v>15</v>
      </c>
      <c r="E147" s="122"/>
      <c r="F147" s="122"/>
      <c r="G147" s="122">
        <v>1</v>
      </c>
      <c r="H147" s="123">
        <v>1</v>
      </c>
      <c r="I147" s="124">
        <v>0</v>
      </c>
      <c r="J147" s="99"/>
      <c r="K147" s="80"/>
      <c r="L147" s="137" t="s">
        <v>440</v>
      </c>
      <c r="M147" s="134" t="s">
        <v>440</v>
      </c>
      <c r="N147" s="134"/>
      <c r="O147" s="134">
        <v>11.9</v>
      </c>
      <c r="P147" s="135">
        <v>2.1771236959761548</v>
      </c>
    </row>
    <row r="148" spans="1:16" x14ac:dyDescent="0.25">
      <c r="A148" s="5" t="s">
        <v>127</v>
      </c>
      <c r="B148" s="7" t="s">
        <v>208</v>
      </c>
      <c r="C148" s="120">
        <v>6</v>
      </c>
      <c r="D148" s="121">
        <v>17</v>
      </c>
      <c r="E148" s="122"/>
      <c r="F148" s="122"/>
      <c r="G148" s="122">
        <v>1</v>
      </c>
      <c r="H148" s="123">
        <v>1</v>
      </c>
      <c r="I148" s="124">
        <v>0</v>
      </c>
      <c r="J148" s="99"/>
      <c r="K148" s="80"/>
      <c r="L148" s="137">
        <v>14.696128707893413</v>
      </c>
      <c r="M148" s="134">
        <v>13.262367758186398</v>
      </c>
      <c r="N148" s="134"/>
      <c r="O148" s="134">
        <v>0.90405235338535117</v>
      </c>
      <c r="P148" s="135">
        <v>0.99777946000504669</v>
      </c>
    </row>
    <row r="149" spans="1:16" x14ac:dyDescent="0.25">
      <c r="A149" s="5" t="s">
        <v>128</v>
      </c>
      <c r="B149" s="7" t="s">
        <v>270</v>
      </c>
      <c r="C149" s="120">
        <v>6</v>
      </c>
      <c r="D149" s="121">
        <v>17</v>
      </c>
      <c r="E149" s="122"/>
      <c r="F149" s="122"/>
      <c r="G149" s="122">
        <v>1</v>
      </c>
      <c r="H149" s="123">
        <v>1</v>
      </c>
      <c r="I149" s="124">
        <v>0</v>
      </c>
      <c r="J149" s="99"/>
      <c r="K149" s="80"/>
      <c r="L149" s="137">
        <v>47.595779954785229</v>
      </c>
      <c r="M149" s="134">
        <v>44.93982985305491</v>
      </c>
      <c r="N149" s="134"/>
      <c r="O149" s="134">
        <v>1.3547852298417482</v>
      </c>
      <c r="P149" s="135">
        <v>2.3155452436194897</v>
      </c>
    </row>
    <row r="150" spans="1:16" x14ac:dyDescent="0.25">
      <c r="A150" s="5" t="s">
        <v>129</v>
      </c>
      <c r="B150" s="7" t="s">
        <v>282</v>
      </c>
      <c r="C150" s="120">
        <v>6</v>
      </c>
      <c r="D150" s="121">
        <v>18</v>
      </c>
      <c r="E150" s="122"/>
      <c r="F150" s="122"/>
      <c r="G150" s="122">
        <v>0.99995794078061906</v>
      </c>
      <c r="H150" s="123">
        <v>1</v>
      </c>
      <c r="I150" s="124">
        <v>0</v>
      </c>
      <c r="J150" s="99"/>
      <c r="K150" s="80"/>
      <c r="L150" s="137">
        <v>45.251177072671446</v>
      </c>
      <c r="M150" s="134">
        <v>41.886278814489572</v>
      </c>
      <c r="N150" s="134"/>
      <c r="O150" s="134">
        <v>1.8929375639713408</v>
      </c>
      <c r="P150" s="135">
        <v>1.3758507135016464</v>
      </c>
    </row>
    <row r="151" spans="1:16" x14ac:dyDescent="0.25">
      <c r="A151" s="5" t="s">
        <v>428</v>
      </c>
      <c r="B151" s="7" t="s">
        <v>247</v>
      </c>
      <c r="C151" s="120">
        <v>6</v>
      </c>
      <c r="D151" s="121">
        <v>17</v>
      </c>
      <c r="E151" s="122"/>
      <c r="F151" s="122"/>
      <c r="G151" s="122">
        <v>0.95685510071474988</v>
      </c>
      <c r="H151" s="123">
        <v>1</v>
      </c>
      <c r="I151" s="124">
        <v>0</v>
      </c>
      <c r="J151" s="99"/>
      <c r="K151" s="81"/>
      <c r="L151" s="137">
        <v>5.6264033725316178</v>
      </c>
      <c r="M151" s="134">
        <v>7.3332214765100669</v>
      </c>
      <c r="N151" s="134"/>
      <c r="O151" s="134">
        <v>7.0629014396456258</v>
      </c>
      <c r="P151" s="135">
        <v>4.4839948231233819</v>
      </c>
    </row>
    <row r="152" spans="1:16" x14ac:dyDescent="0.25">
      <c r="A152" s="5" t="s">
        <v>130</v>
      </c>
      <c r="B152" s="7" t="s">
        <v>214</v>
      </c>
      <c r="C152" s="120">
        <v>6</v>
      </c>
      <c r="D152" s="121">
        <v>16</v>
      </c>
      <c r="E152" s="122"/>
      <c r="F152" s="122"/>
      <c r="G152" s="122">
        <v>1</v>
      </c>
      <c r="H152" s="123">
        <v>1</v>
      </c>
      <c r="I152" s="124">
        <v>0</v>
      </c>
      <c r="J152" s="99"/>
      <c r="K152" s="81"/>
      <c r="L152" s="137">
        <v>37.82747747747748</v>
      </c>
      <c r="M152" s="134">
        <v>36.084482758620688</v>
      </c>
      <c r="N152" s="134"/>
      <c r="O152" s="134">
        <v>7.3182844243792324</v>
      </c>
      <c r="P152" s="135">
        <v>6.6237580993520515</v>
      </c>
    </row>
    <row r="153" spans="1:16" x14ac:dyDescent="0.25">
      <c r="A153" s="5" t="s">
        <v>131</v>
      </c>
      <c r="B153" s="7" t="s">
        <v>245</v>
      </c>
      <c r="C153" s="120">
        <v>5</v>
      </c>
      <c r="D153" s="121">
        <v>15</v>
      </c>
      <c r="E153" s="122"/>
      <c r="F153" s="122"/>
      <c r="G153" s="122">
        <v>0</v>
      </c>
      <c r="H153" s="123">
        <v>1</v>
      </c>
      <c r="I153" s="124">
        <v>0</v>
      </c>
      <c r="J153" s="99"/>
      <c r="K153" s="81"/>
      <c r="L153" s="137" t="s">
        <v>440</v>
      </c>
      <c r="M153" s="134" t="s">
        <v>440</v>
      </c>
      <c r="N153" s="134"/>
      <c r="O153" s="134" t="s">
        <v>440</v>
      </c>
      <c r="P153" s="135" t="s">
        <v>440</v>
      </c>
    </row>
    <row r="154" spans="1:16" s="36" customFormat="1" x14ac:dyDescent="0.25">
      <c r="A154" s="5" t="s">
        <v>430</v>
      </c>
      <c r="B154" s="7" t="s">
        <v>174</v>
      </c>
      <c r="C154" s="120">
        <v>4</v>
      </c>
      <c r="D154" s="121">
        <v>16</v>
      </c>
      <c r="E154" s="122"/>
      <c r="F154" s="122"/>
      <c r="G154" s="122">
        <v>0.99998132586367905</v>
      </c>
      <c r="H154" s="123">
        <v>1</v>
      </c>
      <c r="I154" s="124" t="s">
        <v>441</v>
      </c>
      <c r="J154" s="99"/>
      <c r="K154" s="82"/>
      <c r="L154" s="137" t="s">
        <v>440</v>
      </c>
      <c r="M154" s="134" t="s">
        <v>440</v>
      </c>
      <c r="N154" s="134"/>
      <c r="O154" s="134">
        <v>0.97245714285714291</v>
      </c>
      <c r="P154" s="135">
        <v>0.77096148517594898</v>
      </c>
    </row>
    <row r="155" spans="1:16" x14ac:dyDescent="0.25">
      <c r="A155" s="5" t="s">
        <v>132</v>
      </c>
      <c r="B155" s="7" t="s">
        <v>163</v>
      </c>
      <c r="C155" s="120">
        <v>6</v>
      </c>
      <c r="D155" s="121">
        <v>17</v>
      </c>
      <c r="E155" s="122"/>
      <c r="F155" s="122"/>
      <c r="G155" s="122">
        <v>1</v>
      </c>
      <c r="H155" s="123">
        <v>1</v>
      </c>
      <c r="I155" s="124">
        <v>0</v>
      </c>
      <c r="J155" s="99"/>
      <c r="K155" s="83"/>
      <c r="L155" s="137">
        <v>1.6927125506072875</v>
      </c>
      <c r="M155" s="134">
        <v>2.3306451612903225</v>
      </c>
      <c r="N155" s="134"/>
      <c r="O155" s="134">
        <v>2.0736842105263156</v>
      </c>
      <c r="P155" s="135">
        <v>2.6036290322580644</v>
      </c>
    </row>
    <row r="156" spans="1:16" x14ac:dyDescent="0.25">
      <c r="A156" s="5" t="s">
        <v>133</v>
      </c>
      <c r="B156" s="7" t="s">
        <v>305</v>
      </c>
      <c r="C156" s="120">
        <v>6</v>
      </c>
      <c r="D156" s="121">
        <v>17</v>
      </c>
      <c r="E156" s="122"/>
      <c r="F156" s="122"/>
      <c r="G156" s="122">
        <v>1</v>
      </c>
      <c r="H156" s="123">
        <v>1</v>
      </c>
      <c r="I156" s="124">
        <v>0</v>
      </c>
      <c r="J156" s="99"/>
      <c r="K156" s="83"/>
      <c r="L156" s="137">
        <v>9.3274880322499367</v>
      </c>
      <c r="M156" s="134">
        <v>9.0537180627939495</v>
      </c>
      <c r="N156" s="134"/>
      <c r="O156" s="134">
        <v>1.8025951121189216</v>
      </c>
      <c r="P156" s="135">
        <v>1.8532858777170458</v>
      </c>
    </row>
    <row r="157" spans="1:16" x14ac:dyDescent="0.25">
      <c r="A157" s="5" t="s">
        <v>134</v>
      </c>
      <c r="B157" s="7" t="s">
        <v>284</v>
      </c>
      <c r="C157" s="120">
        <v>5</v>
      </c>
      <c r="D157" s="121">
        <v>17</v>
      </c>
      <c r="E157" s="122"/>
      <c r="F157" s="122"/>
      <c r="G157" s="122">
        <v>1</v>
      </c>
      <c r="H157" s="123">
        <v>1</v>
      </c>
      <c r="I157" s="124">
        <v>0</v>
      </c>
      <c r="J157" s="99"/>
      <c r="K157" s="84"/>
      <c r="L157" s="137">
        <v>4.0318003712105588</v>
      </c>
      <c r="M157" s="134">
        <v>12.862892022732057</v>
      </c>
      <c r="N157" s="134"/>
      <c r="O157" s="134">
        <v>1.5097133429573109</v>
      </c>
      <c r="P157" s="135">
        <v>1.9628709745316775</v>
      </c>
    </row>
    <row r="158" spans="1:16" x14ac:dyDescent="0.25">
      <c r="A158" s="5" t="s">
        <v>135</v>
      </c>
      <c r="B158" s="7" t="s">
        <v>253</v>
      </c>
      <c r="C158" s="120">
        <v>6</v>
      </c>
      <c r="D158" s="121">
        <v>17</v>
      </c>
      <c r="E158" s="122"/>
      <c r="F158" s="122"/>
      <c r="G158" s="122">
        <v>1</v>
      </c>
      <c r="H158" s="123">
        <v>1</v>
      </c>
      <c r="I158" s="124" t="s">
        <v>441</v>
      </c>
      <c r="J158" s="99"/>
      <c r="K158" s="85"/>
      <c r="L158" s="137">
        <v>9.8755217391304342</v>
      </c>
      <c r="M158" s="134">
        <v>9.1231160033869596</v>
      </c>
      <c r="N158" s="134"/>
      <c r="O158" s="134">
        <v>2.5029761904761907</v>
      </c>
      <c r="P158" s="135">
        <v>2.6100348806010194</v>
      </c>
    </row>
    <row r="159" spans="1:16" x14ac:dyDescent="0.25">
      <c r="A159" s="5" t="s">
        <v>136</v>
      </c>
      <c r="B159" s="7" t="s">
        <v>227</v>
      </c>
      <c r="C159" s="120">
        <v>6</v>
      </c>
      <c r="D159" s="121">
        <v>16</v>
      </c>
      <c r="E159" s="122"/>
      <c r="F159" s="122"/>
      <c r="G159" s="122">
        <v>0.59149173811635603</v>
      </c>
      <c r="H159" s="123">
        <v>1</v>
      </c>
      <c r="I159" s="124">
        <v>0</v>
      </c>
      <c r="J159" s="99"/>
      <c r="K159" s="86"/>
      <c r="L159" s="137">
        <v>18.28241435562806</v>
      </c>
      <c r="M159" s="134">
        <v>17.706801736613603</v>
      </c>
      <c r="N159" s="134"/>
      <c r="O159" s="134">
        <v>3.5800393959290875</v>
      </c>
      <c r="P159" s="135">
        <v>4.2367670877874959</v>
      </c>
    </row>
    <row r="160" spans="1:16" x14ac:dyDescent="0.25">
      <c r="A160" s="5" t="s">
        <v>137</v>
      </c>
      <c r="B160" s="7" t="s">
        <v>283</v>
      </c>
      <c r="C160" s="120">
        <v>6</v>
      </c>
      <c r="D160" s="121">
        <v>17</v>
      </c>
      <c r="E160" s="122"/>
      <c r="F160" s="122"/>
      <c r="G160" s="122">
        <v>1</v>
      </c>
      <c r="H160" s="123">
        <v>1</v>
      </c>
      <c r="I160" s="124">
        <v>0</v>
      </c>
      <c r="J160" s="99"/>
      <c r="K160" s="86"/>
      <c r="L160" s="137">
        <v>16.74191646191646</v>
      </c>
      <c r="M160" s="134">
        <v>17.223267561168115</v>
      </c>
      <c r="N160" s="134"/>
      <c r="O160" s="134">
        <v>2.8965438165438164</v>
      </c>
      <c r="P160" s="135">
        <v>2.1786582478295187</v>
      </c>
    </row>
    <row r="161" spans="1:16" x14ac:dyDescent="0.25">
      <c r="A161" s="5" t="s">
        <v>138</v>
      </c>
      <c r="B161" s="7" t="s">
        <v>173</v>
      </c>
      <c r="C161" s="120">
        <v>6</v>
      </c>
      <c r="D161" s="121">
        <v>16</v>
      </c>
      <c r="E161" s="122"/>
      <c r="F161" s="122"/>
      <c r="G161" s="122">
        <v>0.99997695551646504</v>
      </c>
      <c r="H161" s="123">
        <v>1</v>
      </c>
      <c r="I161" s="124">
        <v>0</v>
      </c>
      <c r="J161" s="99"/>
      <c r="K161" s="86"/>
      <c r="L161" s="137">
        <v>13.74237089201878</v>
      </c>
      <c r="M161" s="134">
        <v>13.191087207068767</v>
      </c>
      <c r="N161" s="134"/>
      <c r="O161" s="134" t="s">
        <v>440</v>
      </c>
      <c r="P161" s="135" t="s">
        <v>440</v>
      </c>
    </row>
    <row r="162" spans="1:16" x14ac:dyDescent="0.25">
      <c r="A162" s="5" t="s">
        <v>139</v>
      </c>
      <c r="B162" s="7" t="s">
        <v>244</v>
      </c>
      <c r="C162" s="120">
        <v>6</v>
      </c>
      <c r="D162" s="121">
        <v>17</v>
      </c>
      <c r="E162" s="122"/>
      <c r="F162" s="122"/>
      <c r="G162" s="122">
        <v>1</v>
      </c>
      <c r="H162" s="123">
        <v>1</v>
      </c>
      <c r="I162" s="124">
        <v>0</v>
      </c>
      <c r="J162" s="99"/>
      <c r="K162" s="86"/>
      <c r="L162" s="137">
        <v>17.58477464564421</v>
      </c>
      <c r="M162" s="134">
        <v>18.039354438237119</v>
      </c>
      <c r="N162" s="134"/>
      <c r="O162" s="134">
        <v>5.206292352371733</v>
      </c>
      <c r="P162" s="135">
        <v>6.3016388276079418</v>
      </c>
    </row>
    <row r="163" spans="1:16" x14ac:dyDescent="0.25">
      <c r="A163" s="5" t="s">
        <v>140</v>
      </c>
      <c r="B163" s="7" t="s">
        <v>306</v>
      </c>
      <c r="C163" s="120">
        <v>5</v>
      </c>
      <c r="D163" s="121">
        <v>17</v>
      </c>
      <c r="E163" s="122"/>
      <c r="F163" s="122"/>
      <c r="G163" s="122">
        <v>1</v>
      </c>
      <c r="H163" s="123">
        <v>1</v>
      </c>
      <c r="I163" s="124">
        <v>0</v>
      </c>
      <c r="J163" s="99"/>
      <c r="K163" s="87"/>
      <c r="L163" s="137">
        <v>11.830653586444132</v>
      </c>
      <c r="M163" s="134">
        <v>10.939615714110881</v>
      </c>
      <c r="N163" s="134"/>
      <c r="O163" s="134">
        <v>3.0480637450199204</v>
      </c>
      <c r="P163" s="135">
        <v>2.8049567385247105</v>
      </c>
    </row>
    <row r="164" spans="1:16" x14ac:dyDescent="0.25">
      <c r="A164" s="5" t="s">
        <v>141</v>
      </c>
      <c r="B164" s="7" t="s">
        <v>294</v>
      </c>
      <c r="C164" s="120">
        <v>6</v>
      </c>
      <c r="D164" s="121">
        <v>18</v>
      </c>
      <c r="E164" s="122"/>
      <c r="F164" s="122"/>
      <c r="G164" s="122">
        <v>0.97537548768774396</v>
      </c>
      <c r="H164" s="123">
        <v>1</v>
      </c>
      <c r="I164" s="124">
        <v>0</v>
      </c>
      <c r="J164" s="99"/>
      <c r="K164" s="88"/>
      <c r="L164" s="137">
        <v>9.8969607429295063</v>
      </c>
      <c r="M164" s="134">
        <v>9.4992975206611572</v>
      </c>
      <c r="N164" s="134"/>
      <c r="O164" s="134">
        <v>3.1720154043645699</v>
      </c>
      <c r="P164" s="135">
        <v>2.7536174863387979</v>
      </c>
    </row>
    <row r="165" spans="1:16" s="36" customFormat="1" x14ac:dyDescent="0.25">
      <c r="A165" s="5" t="s">
        <v>438</v>
      </c>
      <c r="B165" s="7" t="s">
        <v>236</v>
      </c>
      <c r="C165" s="120">
        <v>6</v>
      </c>
      <c r="D165" s="121">
        <v>17</v>
      </c>
      <c r="E165" s="122"/>
      <c r="F165" s="122"/>
      <c r="G165" s="122">
        <v>1</v>
      </c>
      <c r="H165" s="123">
        <v>1</v>
      </c>
      <c r="I165" s="124">
        <v>0</v>
      </c>
      <c r="J165" s="99"/>
      <c r="K165" s="89"/>
      <c r="L165" s="137">
        <v>12.871354166666666</v>
      </c>
      <c r="M165" s="134">
        <v>12.465418043824213</v>
      </c>
      <c r="N165" s="134"/>
      <c r="O165" s="134">
        <v>2.6076794657762936</v>
      </c>
      <c r="P165" s="135">
        <v>2.2961982776727576</v>
      </c>
    </row>
    <row r="166" spans="1:16" x14ac:dyDescent="0.25">
      <c r="A166" s="5" t="s">
        <v>142</v>
      </c>
      <c r="B166" s="7" t="s">
        <v>158</v>
      </c>
      <c r="C166" s="120">
        <v>6</v>
      </c>
      <c r="D166" s="121">
        <v>16</v>
      </c>
      <c r="E166" s="122"/>
      <c r="F166" s="122"/>
      <c r="G166" s="122">
        <v>1</v>
      </c>
      <c r="H166" s="123">
        <v>1</v>
      </c>
      <c r="I166" s="124">
        <v>0</v>
      </c>
      <c r="J166" s="99"/>
      <c r="K166" s="90"/>
      <c r="L166" s="137">
        <v>1.3714285714285714</v>
      </c>
      <c r="M166" s="134">
        <v>1.7442553191489363</v>
      </c>
      <c r="N166" s="134"/>
      <c r="O166" s="134">
        <v>1.9455645161290323</v>
      </c>
      <c r="P166" s="135">
        <v>1.4642553191489363</v>
      </c>
    </row>
    <row r="167" spans="1:16" x14ac:dyDescent="0.25">
      <c r="A167" s="5" t="s">
        <v>143</v>
      </c>
      <c r="B167" s="7" t="s">
        <v>184</v>
      </c>
      <c r="C167" s="120">
        <v>6</v>
      </c>
      <c r="D167" s="121">
        <v>17</v>
      </c>
      <c r="E167" s="122"/>
      <c r="F167" s="122"/>
      <c r="G167" s="122">
        <v>1</v>
      </c>
      <c r="H167" s="123">
        <v>1</v>
      </c>
      <c r="I167" s="124">
        <v>0</v>
      </c>
      <c r="J167" s="99"/>
      <c r="K167" s="91"/>
      <c r="L167" s="137">
        <v>12.491199999999999</v>
      </c>
      <c r="M167" s="134">
        <v>11.405379268661227</v>
      </c>
      <c r="N167" s="134"/>
      <c r="O167" s="134">
        <v>7.5175746383502613</v>
      </c>
      <c r="P167" s="135">
        <v>5.8171203871748336</v>
      </c>
    </row>
    <row r="168" spans="1:16" x14ac:dyDescent="0.25">
      <c r="A168" s="5" t="s">
        <v>144</v>
      </c>
      <c r="B168" s="7" t="s">
        <v>312</v>
      </c>
      <c r="C168" s="120">
        <v>5</v>
      </c>
      <c r="D168" s="121">
        <v>16</v>
      </c>
      <c r="E168" s="122"/>
      <c r="F168" s="122"/>
      <c r="G168" s="122">
        <v>0.99864307639611594</v>
      </c>
      <c r="H168" s="123">
        <v>1</v>
      </c>
      <c r="I168" s="124">
        <v>0</v>
      </c>
      <c r="J168" s="99"/>
      <c r="K168" s="91"/>
      <c r="L168" s="137">
        <v>11.788112449799197</v>
      </c>
      <c r="M168" s="134">
        <v>11.528582615505091</v>
      </c>
      <c r="N168" s="134"/>
      <c r="O168" s="134">
        <v>3.5873560139298153</v>
      </c>
      <c r="P168" s="135">
        <v>4.0268766404199479</v>
      </c>
    </row>
    <row r="169" spans="1:16" x14ac:dyDescent="0.25">
      <c r="A169" s="5" t="s">
        <v>145</v>
      </c>
      <c r="B169" s="7" t="s">
        <v>308</v>
      </c>
      <c r="C169" s="120">
        <v>6</v>
      </c>
      <c r="D169" s="121">
        <v>17</v>
      </c>
      <c r="E169" s="122"/>
      <c r="F169" s="122"/>
      <c r="G169" s="122">
        <v>1</v>
      </c>
      <c r="H169" s="123">
        <v>1</v>
      </c>
      <c r="I169" s="124">
        <v>0</v>
      </c>
      <c r="J169" s="99"/>
      <c r="K169" s="91"/>
      <c r="L169" s="137">
        <v>14.54882701162026</v>
      </c>
      <c r="M169" s="134">
        <v>12.671918678526048</v>
      </c>
      <c r="N169" s="134"/>
      <c r="O169" s="134">
        <v>2.3831360946745561</v>
      </c>
      <c r="P169" s="135">
        <v>2.8607904191616766</v>
      </c>
    </row>
    <row r="170" spans="1:16" x14ac:dyDescent="0.25">
      <c r="A170" s="5" t="s">
        <v>146</v>
      </c>
      <c r="B170" s="7" t="s">
        <v>219</v>
      </c>
      <c r="C170" s="120">
        <v>6</v>
      </c>
      <c r="D170" s="121">
        <v>17</v>
      </c>
      <c r="E170" s="122"/>
      <c r="F170" s="122"/>
      <c r="G170" s="122">
        <v>1</v>
      </c>
      <c r="H170" s="123">
        <v>1</v>
      </c>
      <c r="I170" s="124">
        <v>0</v>
      </c>
      <c r="J170" s="99"/>
      <c r="K170" s="92"/>
      <c r="L170" s="137">
        <v>9.3772887802227647</v>
      </c>
      <c r="M170" s="134">
        <v>9.0051379123850737</v>
      </c>
      <c r="N170" s="134"/>
      <c r="O170" s="134">
        <v>1.933185595567867</v>
      </c>
      <c r="P170" s="135">
        <v>2.2900221729490022</v>
      </c>
    </row>
    <row r="171" spans="1:16" x14ac:dyDescent="0.25">
      <c r="A171" s="5" t="s">
        <v>147</v>
      </c>
      <c r="B171" s="7" t="s">
        <v>224</v>
      </c>
      <c r="C171" s="120">
        <v>6</v>
      </c>
      <c r="D171" s="121">
        <v>17</v>
      </c>
      <c r="E171" s="122"/>
      <c r="F171" s="122"/>
      <c r="G171" s="122">
        <v>1</v>
      </c>
      <c r="H171" s="123">
        <v>1</v>
      </c>
      <c r="I171" s="124">
        <v>0</v>
      </c>
      <c r="J171" s="99"/>
      <c r="K171" s="92"/>
      <c r="L171" s="137">
        <v>12.929020876212878</v>
      </c>
      <c r="M171" s="134">
        <v>12.843928256395177</v>
      </c>
      <c r="N171" s="134"/>
      <c r="O171" s="134">
        <v>1.5693589743589744</v>
      </c>
      <c r="P171" s="135">
        <v>1.3497142857142856</v>
      </c>
    </row>
    <row r="172" spans="1:16" x14ac:dyDescent="0.25">
      <c r="A172" s="5" t="s">
        <v>427</v>
      </c>
      <c r="B172" s="7" t="s">
        <v>327</v>
      </c>
      <c r="C172" s="120">
        <v>6</v>
      </c>
      <c r="D172" s="121">
        <v>17</v>
      </c>
      <c r="E172" s="122"/>
      <c r="F172" s="122"/>
      <c r="G172" s="122">
        <v>1</v>
      </c>
      <c r="H172" s="123">
        <v>1</v>
      </c>
      <c r="I172" s="124">
        <v>0</v>
      </c>
      <c r="J172" s="99"/>
      <c r="K172" s="92"/>
      <c r="L172" s="137">
        <v>13.247037037037037</v>
      </c>
      <c r="M172" s="134">
        <v>10.744238683127572</v>
      </c>
      <c r="N172" s="134"/>
      <c r="O172" s="134">
        <v>4.9660606060606058</v>
      </c>
      <c r="P172" s="135">
        <v>2.9478737997256514</v>
      </c>
    </row>
    <row r="173" spans="1:16" x14ac:dyDescent="0.25">
      <c r="A173" s="5" t="s">
        <v>148</v>
      </c>
      <c r="B173" s="7" t="s">
        <v>171</v>
      </c>
      <c r="C173" s="120">
        <v>6</v>
      </c>
      <c r="D173" s="121">
        <v>16</v>
      </c>
      <c r="E173" s="122"/>
      <c r="F173" s="122"/>
      <c r="G173" s="122">
        <v>1</v>
      </c>
      <c r="H173" s="123">
        <v>1</v>
      </c>
      <c r="I173" s="124">
        <v>0</v>
      </c>
      <c r="J173" s="99"/>
      <c r="K173" s="93"/>
      <c r="L173" s="137">
        <v>9.8826420890937019</v>
      </c>
      <c r="M173" s="134">
        <v>9.132913843175217</v>
      </c>
      <c r="N173" s="134"/>
      <c r="O173" s="134">
        <v>0.85187083546899023</v>
      </c>
      <c r="P173" s="135">
        <v>0.77919299951385512</v>
      </c>
    </row>
    <row r="174" spans="1:16" x14ac:dyDescent="0.25">
      <c r="A174" s="5" t="s">
        <v>149</v>
      </c>
      <c r="B174" s="7" t="s">
        <v>185</v>
      </c>
      <c r="C174" s="120">
        <v>6</v>
      </c>
      <c r="D174" s="121">
        <v>17</v>
      </c>
      <c r="E174" s="122"/>
      <c r="F174" s="122"/>
      <c r="G174" s="122">
        <v>1</v>
      </c>
      <c r="H174" s="123">
        <v>1</v>
      </c>
      <c r="I174" s="124">
        <v>0</v>
      </c>
      <c r="J174" s="99"/>
      <c r="K174" s="94"/>
      <c r="L174" s="137">
        <v>8.1291056910569104</v>
      </c>
      <c r="M174" s="134">
        <v>7.8031991562664791</v>
      </c>
      <c r="N174" s="134"/>
      <c r="O174" s="134">
        <v>2.9305399955187093</v>
      </c>
      <c r="P174" s="135">
        <v>2.5800734993875052</v>
      </c>
    </row>
    <row r="175" spans="1:16" x14ac:dyDescent="0.25">
      <c r="A175" s="5" t="s">
        <v>150</v>
      </c>
      <c r="B175" s="7" t="s">
        <v>311</v>
      </c>
      <c r="C175" s="120">
        <v>6</v>
      </c>
      <c r="D175" s="121">
        <v>18</v>
      </c>
      <c r="E175" s="122"/>
      <c r="F175" s="122"/>
      <c r="G175" s="122">
        <v>1</v>
      </c>
      <c r="H175" s="123">
        <v>1</v>
      </c>
      <c r="I175" s="124">
        <v>0</v>
      </c>
      <c r="J175" s="99"/>
      <c r="K175" s="95"/>
      <c r="L175" s="137">
        <v>17.824839336422059</v>
      </c>
      <c r="M175" s="134">
        <v>16.632223701731025</v>
      </c>
      <c r="N175" s="134"/>
      <c r="O175" s="134">
        <v>2.2084088190052982</v>
      </c>
      <c r="P175" s="135">
        <v>1.3018810883439704</v>
      </c>
    </row>
    <row r="176" spans="1:16" x14ac:dyDescent="0.25">
      <c r="A176" s="5" t="s">
        <v>151</v>
      </c>
      <c r="B176" s="7" t="s">
        <v>281</v>
      </c>
      <c r="C176" s="120">
        <v>6</v>
      </c>
      <c r="D176" s="121">
        <v>17</v>
      </c>
      <c r="E176" s="122"/>
      <c r="F176" s="122"/>
      <c r="G176" s="122">
        <v>1</v>
      </c>
      <c r="H176" s="123">
        <v>1</v>
      </c>
      <c r="I176" s="124">
        <v>0</v>
      </c>
      <c r="J176" s="99"/>
      <c r="K176" s="95"/>
      <c r="L176" s="137">
        <v>12.28177164478077</v>
      </c>
      <c r="M176" s="134">
        <v>11.441666666666666</v>
      </c>
      <c r="N176" s="134"/>
      <c r="O176" s="134">
        <v>6.8718429272646144</v>
      </c>
      <c r="P176" s="135">
        <v>4.7982222222222219</v>
      </c>
    </row>
    <row r="177" spans="1:16" x14ac:dyDescent="0.25">
      <c r="A177" s="5" t="s">
        <v>152</v>
      </c>
      <c r="B177" s="7" t="s">
        <v>249</v>
      </c>
      <c r="C177" s="120">
        <v>5</v>
      </c>
      <c r="D177" s="121">
        <v>17</v>
      </c>
      <c r="E177" s="122"/>
      <c r="F177" s="122"/>
      <c r="G177" s="127">
        <v>1</v>
      </c>
      <c r="H177" s="123">
        <v>1</v>
      </c>
      <c r="I177" s="128">
        <v>0</v>
      </c>
      <c r="J177" s="96"/>
      <c r="K177" s="96"/>
      <c r="L177" s="138">
        <v>12.483782662795521</v>
      </c>
      <c r="M177" s="134">
        <v>11.912715603690334</v>
      </c>
      <c r="N177" s="134"/>
      <c r="O177" s="134">
        <v>1.0954790543343011</v>
      </c>
      <c r="P177" s="139">
        <v>1.5253108704372242</v>
      </c>
    </row>
    <row r="178" spans="1:16" s="8" customFormat="1" x14ac:dyDescent="0.25">
      <c r="A178" s="5" t="s">
        <v>153</v>
      </c>
      <c r="B178" s="7" t="s">
        <v>172</v>
      </c>
      <c r="C178" s="120">
        <v>6</v>
      </c>
      <c r="D178" s="121">
        <v>16</v>
      </c>
      <c r="E178" s="122"/>
      <c r="F178" s="122"/>
      <c r="G178" s="127">
        <v>0.99911386796632695</v>
      </c>
      <c r="H178" s="123">
        <v>1</v>
      </c>
      <c r="I178" s="129">
        <v>0</v>
      </c>
      <c r="J178" s="97"/>
      <c r="K178" s="97"/>
      <c r="L178" s="135">
        <v>10.802115655853315</v>
      </c>
      <c r="M178" s="134">
        <v>9.5456521739130427</v>
      </c>
      <c r="N178" s="134"/>
      <c r="O178" s="134">
        <v>1.18007326007326</v>
      </c>
      <c r="P178" s="135">
        <v>1.206559665038381</v>
      </c>
    </row>
    <row r="179" spans="1:16" s="8" customFormat="1" ht="15.75" thickBot="1" x14ac:dyDescent="0.3">
      <c r="A179" s="34" t="s">
        <v>154</v>
      </c>
      <c r="B179" s="35" t="s">
        <v>194</v>
      </c>
      <c r="C179" s="142">
        <v>5</v>
      </c>
      <c r="D179" s="143">
        <v>18</v>
      </c>
      <c r="E179" s="144"/>
      <c r="F179" s="144"/>
      <c r="G179" s="145">
        <v>1</v>
      </c>
      <c r="H179" s="146">
        <v>1</v>
      </c>
      <c r="I179" s="147">
        <v>0</v>
      </c>
      <c r="J179" s="148"/>
      <c r="K179" s="148"/>
      <c r="L179" s="149">
        <v>12.182513844604799</v>
      </c>
      <c r="M179" s="150">
        <v>11.329641474499242</v>
      </c>
      <c r="N179" s="150"/>
      <c r="O179" s="150">
        <v>3.2049735990461592</v>
      </c>
      <c r="P179" s="149">
        <v>3.1425539198904486</v>
      </c>
    </row>
    <row r="180" spans="1:16" s="32" customFormat="1" ht="14.45" hidden="1" x14ac:dyDescent="0.3">
      <c r="C180" s="130"/>
      <c r="D180" s="130"/>
      <c r="E180" s="130"/>
      <c r="F180" s="130"/>
      <c r="G180" s="130"/>
      <c r="H180" s="130"/>
      <c r="I180" s="130"/>
      <c r="L180" s="110">
        <f>AVERAGE(L2:L175)</f>
        <v>13.846123296902878</v>
      </c>
      <c r="M180" s="110">
        <f>AVERAGE(M2:M175)</f>
        <v>13.28094259218441</v>
      </c>
      <c r="N180" s="110"/>
      <c r="O180" s="110">
        <f>AVERAGE(O2:O175)</f>
        <v>3.0764537089188932</v>
      </c>
      <c r="P180" s="110">
        <f>AVERAGE(P2:P175)</f>
        <v>2.8421280128900159</v>
      </c>
    </row>
    <row r="181" spans="1:16" s="32" customFormat="1" ht="14.45" hidden="1" x14ac:dyDescent="0.3">
      <c r="C181" s="130"/>
      <c r="D181" s="130"/>
      <c r="E181" s="130"/>
      <c r="F181" s="130"/>
      <c r="G181" s="130"/>
      <c r="H181" s="130"/>
      <c r="I181" s="130"/>
      <c r="L181" s="110">
        <f>_xlfn.VAR.P(L2:L175)</f>
        <v>58.515320160434591</v>
      </c>
      <c r="M181" s="110">
        <f>_xlfn.VAR.P(M2:M175)</f>
        <v>56.305324950101536</v>
      </c>
      <c r="N181" s="110"/>
      <c r="O181" s="110">
        <f>_xlfn.VAR.P(O2:O175)</f>
        <v>3.7907209052117339</v>
      </c>
      <c r="P181" s="110">
        <f>_xlfn.VAR.P(P2:P175)</f>
        <v>2.8823526762279483</v>
      </c>
    </row>
    <row r="182" spans="1:16" s="32" customFormat="1" ht="14.45" hidden="1" x14ac:dyDescent="0.3">
      <c r="C182" s="130"/>
      <c r="D182" s="130"/>
      <c r="E182" s="130"/>
      <c r="F182" s="130"/>
      <c r="G182" s="130"/>
      <c r="H182" s="130"/>
      <c r="I182" s="130"/>
      <c r="J182" s="32" t="s">
        <v>350</v>
      </c>
      <c r="L182" s="110">
        <f>_xlfn.STDEV.P(L2:L175)</f>
        <v>7.6495307150461587</v>
      </c>
      <c r="M182" s="110">
        <f>_xlfn.STDEV.P(M2:M175)</f>
        <v>7.5036874235339477</v>
      </c>
      <c r="N182" s="110"/>
      <c r="O182" s="110">
        <f>_xlfn.STDEV.P(O2:O175)</f>
        <v>1.9469773766563734</v>
      </c>
      <c r="P182" s="110">
        <f>_xlfn.STDEV.P(P2:P175)</f>
        <v>1.6977492972249904</v>
      </c>
    </row>
    <row r="183" spans="1:16" s="32" customFormat="1" ht="14.45" hidden="1" x14ac:dyDescent="0.3">
      <c r="C183" s="130"/>
      <c r="D183" s="130"/>
      <c r="E183" s="130"/>
      <c r="F183" s="130"/>
      <c r="G183" s="130"/>
      <c r="H183" s="130"/>
      <c r="I183" s="130"/>
      <c r="L183" s="110"/>
      <c r="M183" s="110"/>
      <c r="N183" s="110"/>
      <c r="O183" s="110"/>
      <c r="P183" s="110"/>
    </row>
    <row r="184" spans="1:16" s="32" customFormat="1" ht="14.45" hidden="1" x14ac:dyDescent="0.3">
      <c r="C184" s="130"/>
      <c r="D184" s="130"/>
      <c r="E184" s="130"/>
      <c r="F184" s="130"/>
      <c r="G184" s="130"/>
      <c r="H184" s="130"/>
      <c r="I184" s="130"/>
      <c r="J184" s="32" t="s">
        <v>349</v>
      </c>
      <c r="L184" s="110">
        <f>L180+L182</f>
        <v>21.495654011949036</v>
      </c>
      <c r="M184" s="110">
        <f>M180+M182</f>
        <v>20.784630015718356</v>
      </c>
      <c r="N184" s="110"/>
      <c r="O184" s="110">
        <f>O180+O182</f>
        <v>5.0234310855752664</v>
      </c>
      <c r="P184" s="110">
        <f>P180+P182</f>
        <v>4.5398773101150063</v>
      </c>
    </row>
    <row r="185" spans="1:16" s="32" customFormat="1" ht="14.45" hidden="1" x14ac:dyDescent="0.3">
      <c r="C185" s="130"/>
      <c r="D185" s="130"/>
      <c r="E185" s="130"/>
      <c r="F185" s="130"/>
      <c r="G185" s="130"/>
      <c r="H185" s="130"/>
      <c r="I185" s="130"/>
      <c r="J185" s="32" t="s">
        <v>348</v>
      </c>
      <c r="L185" s="110">
        <f>L180+(2*L182)</f>
        <v>29.145184726995197</v>
      </c>
      <c r="M185" s="110">
        <f>M180+(2*M182)</f>
        <v>28.288317439252303</v>
      </c>
      <c r="N185" s="110"/>
      <c r="O185" s="110">
        <f>O180+(2*O182)</f>
        <v>6.9704084622316405</v>
      </c>
      <c r="P185" s="110">
        <f>P180+(2*P182)</f>
        <v>6.2376266073399966</v>
      </c>
    </row>
    <row r="186" spans="1:16" ht="13.5" hidden="1" customHeight="1" x14ac:dyDescent="0.3">
      <c r="A186" s="31"/>
      <c r="B186" s="31"/>
      <c r="C186" s="131"/>
      <c r="D186" s="131"/>
      <c r="E186" s="131"/>
      <c r="F186" s="131"/>
      <c r="G186" s="131"/>
      <c r="H186" s="131"/>
      <c r="I186" s="131"/>
      <c r="J186" s="31"/>
      <c r="K186" s="31"/>
      <c r="N186" s="110"/>
    </row>
    <row r="187" spans="1:16" x14ac:dyDescent="0.25">
      <c r="J187" s="100"/>
      <c r="K187" s="100"/>
      <c r="N187" s="110"/>
    </row>
    <row r="188" spans="1:16" x14ac:dyDescent="0.25">
      <c r="A188" t="s">
        <v>454</v>
      </c>
    </row>
  </sheetData>
  <mergeCells count="4">
    <mergeCell ref="D2:G2"/>
    <mergeCell ref="H2:J2"/>
    <mergeCell ref="L2:M2"/>
    <mergeCell ref="O2:P2"/>
  </mergeCells>
  <conditionalFormatting sqref="I5:I179">
    <cfRule type="cellIs" dxfId="57" priority="146" operator="equal">
      <formula>"Ongoing"</formula>
    </cfRule>
  </conditionalFormatting>
  <conditionalFormatting sqref="M5:M179">
    <cfRule type="cellIs" dxfId="56" priority="17" operator="greaterThan">
      <formula>$M$184</formula>
    </cfRule>
  </conditionalFormatting>
  <conditionalFormatting sqref="L5:P179">
    <cfRule type="cellIs" priority="10" stopIfTrue="1" operator="equal">
      <formula>"na"</formula>
    </cfRule>
    <cfRule type="cellIs" priority="11" stopIfTrue="1" operator="equal">
      <formula>""</formula>
    </cfRule>
    <cfRule type="cellIs" dxfId="55" priority="31" operator="greaterThan">
      <formula>-1</formula>
    </cfRule>
  </conditionalFormatting>
  <conditionalFormatting sqref="P5:P179">
    <cfRule type="cellIs" dxfId="54" priority="12" operator="greaterThan">
      <formula>$P$185</formula>
    </cfRule>
    <cfRule type="cellIs" dxfId="53" priority="18" operator="greaterThan">
      <formula>$P$184</formula>
    </cfRule>
  </conditionalFormatting>
  <conditionalFormatting sqref="O15:O179">
    <cfRule type="cellIs" dxfId="52" priority="13" operator="greaterThan">
      <formula>$O$185</formula>
    </cfRule>
    <cfRule type="cellIs" dxfId="51" priority="19" operator="greaterThan">
      <formula>$O$184</formula>
    </cfRule>
  </conditionalFormatting>
  <conditionalFormatting sqref="M15:M179">
    <cfRule type="cellIs" dxfId="50" priority="14" operator="greaterThan">
      <formula>$M$185</formula>
    </cfRule>
  </conditionalFormatting>
  <conditionalFormatting sqref="C5:C179">
    <cfRule type="cellIs" dxfId="49" priority="157" operator="equal">
      <formula>6</formula>
    </cfRule>
    <cfRule type="cellIs" dxfId="48" priority="158" operator="between">
      <formula>4</formula>
      <formula>5</formula>
    </cfRule>
    <cfRule type="cellIs" dxfId="47" priority="165" operator="between">
      <formula>0</formula>
      <formula>3</formula>
    </cfRule>
  </conditionalFormatting>
  <conditionalFormatting sqref="D5:D179">
    <cfRule type="cellIs" dxfId="46" priority="148" operator="lessThan">
      <formula>17</formula>
    </cfRule>
    <cfRule type="cellIs" dxfId="45" priority="153" operator="greaterThanOrEqual">
      <formula>17</formula>
    </cfRule>
  </conditionalFormatting>
  <conditionalFormatting sqref="G5:G179">
    <cfRule type="cellIs" dxfId="44" priority="25" operator="greaterThan">
      <formula>0.99</formula>
    </cfRule>
    <cfRule type="cellIs" dxfId="43" priority="26" operator="between">
      <formula>0.76</formula>
      <formula>0.99</formula>
    </cfRule>
    <cfRule type="cellIs" dxfId="42" priority="27" operator="lessThan">
      <formula>0.76</formula>
    </cfRule>
  </conditionalFormatting>
  <conditionalFormatting sqref="H5:H179">
    <cfRule type="cellIs" dxfId="41" priority="139" operator="greaterThan">
      <formula>3</formula>
    </cfRule>
    <cfRule type="cellIs" dxfId="40" priority="140" operator="equal">
      <formula>3</formula>
    </cfRule>
    <cfRule type="cellIs" dxfId="39" priority="141" operator="lessThan">
      <formula>3</formula>
    </cfRule>
  </conditionalFormatting>
  <conditionalFormatting sqref="L5:L179">
    <cfRule type="cellIs" dxfId="38" priority="15" operator="greaterThan">
      <formula>$L$185</formula>
    </cfRule>
    <cfRule type="cellIs" dxfId="37" priority="16" operator="greaterThan">
      <formula>$L$184</formula>
    </cfRule>
  </conditionalFormatting>
  <conditionalFormatting sqref="N34:N179">
    <cfRule type="cellIs" dxfId="36" priority="8" operator="greaterThan">
      <formula>$M$184</formula>
    </cfRule>
  </conditionalFormatting>
  <conditionalFormatting sqref="N34:N179">
    <cfRule type="cellIs" dxfId="35" priority="5" operator="greaterThan">
      <formula>$M$185</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IC_x0020_Description xmlns="c5eb9f71-12b2-4353-a15d-f74aa2340f0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BB863ECE2ED6A4BAB0D1FEFA3637938" ma:contentTypeVersion="3" ma:contentTypeDescription="Create a new document." ma:contentTypeScope="" ma:versionID="0f13710fe323d37b644b584757e69683">
  <xsd:schema xmlns:xsd="http://www.w3.org/2001/XMLSchema" xmlns:p="http://schemas.microsoft.com/office/2006/metadata/properties" xmlns:ns2="c5eb9f71-12b2-4353-a15d-f74aa2340f0e" targetNamespace="http://schemas.microsoft.com/office/2006/metadata/properties" ma:root="true" ma:fieldsID="c68f046b38b7105ca308e1d15923de82" ns2:_="">
    <xsd:import namespace="c5eb9f71-12b2-4353-a15d-f74aa2340f0e"/>
    <xsd:element name="properties">
      <xsd:complexType>
        <xsd:sequence>
          <xsd:element name="documentManagement">
            <xsd:complexType>
              <xsd:all>
                <xsd:element ref="ns2:IC_x0020_Description" minOccurs="0"/>
              </xsd:all>
            </xsd:complexType>
          </xsd:element>
        </xsd:sequence>
      </xsd:complexType>
    </xsd:element>
  </xsd:schema>
  <xsd:schema xmlns:xsd="http://www.w3.org/2001/XMLSchema" xmlns:dms="http://schemas.microsoft.com/office/2006/documentManagement/types" targetNamespace="c5eb9f71-12b2-4353-a15d-f74aa2340f0e" elementFormDefault="qualified">
    <xsd:import namespace="http://schemas.microsoft.com/office/2006/documentManagement/types"/>
    <xsd:element name="IC_x0020_Description" ma:index="8" nillable="true" ma:displayName="IC Description" ma:internalName="IC_x0020_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DDE97A96-020F-457E-A1B9-1E1F3259E2D5}">
  <ds:schemaRefs>
    <ds:schemaRef ds:uri="c5eb9f71-12b2-4353-a15d-f74aa2340f0e"/>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 ds:uri="http://purl.org/dc/terms/"/>
    <ds:schemaRef ds:uri="http://purl.org/dc/dcmitype/"/>
    <ds:schemaRef ds:uri="http://purl.org/dc/elements/1.1/"/>
  </ds:schemaRefs>
</ds:datastoreItem>
</file>

<file path=customXml/itemProps2.xml><?xml version="1.0" encoding="utf-8"?>
<ds:datastoreItem xmlns:ds="http://schemas.openxmlformats.org/officeDocument/2006/customXml" ds:itemID="{F3764615-5059-47D1-98DE-EFB754166134}">
  <ds:schemaRefs>
    <ds:schemaRef ds:uri="http://schemas.microsoft.com/sharepoint/v3/contenttype/forms"/>
  </ds:schemaRefs>
</ds:datastoreItem>
</file>

<file path=customXml/itemProps3.xml><?xml version="1.0" encoding="utf-8"?>
<ds:datastoreItem xmlns:ds="http://schemas.openxmlformats.org/officeDocument/2006/customXml" ds:itemID="{0B811877-D143-4316-A7B9-AF393FE6B0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b9f71-12b2-4353-a15d-f74aa2340f0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Bari, Farzana</cp:lastModifiedBy>
  <cp:lastPrinted>2014-06-18T15:30:20Z</cp:lastPrinted>
  <dcterms:created xsi:type="dcterms:W3CDTF">2013-10-31T09:09:38Z</dcterms:created>
  <dcterms:modified xsi:type="dcterms:W3CDTF">2016-12-16T10:33:36Z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0x010100BBB863ECE2ED6A4BAB0D1FEFA3637938</vt:lpwstr>
  </property>
</Properties>
</file>