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0" windowWidth="9540" windowHeight="8055"/>
  </bookViews>
  <sheets>
    <sheet name="Front page" sheetId="9" r:id="rId1"/>
    <sheet name="Summary" sheetId="1" r:id="rId2"/>
  </sheets>
  <definedNames>
    <definedName name="_xlnm.Print_Titles" localSheetId="1">Summary!$1:$4</definedName>
  </definedNames>
  <calcPr calcId="145621"/>
</workbook>
</file>

<file path=xl/calcChain.xml><?xml version="1.0" encoding="utf-8"?>
<calcChain xmlns="http://schemas.openxmlformats.org/spreadsheetml/2006/main">
  <c r="P182" i="1" l="1"/>
  <c r="O182" i="1"/>
  <c r="M182" i="1"/>
  <c r="L182" i="1"/>
  <c r="P181" i="1"/>
  <c r="O181" i="1"/>
  <c r="M181" i="1"/>
  <c r="L181" i="1"/>
  <c r="P180" i="1"/>
  <c r="P185" i="1" s="1"/>
  <c r="O180" i="1"/>
  <c r="O185" i="1" s="1"/>
  <c r="M180" i="1"/>
  <c r="M185" i="1" s="1"/>
  <c r="L180" i="1"/>
  <c r="L185" i="1" s="1"/>
  <c r="L184" i="1" l="1"/>
  <c r="M184" i="1"/>
  <c r="O184" i="1"/>
  <c r="P184" i="1"/>
</calcChain>
</file>

<file path=xl/sharedStrings.xml><?xml version="1.0" encoding="utf-8"?>
<sst xmlns="http://schemas.openxmlformats.org/spreadsheetml/2006/main" count="568" uniqueCount="461">
  <si>
    <t>Completeness</t>
  </si>
  <si>
    <t>Completeness (Number of 18 data items consistently submitted)</t>
  </si>
  <si>
    <t>Request to Test Outlier</t>
  </si>
  <si>
    <t>Test to Report Issue Outlier</t>
  </si>
  <si>
    <t>NHS Number, DoB Quality Assessment</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</si>
  <si>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</si>
  <si>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</si>
  <si>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</si>
  <si>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</si>
  <si>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</si>
  <si>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</si>
  <si>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</si>
  <si>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</si>
  <si>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</si>
  <si>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</si>
  <si>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</si>
  <si>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</si>
  <si>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</si>
  <si>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</si>
  <si>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</si>
  <si>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</si>
  <si>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</si>
  <si>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</si>
  <si>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</si>
  <si>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</si>
  <si>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</si>
  <si>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</si>
  <si>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</si>
  <si>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</si>
  <si>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</si>
  <si>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</si>
  <si>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</si>
  <si>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</si>
  <si>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</si>
  <si>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</si>
  <si>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</si>
  <si>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</si>
  <si>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</si>
  <si>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</si>
  <si>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</si>
  <si>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</si>
  <si>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</si>
  <si>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</si>
  <si>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</si>
  <si>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</si>
  <si>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</si>
  <si>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</si>
  <si>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</si>
  <si>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</si>
  <si>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</si>
  <si>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</si>
  <si>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</si>
  <si>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</si>
  <si>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</si>
  <si>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</si>
  <si>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</si>
  <si>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</si>
  <si>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</si>
  <si>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</si>
  <si>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</si>
  <si>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</si>
  <si>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</si>
  <si>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</si>
  <si>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</si>
  <si>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</si>
  <si>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</si>
  <si>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</si>
  <si>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</si>
  <si>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COMMUNITY HEALTH NHS TRUST (RY1)</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</si>
  <si>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</si>
  <si>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</si>
  <si>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</si>
  <si>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</si>
  <si>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</si>
  <si>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</si>
  <si>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</si>
  <si>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</si>
  <si>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</si>
  <si>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</si>
  <si>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</si>
  <si>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</si>
  <si>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</si>
  <si>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</si>
  <si>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</si>
  <si>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</si>
  <si>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</si>
  <si>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</si>
  <si>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</si>
  <si>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</si>
  <si>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</si>
  <si>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</si>
  <si>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</si>
  <si>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</si>
  <si>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</si>
  <si>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</si>
  <si>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</si>
  <si>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</si>
  <si>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</si>
  <si>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</si>
  <si>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</si>
  <si>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</si>
  <si>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</si>
  <si>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</si>
  <si>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</si>
  <si>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</si>
  <si>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</si>
  <si>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</si>
  <si>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</si>
  <si>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</si>
  <si>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</si>
  <si>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</si>
  <si>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</si>
  <si>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</si>
  <si>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</si>
  <si>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</si>
  <si>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</si>
  <si>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</si>
  <si>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</si>
  <si>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</si>
  <si>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</si>
  <si>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</si>
  <si>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</si>
  <si>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</si>
  <si>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</si>
  <si>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</si>
  <si>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</si>
  <si>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</si>
  <si>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</si>
  <si>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</si>
  <si>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</si>
  <si>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</si>
  <si>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</si>
  <si>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</si>
  <si>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</si>
  <si>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</si>
  <si>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</si>
  <si>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</si>
  <si>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</si>
  <si>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</si>
  <si>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</si>
  <si>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</si>
  <si>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</si>
  <si>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</si>
  <si>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</si>
  <si>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</si>
  <si>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</si>
  <si>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</si>
  <si>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</si>
  <si>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</si>
  <si>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</si>
  <si>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</si>
  <si>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</si>
  <si>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</si>
  <si>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</si>
  <si>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</si>
  <si>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</si>
  <si>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</si>
  <si>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</si>
  <si>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</si>
  <si>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</si>
  <si>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</si>
  <si>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</si>
  <si>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</si>
  <si>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</si>
  <si>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</si>
  <si>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</si>
  <si>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</si>
  <si>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</si>
  <si>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</si>
  <si>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</si>
  <si>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</si>
  <si>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</si>
  <si>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</si>
  <si>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</si>
  <si>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</si>
  <si>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</si>
  <si>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</si>
  <si>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</si>
  <si>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</si>
  <si>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</si>
  <si>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</si>
  <si>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</si>
  <si>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</si>
  <si>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</si>
  <si>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</si>
  <si>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</si>
  <si>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</si>
  <si>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</si>
  <si>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</si>
  <si>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</si>
  <si>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</si>
  <si>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</si>
  <si>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</si>
  <si>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</si>
  <si>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</si>
  <si>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</si>
  <si>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</si>
  <si>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</si>
  <si>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</si>
  <si>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</si>
  <si>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</si>
  <si>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</si>
  <si>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</si>
  <si>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</si>
  <si>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</si>
  <si>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</si>
  <si>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</si>
  <si>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</si>
  <si>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</si>
  <si>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</si>
  <si>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</si>
  <si>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</si>
  <si>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</si>
  <si>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</si>
  <si>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</si>
  <si>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</si>
  <si>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</si>
  <si>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</si>
  <si>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</si>
  <si>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</si>
  <si>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</si>
  <si>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</si>
  <si>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</si>
  <si>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</si>
  <si>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</si>
  <si>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</si>
  <si>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</si>
  <si>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</si>
  <si>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</si>
  <si>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</si>
  <si>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</si>
  <si>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</si>
  <si>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</si>
  <si>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</si>
  <si>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</si>
  <si>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</si>
  <si>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</si>
  <si>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</si>
  <si>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</si>
  <si>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</si>
  <si>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</si>
  <si>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</si>
  <si>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</si>
  <si>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</si>
  <si>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</si>
  <si>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</si>
  <si>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</si>
  <si>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</si>
  <si>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</si>
  <si>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</si>
  <si>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</si>
  <si>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</si>
  <si>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</si>
  <si>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</si>
  <si>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</si>
  <si>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</si>
  <si>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</si>
  <si>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</si>
  <si>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</si>
  <si>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</si>
  <si>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</si>
  <si>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</si>
  <si>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</si>
  <si>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</si>
  <si>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</si>
  <si>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</si>
  <si>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</si>
  <si>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</si>
  <si>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</si>
  <si>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</si>
  <si>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</si>
  <si>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</si>
  <si>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</si>
  <si>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</si>
  <si>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</si>
  <si>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</si>
  <si>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</si>
  <si>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</si>
  <si>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</si>
  <si>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</si>
  <si>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</si>
  <si>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</si>
  <si>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</si>
  <si>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</si>
  <si>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</si>
  <si>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</si>
  <si>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</si>
  <si>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</si>
  <si>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</si>
  <si>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</si>
  <si>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</si>
  <si>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</si>
  <si>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</si>
  <si>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</si>
  <si>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</si>
  <si>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</si>
  <si>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</si>
  <si>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</si>
  <si>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</si>
  <si>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</si>
  <si>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</si>
  <si>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</si>
  <si>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</si>
  <si>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</si>
  <si>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</si>
  <si>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</si>
  <si>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</si>
  <si>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</si>
  <si>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</si>
  <si>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</si>
  <si>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</si>
  <si>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</si>
  <si>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</si>
  <si>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</si>
  <si>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</si>
  <si>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</si>
  <si>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</si>
  <si>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</si>
  <si>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</si>
  <si>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</si>
  <si>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</si>
  <si>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</si>
  <si>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</si>
  <si>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</si>
  <si>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</si>
  <si>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</si>
  <si>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</si>
  <si>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</si>
  <si>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</si>
  <si>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</si>
  <si>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</si>
  <si>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</si>
  <si>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</si>
  <si>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</si>
  <si>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</si>
  <si>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</si>
  <si>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</si>
  <si>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</si>
  <si>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Column 15</t>
  </si>
  <si>
    <t>Column 16</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</si>
  <si>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</si>
  <si>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</si>
  <si>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</si>
  <si>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</si>
  <si>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</si>
  <si>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NBM</t>
  </si>
  <si>
    <t>NT4</t>
  </si>
  <si>
    <t>BMI HEALTHCARE (NT4)</t>
  </si>
  <si>
    <t>Mean + 2St Dev</t>
  </si>
  <si>
    <t>Mean + St Dev</t>
  </si>
  <si>
    <t>St Dev</t>
  </si>
  <si>
    <t>Var</t>
  </si>
  <si>
    <t>Mean</t>
  </si>
  <si>
    <t>DIRECT MEDICAL IMAGING LTD (NBM)</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</si>
  <si>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</si>
  <si>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</si>
  <si>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</si>
  <si>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</si>
  <si>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</si>
  <si>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</si>
  <si>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</si>
  <si>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</si>
  <si>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</si>
  <si>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</si>
  <si>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</si>
  <si>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</si>
  <si>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</si>
  <si>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</si>
  <si>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</si>
  <si>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</si>
  <si>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</si>
  <si>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</si>
  <si>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</si>
  <si>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</si>
  <si>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</si>
  <si>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</si>
  <si>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</si>
  <si>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</si>
  <si>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</si>
  <si>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</si>
  <si>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</si>
  <si>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</si>
  <si>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</si>
  <si>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</si>
  <si>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</si>
  <si>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</si>
  <si>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</si>
  <si>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</si>
  <si>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</si>
  <si>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</si>
  <si>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</si>
  <si>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</si>
  <si>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</si>
  <si>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</si>
  <si>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</si>
  <si>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</si>
  <si>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</si>
  <si>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</si>
  <si>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</si>
  <si>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CAMBRIDGESHIRE AND PETERBOROUGH NHS FOUNDATION TRUST (RT1)</t>
  </si>
  <si>
    <t>RT1</t>
  </si>
  <si>
    <t>Column1</t>
  </si>
  <si>
    <t>Column2</t>
  </si>
  <si>
    <t>Column3</t>
  </si>
  <si>
    <t>Column4</t>
  </si>
  <si>
    <t>Column5</t>
  </si>
  <si>
    <t>Column6</t>
  </si>
  <si>
    <t>Column7</t>
  </si>
  <si>
    <t>Column8</t>
  </si>
  <si>
    <t>Column9</t>
  </si>
  <si>
    <t>Column12</t>
  </si>
  <si>
    <t>Column13</t>
  </si>
  <si>
    <t>Column15</t>
  </si>
  <si>
    <t>Column16</t>
  </si>
  <si>
    <t>Number of successful submissions to date</t>
  </si>
  <si>
    <t>Accession number assessment</t>
  </si>
  <si>
    <t>R1K</t>
  </si>
  <si>
    <t>Test to Report Issue Outlier: Amber is &gt;= 1 standard deviation from national mean, Red is &gt;= 2 standard deviation from national mean</t>
  </si>
  <si>
    <t>LONDON NORTH WEST HEALTHCARE NHS TRUST (R1K)</t>
  </si>
  <si>
    <t>DERBY TEACHING HOSPITALS NHS FOUNDATION TRUST (RTG)</t>
  </si>
  <si>
    <t>FRIMLEY HEALTH NHS FOUNDATION TRUST (RDU)</t>
  </si>
  <si>
    <t>GREAT ORMOND STREET HOSPITAL FOR CHILDREN NHS FOUNDATION TRUST (RP4)</t>
  </si>
  <si>
    <t>INHEALTH LIMITED (NV1)</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</si>
  <si>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</si>
  <si>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</si>
  <si>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</si>
  <si>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</si>
  <si>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</si>
  <si>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</si>
  <si>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</si>
  <si>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</si>
  <si>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</si>
  <si>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</si>
  <si>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</si>
  <si>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</si>
  <si>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</si>
  <si>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</si>
  <si>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</si>
  <si>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</si>
  <si>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</si>
  <si>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</si>
  <si>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</si>
  <si>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Request to Test Outlier: Amber mean &gt;= 1 standard deviation from national mean, Red is &gt;= 2 standard deviation from national mean</t>
  </si>
  <si>
    <t>na</t>
  </si>
  <si>
    <t>Ongoing</t>
  </si>
  <si>
    <t>COBALT APPEAL FUND (8HR25)</t>
  </si>
  <si>
    <t>8HR25</t>
  </si>
  <si>
    <t>NHS Digital</t>
  </si>
  <si>
    <r>
      <t xml:space="preserve">Test to Report Issue Outlier: Mean Value </t>
    </r>
    <r>
      <rPr>
        <sz val="11"/>
        <color rgb="FFFF0000"/>
        <rFont val="Calibri"/>
        <family val="2"/>
        <scheme val="minor"/>
      </rPr>
      <t>March 2016</t>
    </r>
  </si>
  <si>
    <r>
      <t xml:space="preserve">Coverage, Completeness and Quality Report </t>
    </r>
    <r>
      <rPr>
        <b/>
        <sz val="11"/>
        <color rgb="FFFF0000"/>
        <rFont val="Calibri"/>
        <family val="2"/>
        <scheme val="minor"/>
      </rPr>
      <t>September 2016</t>
    </r>
  </si>
  <si>
    <r>
      <t>Period covered in the report: based on submissions from</t>
    </r>
    <r>
      <rPr>
        <sz val="11"/>
        <color rgb="FFFF0000"/>
        <rFont val="Calibri"/>
        <family val="2"/>
        <scheme val="minor"/>
      </rPr>
      <t xml:space="preserve"> March 2016 to August 2016</t>
    </r>
  </si>
  <si>
    <r>
      <t>Request to Test Outlier: Mean Value</t>
    </r>
    <r>
      <rPr>
        <sz val="11"/>
        <color rgb="FFFF0000"/>
        <rFont val="Calibri"/>
        <family val="2"/>
        <scheme val="minor"/>
      </rPr>
      <t xml:space="preserve"> March 2016</t>
    </r>
  </si>
  <si>
    <r>
      <t xml:space="preserve">Request to Test Outlier: Mean Value </t>
    </r>
    <r>
      <rPr>
        <sz val="11"/>
        <color rgb="FFFF0000"/>
        <rFont val="Calibri"/>
        <family val="2"/>
        <scheme val="minor"/>
      </rPr>
      <t>April 2016</t>
    </r>
  </si>
  <si>
    <r>
      <t xml:space="preserve">Test to Report Issue Outlier: Mean Value </t>
    </r>
    <r>
      <rPr>
        <sz val="11"/>
        <color rgb="FFFF0000"/>
        <rFont val="Calibri"/>
        <family val="2"/>
        <scheme val="minor"/>
      </rPr>
      <t>April 2016</t>
    </r>
  </si>
  <si>
    <t xml:space="preserve">6.     Columns 12, 13, 15, 16 based on data extracted from iView DID Community View in September 2016 with test date in March 2016 and April 2016, for submissions made to DID system up 28th August 2016.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</si>
  <si>
    <t>Mean Value - March '16</t>
  </si>
  <si>
    <t>Mean Value -April'16</t>
  </si>
  <si>
    <t>Mean Value - April'16</t>
  </si>
  <si>
    <t>Completeness of Test Request Date field*</t>
  </si>
  <si>
    <t>Completeness of Test Report Issued Date field*</t>
  </si>
  <si>
    <t xml:space="preserve">* Not available for September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</si>
</sst>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auto="1"/>
      </bottom>
      <diagonal/>
    </border>
    <border>
      <left style="thin">
        <color indexed="64"/>
      </left>
      <right style="thin">
        <color indexed="64"/>
      </right>
      <top style="thin">
        <color theme="0" tint="-0.249977111117893"/>
      </top>
      <bottom/>
      <diagonal/>
    </border>
    <border>
      <left/>
      <right style="thin">
        <color auto="1"/>
      </right>
      <top style="thin">
        <color indexed="22"/>
      </top>
      <bottom/>
      <diagonal/>
    </border>
    <border>
      <left style="thin">
        <color auto="1"/>
      </left>
      <right/>
      <top style="thin">
        <color indexed="22"/>
      </top>
      <bottom/>
      <diagonal/>
    </border>
    <border>
      <left style="medium">
        <color indexed="64"/>
      </left>
      <right style="medium">
        <color indexed="64"/>
      </right>
      <top style="thin">
        <color indexed="22"/>
      </top>
      <bottom style="thin">
        <color auto="1"/>
      </bottom>
      <diagonal/>
    </border>
    <border>
      <left style="medium">
        <color indexed="64"/>
      </left>
      <right/>
      <top style="thin">
        <color auto="1"/>
      </top>
      <bottom style="thin">
        <color auto="1"/>
      </bottom>
      <diagonal/>
    </border>
  </borders>
  <cellStyleXfs count="141">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4" fillId="0" borderId="0" applyNumberFormat="0" applyFill="0" applyBorder="0" applyAlignment="0" applyProtection="0"/>
    <xf numFmtId="0" fontId="15" fillId="0" borderId="26" applyNumberFormat="0" applyFill="0" applyAlignment="0" applyProtection="0"/>
    <xf numFmtId="0" fontId="16" fillId="0" borderId="27" applyNumberFormat="0" applyFill="0" applyAlignment="0" applyProtection="0"/>
    <xf numFmtId="0" fontId="17" fillId="0" borderId="28"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29" applyNumberFormat="0" applyAlignment="0" applyProtection="0"/>
    <xf numFmtId="0" fontId="22" fillId="6" borderId="30" applyNumberFormat="0" applyAlignment="0" applyProtection="0"/>
    <xf numFmtId="0" fontId="23" fillId="6" borderId="29" applyNumberFormat="0" applyAlignment="0" applyProtection="0"/>
    <xf numFmtId="0" fontId="24" fillId="0" borderId="31" applyNumberFormat="0" applyFill="0" applyAlignment="0" applyProtection="0"/>
    <xf numFmtId="0" fontId="25" fillId="7" borderId="32" applyNumberFormat="0" applyAlignment="0" applyProtection="0"/>
    <xf numFmtId="0" fontId="13" fillId="0" borderId="0" applyNumberFormat="0" applyFill="0" applyBorder="0" applyAlignment="0" applyProtection="0"/>
    <xf numFmtId="0" fontId="9" fillId="8" borderId="33" applyNumberFormat="0" applyFont="0" applyAlignment="0" applyProtection="0"/>
    <xf numFmtId="0" fontId="26" fillId="0" borderId="0" applyNumberFormat="0" applyFill="0" applyBorder="0" applyAlignment="0" applyProtection="0"/>
    <xf numFmtId="0" fontId="1" fillId="0" borderId="34" applyNumberFormat="0" applyFill="0" applyAlignment="0" applyProtection="0"/>
    <xf numFmtId="0" fontId="12"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2" fillId="32" borderId="0" applyNumberFormat="0" applyBorder="0" applyAlignment="0" applyProtection="0"/>
    <xf numFmtId="0" fontId="39" fillId="0" borderId="0"/>
    <xf numFmtId="0" fontId="40" fillId="0" borderId="26" applyNumberFormat="0" applyFill="0" applyAlignment="0" applyProtection="0"/>
    <xf numFmtId="0" fontId="41" fillId="0" borderId="27" applyNumberFormat="0" applyFill="0" applyAlignment="0" applyProtection="0"/>
    <xf numFmtId="0" fontId="42" fillId="0" borderId="28" applyNumberFormat="0" applyFill="0" applyAlignment="0" applyProtection="0"/>
    <xf numFmtId="0" fontId="42" fillId="0" borderId="0" applyNumberFormat="0" applyFill="0" applyBorder="0" applyAlignment="0" applyProtection="0"/>
    <xf numFmtId="0" fontId="43" fillId="2" borderId="0" applyNumberFormat="0" applyBorder="0" applyAlignment="0" applyProtection="0"/>
    <xf numFmtId="0" fontId="44" fillId="3" borderId="0" applyNumberFormat="0" applyBorder="0" applyAlignment="0" applyProtection="0"/>
    <xf numFmtId="0" fontId="45" fillId="4" borderId="0" applyNumberFormat="0" applyBorder="0" applyAlignment="0" applyProtection="0"/>
    <xf numFmtId="0" fontId="46" fillId="5" borderId="29" applyNumberFormat="0" applyAlignment="0" applyProtection="0"/>
    <xf numFmtId="0" fontId="47" fillId="6" borderId="30" applyNumberFormat="0" applyAlignment="0" applyProtection="0"/>
    <xf numFmtId="0" fontId="48" fillId="6" borderId="29" applyNumberFormat="0" applyAlignment="0" applyProtection="0"/>
    <xf numFmtId="0" fontId="49" fillId="0" borderId="31" applyNumberFormat="0" applyFill="0" applyAlignment="0" applyProtection="0"/>
    <xf numFmtId="0" fontId="50" fillId="7" borderId="32" applyNumberFormat="0" applyAlignment="0" applyProtection="0"/>
    <xf numFmtId="0" fontId="51" fillId="0" borderId="0" applyNumberFormat="0" applyFill="0" applyBorder="0" applyAlignment="0" applyProtection="0"/>
    <xf numFmtId="0" fontId="39" fillId="8" borderId="33" applyNumberFormat="0" applyFont="0" applyAlignment="0" applyProtection="0"/>
    <xf numFmtId="0" fontId="52" fillId="0" borderId="0" applyNumberFormat="0" applyFill="0" applyBorder="0" applyAlignment="0" applyProtection="0"/>
    <xf numFmtId="0" fontId="53" fillId="0" borderId="34" applyNumberFormat="0" applyFill="0" applyAlignment="0" applyProtection="0"/>
    <xf numFmtId="0" fontId="54"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54" fillId="24" borderId="0" applyNumberFormat="0" applyBorder="0" applyAlignment="0" applyProtection="0"/>
    <xf numFmtId="0" fontId="54" fillId="25"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54" fillId="28" borderId="0" applyNumberFormat="0" applyBorder="0" applyAlignment="0" applyProtection="0"/>
    <xf numFmtId="0" fontId="54" fillId="29"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54" fillId="32" borderId="0" applyNumberFormat="0" applyBorder="0" applyAlignment="0" applyProtection="0"/>
    <xf numFmtId="0" fontId="2" fillId="0" borderId="0"/>
    <xf numFmtId="0" fontId="2" fillId="0" borderId="0"/>
    <xf numFmtId="0" fontId="38" fillId="0" borderId="0"/>
    <xf numFmtId="0" fontId="55" fillId="2" borderId="0" applyNumberFormat="0" applyBorder="0" applyAlignment="0" applyProtection="0"/>
    <xf numFmtId="0" fontId="56" fillId="3" borderId="0" applyNumberFormat="0" applyBorder="0" applyAlignment="0" applyProtection="0"/>
    <xf numFmtId="0" fontId="57" fillId="4" borderId="0" applyNumberFormat="0" applyBorder="0" applyAlignment="0" applyProtection="0"/>
    <xf numFmtId="0" fontId="58" fillId="5" borderId="29" applyNumberFormat="0" applyAlignment="0" applyProtection="0"/>
    <xf numFmtId="0" fontId="59" fillId="6" borderId="30" applyNumberFormat="0" applyAlignment="0" applyProtection="0"/>
    <xf numFmtId="0" fontId="60" fillId="6" borderId="29" applyNumberFormat="0" applyAlignment="0" applyProtection="0"/>
    <xf numFmtId="0" fontId="61" fillId="0" borderId="31" applyNumberFormat="0" applyFill="0" applyAlignment="0" applyProtection="0"/>
    <xf numFmtId="0" fontId="62" fillId="7" borderId="32" applyNumberFormat="0" applyAlignment="0" applyProtection="0"/>
    <xf numFmtId="0" fontId="63" fillId="0" borderId="0" applyNumberFormat="0" applyFill="0" applyBorder="0" applyAlignment="0" applyProtection="0"/>
    <xf numFmtId="0" fontId="38" fillId="8" borderId="33" applyNumberFormat="0" applyFont="0" applyAlignment="0" applyProtection="0"/>
    <xf numFmtId="0" fontId="64" fillId="0" borderId="0" applyNumberFormat="0" applyFill="0" applyBorder="0" applyAlignment="0" applyProtection="0"/>
    <xf numFmtId="0" fontId="65" fillId="0" borderId="34" applyNumberFormat="0" applyFill="0" applyAlignment="0" applyProtection="0"/>
    <xf numFmtId="0" fontId="66"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66" fillId="12" borderId="0" applyNumberFormat="0" applyBorder="0" applyAlignment="0" applyProtection="0"/>
    <xf numFmtId="0" fontId="66"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66" fillId="16" borderId="0" applyNumberFormat="0" applyBorder="0" applyAlignment="0" applyProtection="0"/>
    <xf numFmtId="0" fontId="66"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66" fillId="20" borderId="0" applyNumberFormat="0" applyBorder="0" applyAlignment="0" applyProtection="0"/>
    <xf numFmtId="0" fontId="66"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66" fillId="24" borderId="0" applyNumberFormat="0" applyBorder="0" applyAlignment="0" applyProtection="0"/>
    <xf numFmtId="0" fontId="66"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66" fillId="28" borderId="0" applyNumberFormat="0" applyBorder="0" applyAlignment="0" applyProtection="0"/>
    <xf numFmtId="0" fontId="66"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66" fillId="32" borderId="0" applyNumberFormat="0" applyBorder="0" applyAlignment="0" applyProtection="0"/>
    <xf numFmtId="0" fontId="38" fillId="0" borderId="0"/>
    <xf numFmtId="0" fontId="38" fillId="8" borderId="33" applyNumberFormat="0" applyFont="0" applyAlignment="0" applyProtection="0"/>
    <xf numFmtId="0" fontId="38" fillId="10"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cellStyleXfs>
  <cellXfs count="523">
    <xf numFmtId="0" fontId="0" fillId="0" borderId="0" xfId="0"/>
    <xf numFmtId="0" fontId="0" fillId="0" borderId="0" xfId="0" applyBorder="1"/>
    <xf numFmtId="0" fontId="3" fillId="0" borderId="2" xfId="0" applyFont="1" applyBorder="1"/>
    <xf numFmtId="0" fontId="4" fillId="0" borderId="2" xfId="0" applyFont="1" applyBorder="1" applyAlignment="1">
      <alignment wrapText="1"/>
    </xf>
    <xf numFmtId="0" fontId="0" fillId="0" borderId="1" xfId="0" applyBorder="1" applyAlignment="1">
      <alignment wrapText="1"/>
    </xf>
    <xf numFmtId="0" fontId="0" fillId="0" borderId="3" xfId="0" applyBorder="1" applyAlignment="1">
      <alignment wrapText="1"/>
    </xf>
    <xf numFmtId="0" fontId="1" fillId="0" borderId="5" xfId="0" applyFont="1" applyBorder="1"/>
    <xf numFmtId="0" fontId="0" fillId="0" borderId="6" xfId="0" applyBorder="1"/>
    <xf numFmtId="0" fontId="0" fillId="0" borderId="7" xfId="0" applyBorder="1"/>
    <xf numFmtId="0" fontId="0" fillId="0" borderId="8" xfId="0" applyBorder="1" applyAlignment="1">
      <alignment wrapText="1"/>
    </xf>
    <xf numFmtId="0" fontId="4" fillId="0" borderId="10" xfId="0" applyFont="1" applyBorder="1" applyAlignment="1">
      <alignment wrapText="1"/>
    </xf>
    <xf numFmtId="0" fontId="6" fillId="0" borderId="0" xfId="0" applyFont="1"/>
    <xf numFmtId="0" fontId="4" fillId="0" borderId="8" xfId="0" applyFont="1" applyBorder="1" applyAlignment="1">
      <alignment wrapText="1"/>
    </xf>
    <xf numFmtId="0" fontId="4" fillId="0" borderId="1" xfId="0" applyFont="1" applyBorder="1" applyAlignment="1">
      <alignment wrapText="1"/>
    </xf>
    <xf numFmtId="0" fontId="4" fillId="0" borderId="9" xfId="0" applyFont="1" applyBorder="1" applyAlignment="1">
      <alignment wrapText="1"/>
    </xf>
    <xf numFmtId="0" fontId="1" fillId="0" borderId="4" xfId="0" applyFont="1" applyBorder="1" applyAlignment="1">
      <alignment wrapText="1"/>
    </xf>
    <xf numFmtId="0" fontId="0" fillId="0" borderId="0" xfId="0" applyAlignment="1">
      <alignment vertical="center"/>
    </xf>
    <xf numFmtId="0" fontId="0" fillId="0" borderId="12" xfId="0" applyBorder="1" applyAlignment="1">
      <alignment horizontal="right"/>
    </xf>
    <xf numFmtId="0" fontId="1" fillId="0" borderId="4" xfId="0" applyFont="1" applyBorder="1"/>
    <xf numFmtId="0" fontId="4" fillId="0" borderId="13" xfId="0" applyFont="1" applyBorder="1" applyAlignment="1">
      <alignment wrapText="1"/>
    </xf>
    <xf numFmtId="0" fontId="0" fillId="0" borderId="9" xfId="0" applyBorder="1" applyAlignment="1">
      <alignment wrapText="1"/>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0" fillId="0" borderId="6" xfId="0" applyFont="1" applyBorder="1"/>
    <xf numFmtId="0" fontId="10" fillId="0" borderId="7" xfId="0" applyFont="1" applyBorder="1"/>
    <xf numFmtId="0" fontId="11" fillId="0" borderId="21" xfId="5" applyNumberFormat="1" applyFont="1" applyFill="1" applyBorder="1"/>
    <xf numFmtId="0" fontId="0" fillId="0" borderId="22" xfId="0" applyBorder="1" applyAlignment="1">
      <alignment wrapText="1"/>
    </xf>
    <xf numFmtId="0" fontId="5" fillId="0" borderId="23" xfId="0" quotePrefix="1" applyFont="1" applyBorder="1" applyAlignment="1">
      <alignment horizontal="left" wrapText="1"/>
    </xf>
    <xf numFmtId="49" fontId="0" fillId="0" borderId="0" xfId="0" applyNumberFormat="1" applyAlignment="1">
      <alignment vertical="center"/>
    </xf>
    <xf numFmtId="0" fontId="0" fillId="0" borderId="0" xfId="0"/>
    <xf numFmtId="0" fontId="0" fillId="33" borderId="0" xfId="0" applyFill="1"/>
    <xf numFmtId="0" fontId="27"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9" fillId="33" borderId="20" xfId="0" applyFont="1" applyFill="1" applyBorder="1" applyAlignment="1">
      <alignment vertical="center"/>
    </xf>
    <xf numFmtId="0" fontId="30" fillId="33" borderId="35" xfId="0" applyFont="1" applyFill="1" applyBorder="1" applyAlignment="1">
      <alignment vertical="center"/>
    </xf>
    <xf numFmtId="0" fontId="29" fillId="33" borderId="19" xfId="0" applyFont="1" applyFill="1" applyBorder="1" applyAlignment="1">
      <alignment vertical="center"/>
    </xf>
    <xf numFmtId="0" fontId="29" fillId="33" borderId="36" xfId="0" applyFont="1" applyFill="1" applyBorder="1" applyAlignment="1">
      <alignment vertical="center"/>
    </xf>
    <xf numFmtId="0" fontId="29" fillId="33" borderId="39" xfId="0" applyFont="1" applyFill="1" applyBorder="1" applyAlignment="1">
      <alignment vertical="center"/>
    </xf>
    <xf numFmtId="0" fontId="29" fillId="33" borderId="3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2" fillId="33" borderId="0" xfId="0" applyFont="1" applyFill="1" applyAlignment="1">
      <alignment vertical="center"/>
    </xf>
    <xf numFmtId="0" fontId="33" fillId="33" borderId="0" xfId="0" applyFont="1" applyFill="1" applyAlignment="1">
      <alignment vertical="center"/>
    </xf>
    <xf numFmtId="0" fontId="35" fillId="33" borderId="0" xfId="0" applyFont="1" applyFill="1" applyAlignment="1">
      <alignment vertical="center"/>
    </xf>
    <xf numFmtId="0" fontId="0" fillId="33" borderId="0" xfId="0" applyFont="1" applyFill="1"/>
    <xf numFmtId="0" fontId="29" fillId="33" borderId="39" xfId="0" applyFont="1" applyFill="1" applyBorder="1" applyAlignment="1">
      <alignment vertical="center" wrapText="1"/>
    </xf>
    <xf numFmtId="0" fontId="29" fillId="33" borderId="38" xfId="0" applyFont="1" applyFill="1" applyBorder="1" applyAlignment="1">
      <alignment vertical="center" wrapText="1"/>
    </xf>
    <xf numFmtId="0" fontId="29" fillId="33" borderId="37" xfId="0" applyFont="1" applyFill="1" applyBorder="1" applyAlignment="1">
      <alignment vertical="center"/>
    </xf>
    <xf numFmtId="0" fontId="30" fillId="33" borderId="4" xfId="0" applyFont="1" applyFill="1" applyBorder="1" applyAlignment="1">
      <alignment vertical="center"/>
    </xf>
    <xf numFmtId="0" fontId="29" fillId="33" borderId="14" xfId="0" applyFont="1" applyFill="1" applyBorder="1" applyAlignment="1">
      <alignment vertical="center"/>
    </xf>
    <xf numFmtId="0" fontId="4" fillId="0" borderId="40" xfId="0" applyFont="1" applyBorder="1" applyAlignment="1">
      <alignment wrapText="1"/>
    </xf>
    <xf numFmtId="0" fontId="0" fillId="34" borderId="0" xfId="0" applyFill="1"/>
    <xf numFmtId="0" fontId="0" fillId="0" borderId="0" xfId="0" applyFill="1"/>
    <xf numFmtId="0" fontId="0" fillId="0" borderId="40" xfId="0" applyBorder="1" applyAlignment="1">
      <alignment wrapText="1"/>
    </xf>
    <xf numFmtId="0" fontId="0" fillId="33" borderId="0" xfId="0" applyFont="1" applyFill="1" applyAlignment="1">
      <alignment wrapText="1"/>
    </xf>
    <xf numFmtId="0" fontId="0" fillId="34" borderId="0" xfId="0" applyFill="1" applyAlignment="1">
      <alignment vertical="center"/>
    </xf>
    <xf numFmtId="49" fontId="0" fillId="34" borderId="0" xfId="0" applyNumberFormat="1" applyFill="1" applyAlignment="1">
      <alignment vertical="center"/>
    </xf>
    <xf numFmtId="0" fontId="0" fillId="0" borderId="0" xfId="0"/>
    <xf numFmtId="0" fontId="4" fillId="0" borderId="2" xfId="0" applyFont="1" applyBorder="1"/>
    <xf numFmtId="0" fontId="4" fillId="0" borderId="11" xfId="0" applyFont="1" applyBorder="1"/>
    <xf numFmtId="1" fontId="0" fillId="0" borderId="24" xfId="0" applyNumberFormat="1" applyBorder="1" applyAlignment="1">
      <alignment horizontal="right"/>
    </xf>
    <xf numFmtId="1" fontId="0" fillId="0" borderId="25" xfId="0" applyNumberFormat="1" applyBorder="1" applyAlignment="1">
      <alignment horizontal="right"/>
    </xf>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1" fontId="0" fillId="0" borderId="41"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1" fontId="0" fillId="0" borderId="44" xfId="0" applyNumberFormat="1" applyBorder="1" applyAlignment="1">
      <alignment horizontal="right"/>
    </xf>
    <xf numFmtId="1" fontId="0" fillId="0" borderId="12"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8" fillId="0" borderId="36" xfId="4" applyNumberFormat="1" applyFont="1" applyFill="1" applyBorder="1" applyAlignment="1">
      <alignment horizontal="right"/>
    </xf>
    <xf numFmtId="0" fontId="0" fillId="0" borderId="47"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44" xfId="0" applyBorder="1" applyAlignment="1">
      <alignment horizontal="right"/>
    </xf>
    <xf numFmtId="0" fontId="0" fillId="0" borderId="45" xfId="0" applyBorder="1" applyAlignment="1">
      <alignment horizontal="right"/>
    </xf>
    <xf numFmtId="0" fontId="0" fillId="0" borderId="41" xfId="0" applyBorder="1" applyAlignment="1">
      <alignment horizontal="right"/>
    </xf>
    <xf numFmtId="0" fontId="0" fillId="0" borderId="25" xfId="0" applyBorder="1" applyAlignment="1">
      <alignment horizontal="right"/>
    </xf>
    <xf numFmtId="0" fontId="0" fillId="0" borderId="42" xfId="0" applyBorder="1" applyAlignment="1">
      <alignment horizontal="right"/>
    </xf>
    <xf numFmtId="9" fontId="0" fillId="0" borderId="15" xfId="5" applyFont="1" applyBorder="1" applyAlignment="1">
      <alignment horizontal="right"/>
    </xf>
    <xf numFmtId="9" fontId="0" fillId="0" borderId="46" xfId="5" applyFon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1" fontId="0" fillId="0" borderId="42" xfId="0" applyNumberFormat="1" applyBorder="1" applyAlignment="1">
      <alignment horizontal="right"/>
    </xf>
    <xf numFmtId="1" fontId="0" fillId="0" borderId="43" xfId="0" applyNumberFormat="1" applyBorder="1" applyAlignment="1">
      <alignment horizontal="right"/>
    </xf>
    <xf numFmtId="0" fontId="0" fillId="0" borderId="0" xfId="0"/>
    <xf numFmtId="1" fontId="0" fillId="0" borderId="25" xfId="0" applyNumberFormat="1" applyBorder="1" applyAlignment="1">
      <alignment horizontal="right"/>
    </xf>
    <xf numFmtId="1" fontId="0" fillId="0" borderId="42" xfId="0" applyNumberFormat="1" applyBorder="1" applyAlignment="1">
      <alignment horizontal="right"/>
    </xf>
    <xf numFmtId="0" fontId="0" fillId="0" borderId="0" xfId="0"/>
    <xf numFmtId="0" fontId="0" fillId="33" borderId="0" xfId="0" applyFill="1" applyAlignment="1">
      <alignment horizontal="left" vertical="center"/>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3" fillId="33" borderId="0" xfId="0" applyFont="1" applyFill="1" applyAlignment="1">
      <alignment vertical="center" wrapText="1"/>
    </xf>
    <xf numFmtId="0" fontId="0" fillId="33" borderId="0" xfId="0" applyFont="1" applyFill="1" applyAlignment="1">
      <alignment wrapText="1"/>
    </xf>
    <xf numFmtId="0" fontId="36" fillId="33" borderId="0" xfId="0" applyFont="1" applyFill="1" applyAlignment="1">
      <alignment vertical="center" wrapText="1"/>
    </xf>
  </cellXfs>
  <cellStyles count="141">
    <cellStyle name="20% - Accent1" xfId="24" builtinId="30" customBuiltin="1"/>
    <cellStyle name="20% - Accent1 2" xfId="65"/>
    <cellStyle name="20% - Accent1 3" xfId="104"/>
    <cellStyle name="20% - Accent1 4" xfId="129"/>
    <cellStyle name="20% - Accent2" xfId="28" builtinId="34" customBuiltin="1"/>
    <cellStyle name="20% - Accent2 2" xfId="69"/>
    <cellStyle name="20% - Accent2 3" xfId="108"/>
    <cellStyle name="20% - Accent2 4" xfId="131"/>
    <cellStyle name="20% - Accent3" xfId="32" builtinId="38" customBuiltin="1"/>
    <cellStyle name="20% - Accent3 2" xfId="73"/>
    <cellStyle name="20% - Accent3 3" xfId="112"/>
    <cellStyle name="20% - Accent3 4" xfId="133"/>
    <cellStyle name="20% - Accent4" xfId="36" builtinId="42" customBuiltin="1"/>
    <cellStyle name="20% - Accent4 2" xfId="77"/>
    <cellStyle name="20% - Accent4 3" xfId="116"/>
    <cellStyle name="20% - Accent4 4" xfId="135"/>
    <cellStyle name="20% - Accent5" xfId="40" builtinId="46" customBuiltin="1"/>
    <cellStyle name="20% - Accent5 2" xfId="81"/>
    <cellStyle name="20% - Accent5 3" xfId="120"/>
    <cellStyle name="20% - Accent5 4" xfId="137"/>
    <cellStyle name="20% - Accent6" xfId="44" builtinId="50" customBuiltin="1"/>
    <cellStyle name="20% - Accent6 2" xfId="85"/>
    <cellStyle name="20% - Accent6 3" xfId="124"/>
    <cellStyle name="20% - Accent6 4" xfId="139"/>
    <cellStyle name="40% - Accent1" xfId="25" builtinId="31" customBuiltin="1"/>
    <cellStyle name="40% - Accent1 2" xfId="66"/>
    <cellStyle name="40% - Accent1 3" xfId="105"/>
    <cellStyle name="40% - Accent1 4" xfId="130"/>
    <cellStyle name="40% - Accent2" xfId="29" builtinId="35" customBuiltin="1"/>
    <cellStyle name="40% - Accent2 2" xfId="70"/>
    <cellStyle name="40% - Accent2 3" xfId="109"/>
    <cellStyle name="40% - Accent2 4" xfId="132"/>
    <cellStyle name="40% - Accent3" xfId="33" builtinId="39" customBuiltin="1"/>
    <cellStyle name="40% - Accent3 2" xfId="74"/>
    <cellStyle name="40% - Accent3 3" xfId="113"/>
    <cellStyle name="40% - Accent3 4" xfId="134"/>
    <cellStyle name="40% - Accent4" xfId="37" builtinId="43" customBuiltin="1"/>
    <cellStyle name="40% - Accent4 2" xfId="78"/>
    <cellStyle name="40% - Accent4 3" xfId="117"/>
    <cellStyle name="40% - Accent4 4" xfId="136"/>
    <cellStyle name="40% - Accent5" xfId="41" builtinId="47" customBuiltin="1"/>
    <cellStyle name="40% - Accent5 2" xfId="82"/>
    <cellStyle name="40% - Accent5 3" xfId="121"/>
    <cellStyle name="40% - Accent5 4" xfId="138"/>
    <cellStyle name="40% - Accent6" xfId="45" builtinId="51" customBuiltin="1"/>
    <cellStyle name="40% - Accent6 2" xfId="86"/>
    <cellStyle name="40% - Accent6 3" xfId="125"/>
    <cellStyle name="40% - Accent6 4" xfId="140"/>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2" xfId="1"/>
    <cellStyle name="Normal 3" xfId="47"/>
    <cellStyle name="Normal 4" xfId="88"/>
    <cellStyle name="Normal 5" xfId="89"/>
    <cellStyle name="Normal 6" xfId="90"/>
    <cellStyle name="Normal 7" xfId="127"/>
    <cellStyle name="Normal_Sheet1" xfId="4"/>
    <cellStyle name="Note" xfId="20" builtinId="10" customBuiltin="1"/>
    <cellStyle name="Note 2" xfId="61"/>
    <cellStyle name="Note 3" xfId="100"/>
    <cellStyle name="Note 4" xfId="128"/>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87">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numFmt numFmtId="1" formatCode="0"/>
      <alignment horizontal="right" vertical="bottom" textRotation="0" wrapText="0" indent="0" justifyLastLine="0" shrinkToFit="0" readingOrder="0"/>
      <border diagonalUp="0" diagonalDown="0">
        <left/>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left style="thin">
          <color auto="1"/>
        </left>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0" name="Picture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1" name="Picture 10"/>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2" name="Picture 1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3" name="Picture 1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4" name="Pictur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5" name="Picture 1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6" name="Picture 1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wsDr>
</file>

<file path=xl/tables/table1.xml><?xml version="1.0" encoding="utf-8"?>
<table xmlns="http://schemas.openxmlformats.org/spreadsheetml/2006/main" id="2" name="Table2" displayName="Table2" ref="A5:P179" headerRowCount="0" totalsRowShown="0" headerRowDxfId="86" dataDxfId="85" tableBorderDxfId="84">
  <tableColumns count="16">
    <tableColumn id="1" name="AIREDALE NHS FOUNDATION TRUST (RCF)" headerRowDxfId="83" dataDxfId="82"/>
    <tableColumn id="2" name="RCF" headerRowDxfId="81" dataDxfId="80"/>
    <tableColumn id="3" name="6" headerRowDxfId="79" dataDxfId="78" dataCellStyle="Normal_Sheet1"/>
    <tableColumn id="4" name="17" headerRowDxfId="77" dataDxfId="76"/>
    <tableColumn id="5" name="100%" headerRowDxfId="75" dataDxfId="74" dataCellStyle="Percent"/>
    <tableColumn id="6" name="92%" headerRowDxfId="73" dataDxfId="72" dataCellStyle="Percent"/>
    <tableColumn id="7" name="100%2" headerRowDxfId="71" dataDxfId="70" dataCellStyle="Percent"/>
    <tableColumn id="8" name="1" headerRowDxfId="69" dataDxfId="68"/>
    <tableColumn id="9" name="Column1" headerRowDxfId="67" dataDxfId="66"/>
    <tableColumn id="10" name="0" headerRowDxfId="65" dataDxfId="64" dataCellStyle="Percent"/>
    <tableColumn id="11" name="02" headerRowDxfId="63" dataDxfId="62"/>
    <tableColumn id="12" name="12" headerRowDxfId="61" dataDxfId="60"/>
    <tableColumn id="13" name="11" headerRowDxfId="59" dataDxfId="58"/>
    <tableColumn id="14" name="112" headerRowDxfId="57" dataDxfId="56"/>
    <tableColumn id="15" name="16" headerRowDxfId="55" dataDxfId="54"/>
    <tableColumn id="16" name="15" headerRowDxfId="53" dataDxfId="5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showGridLines="0" tabSelected="1" workbookViewId="0"/>
  </sheetViews>
  <sheetFormatPr defaultColWidth="9.140625" defaultRowHeight="15" x14ac:dyDescent="0.25"/>
  <cols>
    <col min="1" max="1" width="14.28515625" style="32" customWidth="1"/>
    <col min="2" max="2" width="15.7109375" style="32" customWidth="1"/>
    <col min="3" max="3" width="88.28515625" style="32" customWidth="1"/>
    <col min="4" max="16384" width="9.140625" style="32"/>
  </cols>
  <sheetData>
    <row r="1" spans="1:3" x14ac:dyDescent="0.25">
      <c r="A1" s="33"/>
      <c r="B1" s="33"/>
      <c r="C1" s="33"/>
    </row>
    <row r="2" spans="1:3" x14ac:dyDescent="0.25">
      <c r="A2" s="33"/>
      <c r="B2" s="33"/>
      <c r="C2" s="33"/>
    </row>
    <row r="3" spans="1:3" x14ac:dyDescent="0.25">
      <c r="A3" s="33"/>
      <c r="B3" s="33"/>
      <c r="C3" s="33"/>
    </row>
    <row r="4" spans="1:3" x14ac:dyDescent="0.25">
      <c r="A4" s="33"/>
      <c r="B4" s="33"/>
      <c r="C4" s="33"/>
    </row>
    <row r="5" spans="1:3" x14ac:dyDescent="0.25">
      <c r="A5" s="33"/>
      <c r="B5" s="33"/>
      <c r="C5" s="33"/>
    </row>
    <row r="6" spans="1:3" x14ac:dyDescent="0.25">
      <c r="A6" s="33"/>
      <c r="B6" s="33"/>
      <c r="C6" s="33"/>
    </row>
    <row r="7" spans="1:3" x14ac:dyDescent="0.25">
      <c r="A7" s="33"/>
      <c r="B7" s="33"/>
      <c r="C7" s="33"/>
    </row>
    <row r="8" spans="1:3" x14ac:dyDescent="0.25">
      <c r="A8" s="33"/>
      <c r="B8" s="33"/>
      <c r="C8" s="33"/>
    </row>
    <row r="9" spans="1:3" x14ac:dyDescent="0.25">
      <c r="A9" s="33"/>
      <c r="B9" s="33"/>
      <c r="C9" s="33"/>
    </row>
    <row r="10" spans="1:3" ht="18.75" x14ac:dyDescent="0.25">
      <c r="A10" s="34" t="s">
        <v>354</v>
      </c>
      <c r="B10" s="33"/>
      <c r="C10" s="33"/>
    </row>
    <row r="11" spans="1:3" ht="4.5" customHeight="1" x14ac:dyDescent="0.25">
      <c r="A11" s="34"/>
      <c r="B11" s="33"/>
      <c r="C11" s="33"/>
    </row>
    <row r="12" spans="1:3" x14ac:dyDescent="0.25">
      <c r="A12" s="35" t="s">
        <v>449</v>
      </c>
      <c r="B12" s="33"/>
      <c r="C12" s="33"/>
    </row>
    <row r="13" spans="1:3" ht="4.5" customHeight="1" x14ac:dyDescent="0.25">
      <c r="A13" s="35"/>
      <c r="B13" s="33"/>
      <c r="C13" s="33"/>
    </row>
    <row r="14" spans="1:3" x14ac:dyDescent="0.25">
      <c r="A14" s="36" t="s">
        <v>355</v>
      </c>
      <c r="B14" s="33"/>
      <c r="C14" s="33"/>
    </row>
    <row r="15" spans="1:3" x14ac:dyDescent="0.25">
      <c r="A15" s="36" t="s">
        <v>358</v>
      </c>
      <c r="B15" s="33"/>
      <c r="C15" s="33"/>
    </row>
    <row r="16" spans="1:3" ht="4.5" customHeight="1" x14ac:dyDescent="0.3">
      <c r="A16" s="36"/>
      <c r="B16" s="33"/>
      <c r="C16" s="33"/>
    </row>
    <row r="17" spans="1:3" x14ac:dyDescent="0.25">
      <c r="A17" s="516" t="s">
        <v>450</v>
      </c>
      <c r="B17" s="516"/>
      <c r="C17" s="516"/>
    </row>
    <row r="18" spans="1:3" ht="14.45" x14ac:dyDescent="0.3">
      <c r="A18" s="36"/>
      <c r="B18" s="33"/>
      <c r="C18" s="33"/>
    </row>
    <row r="19" spans="1:3" x14ac:dyDescent="0.25">
      <c r="A19" s="35" t="s">
        <v>356</v>
      </c>
      <c r="B19" s="33"/>
      <c r="C19" s="33"/>
    </row>
    <row r="20" spans="1:3" ht="4.5" customHeight="1" x14ac:dyDescent="0.25">
      <c r="A20" s="35"/>
      <c r="B20" s="33"/>
      <c r="C20" s="33"/>
    </row>
    <row r="21" spans="1:3" x14ac:dyDescent="0.25">
      <c r="A21" s="36" t="s">
        <v>357</v>
      </c>
      <c r="B21" s="33"/>
      <c r="C21" s="33"/>
    </row>
    <row r="22" spans="1:3" ht="4.5" customHeight="1" x14ac:dyDescent="0.25">
      <c r="A22" s="36"/>
      <c r="B22" s="33"/>
      <c r="C22" s="33"/>
    </row>
    <row r="23" spans="1:3" ht="29.25" customHeight="1" x14ac:dyDescent="0.25">
      <c r="A23" s="519" t="s">
        <v>340</v>
      </c>
      <c r="B23" s="518"/>
      <c r="C23" s="518"/>
    </row>
    <row r="24" spans="1:3" x14ac:dyDescent="0.25">
      <c r="A24" s="36" t="s">
        <v>343</v>
      </c>
      <c r="B24" s="33"/>
      <c r="C24" s="33"/>
    </row>
    <row r="25" spans="1:3" x14ac:dyDescent="0.25">
      <c r="A25" s="36" t="s">
        <v>344</v>
      </c>
      <c r="B25" s="33"/>
      <c r="C25" s="33"/>
    </row>
    <row r="26" spans="1:3" x14ac:dyDescent="0.25">
      <c r="A26" s="36" t="s">
        <v>447</v>
      </c>
      <c r="B26" s="33"/>
      <c r="C26" s="33"/>
    </row>
    <row r="27" spans="1:3" ht="14.45" x14ac:dyDescent="0.3">
      <c r="A27" s="36" t="s">
        <v>341</v>
      </c>
      <c r="B27" s="33"/>
      <c r="C27" s="33"/>
    </row>
    <row r="28" spans="1:3" ht="14.45" x14ac:dyDescent="0.3">
      <c r="A28" s="36" t="s">
        <v>342</v>
      </c>
      <c r="B28" s="33"/>
      <c r="C28" s="33"/>
    </row>
    <row r="29" spans="1:3" ht="14.45" x14ac:dyDescent="0.3">
      <c r="A29" s="33"/>
      <c r="B29" s="33"/>
      <c r="C29" s="33"/>
    </row>
    <row r="30" spans="1:3" thickBot="1" x14ac:dyDescent="0.35">
      <c r="A30" s="35" t="s">
        <v>359</v>
      </c>
      <c r="B30" s="33"/>
      <c r="C30" s="33"/>
    </row>
    <row r="31" spans="1:3" thickBot="1" x14ac:dyDescent="0.35">
      <c r="A31" s="37" t="s">
        <v>328</v>
      </c>
      <c r="B31" s="38" t="s">
        <v>155</v>
      </c>
      <c r="C31" s="49" t="s">
        <v>360</v>
      </c>
    </row>
    <row r="32" spans="1:3" thickBot="1" x14ac:dyDescent="0.35">
      <c r="A32" s="39" t="s">
        <v>329</v>
      </c>
      <c r="B32" s="38" t="s">
        <v>0</v>
      </c>
      <c r="C32" s="50" t="s">
        <v>1</v>
      </c>
    </row>
    <row r="33" spans="1:3" thickBot="1" x14ac:dyDescent="0.35">
      <c r="A33" s="39" t="s">
        <v>330</v>
      </c>
      <c r="B33" s="40"/>
      <c r="C33" s="50" t="s">
        <v>383</v>
      </c>
    </row>
    <row r="34" spans="1:3" thickBot="1" x14ac:dyDescent="0.35">
      <c r="A34" s="39" t="s">
        <v>331</v>
      </c>
      <c r="B34" s="40"/>
      <c r="C34" s="50" t="s">
        <v>384</v>
      </c>
    </row>
    <row r="35" spans="1:3" thickBot="1" x14ac:dyDescent="0.35">
      <c r="A35" s="39" t="s">
        <v>332</v>
      </c>
      <c r="B35" s="40"/>
      <c r="C35" s="50" t="s">
        <v>5</v>
      </c>
    </row>
    <row r="36" spans="1:3" thickBot="1" x14ac:dyDescent="0.35">
      <c r="A36" s="51" t="s">
        <v>333</v>
      </c>
      <c r="B36" s="52" t="s">
        <v>156</v>
      </c>
      <c r="C36" s="50" t="s">
        <v>4</v>
      </c>
    </row>
    <row r="37" spans="1:3" thickBot="1" x14ac:dyDescent="0.35">
      <c r="A37" s="51" t="s">
        <v>334</v>
      </c>
      <c r="B37" s="53"/>
      <c r="C37" s="50" t="s">
        <v>6</v>
      </c>
    </row>
    <row r="38" spans="1:3" ht="16.899999999999999" thickBot="1" x14ac:dyDescent="0.35">
      <c r="A38" s="51" t="s">
        <v>335</v>
      </c>
      <c r="B38" s="53"/>
      <c r="C38" s="50" t="s">
        <v>397</v>
      </c>
    </row>
    <row r="39" spans="1:3" thickBot="1" x14ac:dyDescent="0.35">
      <c r="A39" s="51" t="s">
        <v>336</v>
      </c>
      <c r="B39" s="53"/>
      <c r="C39" s="50" t="s">
        <v>451</v>
      </c>
    </row>
    <row r="40" spans="1:3" thickBot="1" x14ac:dyDescent="0.35">
      <c r="A40" s="51" t="s">
        <v>337</v>
      </c>
      <c r="B40" s="53"/>
      <c r="C40" s="50" t="s">
        <v>452</v>
      </c>
    </row>
    <row r="41" spans="1:3" thickBot="1" x14ac:dyDescent="0.35">
      <c r="A41" s="51" t="s">
        <v>338</v>
      </c>
      <c r="B41" s="53"/>
      <c r="C41" s="50" t="s">
        <v>448</v>
      </c>
    </row>
    <row r="42" spans="1:3" thickBot="1" x14ac:dyDescent="0.35">
      <c r="A42" s="51" t="s">
        <v>339</v>
      </c>
      <c r="B42" s="39"/>
      <c r="C42" s="50" t="s">
        <v>453</v>
      </c>
    </row>
    <row r="43" spans="1:3" ht="14.45" x14ac:dyDescent="0.3">
      <c r="A43" s="33"/>
      <c r="B43" s="33"/>
      <c r="C43" s="33"/>
    </row>
    <row r="44" spans="1:3" thickBot="1" x14ac:dyDescent="0.35">
      <c r="A44" s="35" t="s">
        <v>361</v>
      </c>
      <c r="B44" s="33"/>
      <c r="C44" s="33"/>
    </row>
    <row r="45" spans="1:3" thickBot="1" x14ac:dyDescent="0.35">
      <c r="A45" s="37" t="s">
        <v>328</v>
      </c>
      <c r="B45" s="38" t="s">
        <v>155</v>
      </c>
      <c r="C45" s="41" t="s">
        <v>362</v>
      </c>
    </row>
    <row r="46" spans="1:3" ht="15.75" thickBot="1" x14ac:dyDescent="0.3">
      <c r="A46" s="39" t="s">
        <v>329</v>
      </c>
      <c r="B46" s="38" t="s">
        <v>0</v>
      </c>
      <c r="C46" s="42" t="s">
        <v>363</v>
      </c>
    </row>
    <row r="47" spans="1:3" ht="15.75" thickBot="1" x14ac:dyDescent="0.3">
      <c r="A47" s="39" t="s">
        <v>330</v>
      </c>
      <c r="B47" s="40"/>
      <c r="C47" s="42" t="s">
        <v>385</v>
      </c>
    </row>
    <row r="48" spans="1:3" ht="15.75" thickBot="1" x14ac:dyDescent="0.3">
      <c r="A48" s="39" t="s">
        <v>331</v>
      </c>
      <c r="B48" s="40"/>
      <c r="C48" s="42" t="s">
        <v>386</v>
      </c>
    </row>
    <row r="49" spans="1:3" ht="15.75" thickBot="1" x14ac:dyDescent="0.3">
      <c r="A49" s="39" t="s">
        <v>332</v>
      </c>
      <c r="B49" s="40"/>
      <c r="C49" s="42" t="s">
        <v>364</v>
      </c>
    </row>
    <row r="50" spans="1:3" ht="15.75" thickBot="1" x14ac:dyDescent="0.3">
      <c r="A50" s="39" t="s">
        <v>333</v>
      </c>
      <c r="B50" s="38" t="s">
        <v>156</v>
      </c>
      <c r="C50" s="42" t="s">
        <v>365</v>
      </c>
    </row>
    <row r="51" spans="1:3" ht="15.75" thickBot="1" x14ac:dyDescent="0.3">
      <c r="A51" s="39" t="s">
        <v>334</v>
      </c>
      <c r="B51" s="40"/>
      <c r="C51" s="42" t="s">
        <v>366</v>
      </c>
    </row>
    <row r="52" spans="1:3" ht="15.75" thickBot="1" x14ac:dyDescent="0.3">
      <c r="A52" s="39" t="s">
        <v>335</v>
      </c>
      <c r="B52" s="40"/>
      <c r="C52" s="42" t="s">
        <v>367</v>
      </c>
    </row>
    <row r="53" spans="1:3" ht="30.75" thickBot="1" x14ac:dyDescent="0.3">
      <c r="A53" s="39" t="s">
        <v>336</v>
      </c>
      <c r="B53" s="40"/>
      <c r="C53" s="50" t="s">
        <v>442</v>
      </c>
    </row>
    <row r="54" spans="1:3" ht="30.75" thickBot="1" x14ac:dyDescent="0.3">
      <c r="A54" s="39" t="s">
        <v>337</v>
      </c>
      <c r="B54" s="40"/>
      <c r="C54" s="50" t="s">
        <v>442</v>
      </c>
    </row>
    <row r="55" spans="1:3" ht="30.75" thickBot="1" x14ac:dyDescent="0.3">
      <c r="A55" s="39" t="s">
        <v>338</v>
      </c>
      <c r="B55" s="40"/>
      <c r="C55" s="50" t="s">
        <v>417</v>
      </c>
    </row>
    <row r="56" spans="1:3" ht="30.75" thickBot="1" x14ac:dyDescent="0.3">
      <c r="A56" s="39" t="s">
        <v>339</v>
      </c>
      <c r="B56" s="42"/>
      <c r="C56" s="50" t="s">
        <v>417</v>
      </c>
    </row>
    <row r="57" spans="1:3" x14ac:dyDescent="0.25">
      <c r="A57" s="33"/>
      <c r="B57" s="33"/>
      <c r="C57" s="33"/>
    </row>
    <row r="58" spans="1:3" x14ac:dyDescent="0.25">
      <c r="A58" s="33" t="s">
        <v>398</v>
      </c>
      <c r="B58" s="33"/>
      <c r="C58" s="33"/>
    </row>
    <row r="59" spans="1:3" x14ac:dyDescent="0.25">
      <c r="A59" s="45" t="s">
        <v>387</v>
      </c>
      <c r="B59" s="48"/>
      <c r="C59" s="48"/>
    </row>
    <row r="60" spans="1:3" ht="33" customHeight="1" x14ac:dyDescent="0.25">
      <c r="A60" s="520" t="s">
        <v>388</v>
      </c>
      <c r="B60" s="521"/>
      <c r="C60" s="521"/>
    </row>
    <row r="61" spans="1:3" x14ac:dyDescent="0.25">
      <c r="A61" s="46"/>
      <c r="B61" s="48"/>
      <c r="C61" s="48"/>
    </row>
    <row r="62" spans="1:3" x14ac:dyDescent="0.25">
      <c r="A62" s="47" t="s">
        <v>394</v>
      </c>
      <c r="B62" s="48"/>
      <c r="C62" s="48"/>
    </row>
    <row r="63" spans="1:3" ht="109.5" customHeight="1" x14ac:dyDescent="0.25">
      <c r="A63" s="522" t="s">
        <v>395</v>
      </c>
      <c r="B63" s="521"/>
      <c r="C63" s="521"/>
    </row>
    <row r="64" spans="1:3" x14ac:dyDescent="0.25">
      <c r="A64" s="45"/>
      <c r="B64" s="48"/>
      <c r="C64" s="48"/>
    </row>
    <row r="65" spans="1:3" x14ac:dyDescent="0.25">
      <c r="A65" s="45" t="s">
        <v>389</v>
      </c>
      <c r="B65" s="48"/>
      <c r="C65" s="48"/>
    </row>
    <row r="66" spans="1:3" ht="48" customHeight="1" x14ac:dyDescent="0.25">
      <c r="A66" s="520" t="s">
        <v>390</v>
      </c>
      <c r="B66" s="521"/>
      <c r="C66" s="521"/>
    </row>
    <row r="67" spans="1:3" ht="5.0999999999999996" customHeight="1" x14ac:dyDescent="0.25">
      <c r="A67" s="46"/>
      <c r="B67" s="48"/>
      <c r="C67" s="48"/>
    </row>
    <row r="68" spans="1:3" ht="79.5" customHeight="1" x14ac:dyDescent="0.25">
      <c r="A68" s="520" t="s">
        <v>391</v>
      </c>
      <c r="B68" s="521"/>
      <c r="C68" s="521"/>
    </row>
    <row r="69" spans="1:3" x14ac:dyDescent="0.25">
      <c r="A69" s="46"/>
      <c r="B69" s="48"/>
      <c r="C69" s="48"/>
    </row>
    <row r="70" spans="1:3" x14ac:dyDescent="0.25">
      <c r="A70" s="45" t="s">
        <v>392</v>
      </c>
      <c r="B70" s="48"/>
      <c r="C70" s="48"/>
    </row>
    <row r="71" spans="1:3" ht="34.5" customHeight="1" x14ac:dyDescent="0.25">
      <c r="A71" s="520" t="s">
        <v>393</v>
      </c>
      <c r="B71" s="521"/>
      <c r="C71" s="521"/>
    </row>
    <row r="72" spans="1:3" ht="5.0999999999999996" customHeight="1" x14ac:dyDescent="0.25">
      <c r="A72" s="46"/>
      <c r="B72" s="48"/>
      <c r="C72" s="48"/>
    </row>
    <row r="73" spans="1:3" ht="75.75" customHeight="1" x14ac:dyDescent="0.25">
      <c r="A73" s="521" t="s">
        <v>396</v>
      </c>
      <c r="B73" s="521"/>
      <c r="C73" s="521"/>
    </row>
    <row r="74" spans="1:3" ht="15" customHeight="1" x14ac:dyDescent="0.25">
      <c r="A74" s="58"/>
      <c r="B74" s="58"/>
      <c r="C74" s="58"/>
    </row>
    <row r="75" spans="1:3" x14ac:dyDescent="0.25">
      <c r="A75" s="35" t="s">
        <v>157</v>
      </c>
      <c r="B75" s="33"/>
      <c r="C75" s="33"/>
    </row>
    <row r="76" spans="1:3" ht="74.25" customHeight="1" x14ac:dyDescent="0.25">
      <c r="A76" s="517" t="s">
        <v>368</v>
      </c>
      <c r="B76" s="518"/>
      <c r="C76" s="518"/>
    </row>
    <row r="77" spans="1:3" x14ac:dyDescent="0.25">
      <c r="A77" s="43"/>
      <c r="B77" s="33"/>
      <c r="C77" s="33"/>
    </row>
    <row r="78" spans="1:3" ht="30.75" customHeight="1" x14ac:dyDescent="0.25">
      <c r="A78" s="517" t="s">
        <v>369</v>
      </c>
      <c r="B78" s="518"/>
      <c r="C78" s="518"/>
    </row>
    <row r="79" spans="1:3" x14ac:dyDescent="0.25">
      <c r="A79" s="44"/>
      <c r="B79" s="33"/>
      <c r="C79" s="33"/>
    </row>
    <row r="80" spans="1:3" x14ac:dyDescent="0.25">
      <c r="A80" s="36" t="s">
        <v>370</v>
      </c>
      <c r="B80" s="33"/>
      <c r="C80" s="33"/>
    </row>
    <row r="81" spans="1:3" x14ac:dyDescent="0.25">
      <c r="A81" s="44" t="s">
        <v>371</v>
      </c>
      <c r="B81" s="33"/>
      <c r="C81" s="33"/>
    </row>
    <row r="82" spans="1:3" x14ac:dyDescent="0.25">
      <c r="A82" s="44" t="s">
        <v>372</v>
      </c>
      <c r="B82" s="33"/>
      <c r="C82" s="33"/>
    </row>
    <row r="83" spans="1:3" x14ac:dyDescent="0.25">
      <c r="A83" s="44" t="s">
        <v>373</v>
      </c>
      <c r="B83" s="33"/>
      <c r="C83" s="33"/>
    </row>
    <row r="84" spans="1:3" x14ac:dyDescent="0.25">
      <c r="A84" s="44" t="s">
        <v>374</v>
      </c>
      <c r="B84" s="33"/>
      <c r="C84" s="33"/>
    </row>
    <row r="85" spans="1:3" x14ac:dyDescent="0.25">
      <c r="A85" s="44" t="s">
        <v>375</v>
      </c>
      <c r="B85" s="33"/>
      <c r="C85" s="33"/>
    </row>
    <row r="86" spans="1:3" x14ac:dyDescent="0.25">
      <c r="A86" s="44"/>
      <c r="B86" s="33"/>
      <c r="C86" s="33"/>
    </row>
    <row r="87" spans="1:3" ht="32.25" customHeight="1" x14ac:dyDescent="0.25">
      <c r="A87" s="519" t="s">
        <v>376</v>
      </c>
      <c r="B87" s="518"/>
      <c r="C87" s="518"/>
    </row>
    <row r="88" spans="1:3" x14ac:dyDescent="0.25">
      <c r="A88" s="43"/>
      <c r="B88" s="33"/>
      <c r="C88" s="33"/>
    </row>
    <row r="89" spans="1:3" x14ac:dyDescent="0.25">
      <c r="A89" s="36" t="s">
        <v>377</v>
      </c>
      <c r="B89" s="33"/>
      <c r="C89" s="33"/>
    </row>
    <row r="90" spans="1:3" x14ac:dyDescent="0.25">
      <c r="A90" s="44" t="s">
        <v>378</v>
      </c>
      <c r="B90" s="33"/>
      <c r="C90" s="33"/>
    </row>
    <row r="91" spans="1:3" x14ac:dyDescent="0.25">
      <c r="A91" s="44" t="s">
        <v>379</v>
      </c>
      <c r="B91" s="33"/>
      <c r="C91" s="33"/>
    </row>
    <row r="92" spans="1:3" x14ac:dyDescent="0.25">
      <c r="A92" s="44" t="s">
        <v>380</v>
      </c>
      <c r="B92" s="33"/>
      <c r="C92" s="33"/>
    </row>
    <row r="93" spans="1:3" x14ac:dyDescent="0.25">
      <c r="A93" s="44" t="s">
        <v>381</v>
      </c>
      <c r="B93" s="33"/>
      <c r="C93" s="33"/>
    </row>
    <row r="94" spans="1:3" x14ac:dyDescent="0.25">
      <c r="A94" s="44" t="s">
        <v>382</v>
      </c>
      <c r="B94" s="33"/>
      <c r="C94" s="33"/>
    </row>
    <row r="95" spans="1:3" x14ac:dyDescent="0.25">
      <c r="A95" s="44"/>
      <c r="B95" s="33"/>
      <c r="C95" s="33"/>
    </row>
    <row r="96" spans="1:3" x14ac:dyDescent="0.25">
      <c r="A96" s="44"/>
      <c r="B96" s="33"/>
      <c r="C96" s="33"/>
    </row>
    <row r="97" spans="1:3" ht="120" customHeight="1" x14ac:dyDescent="0.25">
      <c r="A97" s="518" t="s">
        <v>454</v>
      </c>
      <c r="B97" s="518"/>
      <c r="C97" s="518"/>
    </row>
    <row r="98" spans="1:3" x14ac:dyDescent="0.25">
      <c r="A98" s="33"/>
      <c r="B98" s="33"/>
      <c r="C98" s="33"/>
    </row>
  </sheetData>
  <mergeCells count="12">
    <mergeCell ref="A17:C17"/>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8"/>
  <sheetViews>
    <sheetView zoomScale="75" zoomScaleNormal="75" workbookViewId="0">
      <pane xSplit="1" ySplit="4" topLeftCell="B5" activePane="bottomRight" state="frozen"/>
      <selection pane="topRight" activeCell="B1" sqref="B1"/>
      <selection pane="bottomLeft" activeCell="A6" sqref="A6"/>
      <selection pane="bottomRight" activeCell="C189" sqref="C189"/>
    </sheetView>
  </sheetViews>
  <sheetFormatPr defaultRowHeight="15" x14ac:dyDescent="0.25"/>
  <cols>
    <col min="1" max="1" width="111.85546875" customWidth="1"/>
    <col min="2" max="2" width="16.5703125" bestFit="1"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 customWidth="1"/>
    <col min="12" max="13" width="15.7109375" customWidth="1"/>
    <col min="14" max="14" width="1.5703125" style="1" customWidth="1"/>
    <col min="15" max="15" width="15.7109375" customWidth="1"/>
    <col min="16" max="16" width="17.7109375" customWidth="1"/>
  </cols>
  <sheetData>
    <row r="1" spans="1:16" ht="26.45" thickBot="1" x14ac:dyDescent="0.55000000000000004">
      <c r="A1" s="11" t="s">
        <v>7</v>
      </c>
      <c r="B1" s="11"/>
      <c r="K1" s="32"/>
      <c r="L1" s="32"/>
      <c r="M1" s="32"/>
      <c r="N1" s="32"/>
      <c r="O1" s="32"/>
      <c r="P1" s="32"/>
    </row>
    <row r="2" spans="1:16" thickBot="1" x14ac:dyDescent="0.35">
      <c r="C2" s="18" t="s">
        <v>155</v>
      </c>
      <c r="D2" s="6" t="s">
        <v>0</v>
      </c>
      <c r="E2" s="7"/>
      <c r="F2" s="7"/>
      <c r="G2" s="8"/>
      <c r="H2" s="6" t="s">
        <v>156</v>
      </c>
      <c r="I2" s="7"/>
      <c r="J2" s="7"/>
      <c r="K2" s="7"/>
      <c r="L2" s="7" t="s">
        <v>2</v>
      </c>
      <c r="M2" s="26"/>
      <c r="N2" s="26"/>
      <c r="O2" s="7" t="s">
        <v>3</v>
      </c>
      <c r="P2" s="27"/>
    </row>
    <row r="3" spans="1:16" ht="75" x14ac:dyDescent="0.25">
      <c r="A3" s="15"/>
      <c r="B3" s="15"/>
      <c r="C3" s="57" t="s">
        <v>414</v>
      </c>
      <c r="D3" s="9" t="s">
        <v>1</v>
      </c>
      <c r="E3" s="4" t="s">
        <v>458</v>
      </c>
      <c r="F3" s="4" t="s">
        <v>459</v>
      </c>
      <c r="G3" s="20" t="s">
        <v>5</v>
      </c>
      <c r="H3" s="9" t="s">
        <v>4</v>
      </c>
      <c r="I3" s="4" t="s">
        <v>6</v>
      </c>
      <c r="J3" s="4" t="s">
        <v>415</v>
      </c>
      <c r="K3" s="5"/>
      <c r="L3" s="30" t="s">
        <v>455</v>
      </c>
      <c r="M3" s="30" t="s">
        <v>456</v>
      </c>
      <c r="N3" s="29"/>
      <c r="O3" s="30" t="s">
        <v>455</v>
      </c>
      <c r="P3" s="30" t="s">
        <v>457</v>
      </c>
    </row>
    <row r="4" spans="1:16" ht="19.899999999999999" customHeight="1" x14ac:dyDescent="0.3">
      <c r="A4" s="12" t="s">
        <v>401</v>
      </c>
      <c r="B4" s="54"/>
      <c r="C4" s="19" t="s">
        <v>402</v>
      </c>
      <c r="D4" s="12" t="s">
        <v>403</v>
      </c>
      <c r="E4" s="13" t="s">
        <v>404</v>
      </c>
      <c r="F4" s="13" t="s">
        <v>405</v>
      </c>
      <c r="G4" s="14" t="s">
        <v>406</v>
      </c>
      <c r="H4" s="10" t="s">
        <v>407</v>
      </c>
      <c r="I4" s="3" t="s">
        <v>408</v>
      </c>
      <c r="J4" s="3" t="s">
        <v>409</v>
      </c>
      <c r="K4" s="2"/>
      <c r="L4" s="62" t="s">
        <v>410</v>
      </c>
      <c r="M4" s="62" t="s">
        <v>411</v>
      </c>
      <c r="N4" s="62"/>
      <c r="O4" s="62" t="s">
        <v>412</v>
      </c>
      <c r="P4" s="63" t="s">
        <v>413</v>
      </c>
    </row>
    <row r="5" spans="1:16" x14ac:dyDescent="0.25">
      <c r="A5" s="16" t="s">
        <v>8</v>
      </c>
      <c r="B5" s="31" t="s">
        <v>211</v>
      </c>
      <c r="C5" s="21">
        <v>5</v>
      </c>
      <c r="D5" s="22">
        <v>16</v>
      </c>
      <c r="E5" s="25"/>
      <c r="F5" s="25"/>
      <c r="G5" s="25">
        <v>1</v>
      </c>
      <c r="H5" s="23">
        <v>1</v>
      </c>
      <c r="I5" s="24">
        <v>0</v>
      </c>
      <c r="J5" s="28">
        <v>0</v>
      </c>
      <c r="K5" s="17"/>
      <c r="L5" s="64">
        <v>12.2441509433962</v>
      </c>
      <c r="M5" s="64">
        <v>12.854442530150136</v>
      </c>
      <c r="N5" s="65"/>
      <c r="O5" s="64">
        <v>3.3366800852474543</v>
      </c>
      <c r="P5" s="64">
        <v>3.2662392108508014</v>
      </c>
    </row>
    <row r="6" spans="1:16" x14ac:dyDescent="0.25">
      <c r="A6" s="16" t="s">
        <v>9</v>
      </c>
      <c r="B6" s="31" t="s">
        <v>196</v>
      </c>
      <c r="C6" s="21">
        <v>6</v>
      </c>
      <c r="D6" s="22">
        <v>17</v>
      </c>
      <c r="E6" s="25"/>
      <c r="F6" s="25"/>
      <c r="G6" s="25">
        <v>1</v>
      </c>
      <c r="H6" s="23">
        <v>1</v>
      </c>
      <c r="I6" s="24">
        <v>0</v>
      </c>
      <c r="J6" s="28">
        <v>0</v>
      </c>
      <c r="K6" s="17"/>
      <c r="L6" s="66">
        <v>11.382466442953021</v>
      </c>
      <c r="M6" s="66">
        <v>11.286840977282468</v>
      </c>
      <c r="N6" s="67"/>
      <c r="O6" s="66">
        <v>2.6327220077220077</v>
      </c>
      <c r="P6" s="66">
        <v>3.0394449950445988</v>
      </c>
    </row>
    <row r="7" spans="1:16" x14ac:dyDescent="0.25">
      <c r="A7" s="16" t="s">
        <v>10</v>
      </c>
      <c r="B7" s="31" t="s">
        <v>188</v>
      </c>
      <c r="C7" s="69">
        <v>6</v>
      </c>
      <c r="D7" s="70">
        <v>16</v>
      </c>
      <c r="E7" s="73"/>
      <c r="F7" s="73"/>
      <c r="G7" s="73">
        <v>1</v>
      </c>
      <c r="H7" s="71">
        <v>1</v>
      </c>
      <c r="I7" s="72">
        <v>0</v>
      </c>
      <c r="J7" s="74">
        <v>0</v>
      </c>
      <c r="K7" s="68"/>
      <c r="L7" s="75">
        <v>13.880574162679427</v>
      </c>
      <c r="M7" s="75">
        <v>15.285402184707051</v>
      </c>
      <c r="N7" s="76"/>
      <c r="O7" s="75">
        <v>2.8821052631578947</v>
      </c>
      <c r="P7" s="77">
        <v>3.1140019860973189</v>
      </c>
    </row>
    <row r="8" spans="1:16" x14ac:dyDescent="0.25">
      <c r="A8" s="16" t="s">
        <v>11</v>
      </c>
      <c r="B8" s="31" t="s">
        <v>162</v>
      </c>
      <c r="C8" s="79">
        <v>6</v>
      </c>
      <c r="D8" s="80">
        <v>16</v>
      </c>
      <c r="E8" s="83"/>
      <c r="F8" s="83"/>
      <c r="G8" s="83">
        <v>1</v>
      </c>
      <c r="H8" s="81">
        <v>1</v>
      </c>
      <c r="I8" s="82" t="s">
        <v>444</v>
      </c>
      <c r="J8" s="84">
        <v>0</v>
      </c>
      <c r="K8" s="78"/>
      <c r="L8" s="85">
        <v>12.502479338842976</v>
      </c>
      <c r="M8" s="85">
        <v>11.881679389312977</v>
      </c>
      <c r="N8" s="86"/>
      <c r="O8" s="85">
        <v>2.4093663911845731</v>
      </c>
      <c r="P8" s="85">
        <v>2.4743002544529262</v>
      </c>
    </row>
    <row r="9" spans="1:16" x14ac:dyDescent="0.25">
      <c r="A9" s="16" t="s">
        <v>12</v>
      </c>
      <c r="B9" s="31" t="s">
        <v>291</v>
      </c>
      <c r="C9" s="90">
        <v>6</v>
      </c>
      <c r="D9" s="91">
        <v>17</v>
      </c>
      <c r="E9" s="94"/>
      <c r="F9" s="94"/>
      <c r="G9" s="94">
        <v>1</v>
      </c>
      <c r="H9" s="92">
        <v>1</v>
      </c>
      <c r="I9" s="93">
        <v>0</v>
      </c>
      <c r="J9" s="95">
        <v>3</v>
      </c>
      <c r="K9" s="89"/>
      <c r="L9" s="96">
        <v>7.686104456157163</v>
      </c>
      <c r="M9" s="96">
        <v>8.9890498404124717</v>
      </c>
      <c r="N9" s="97"/>
      <c r="O9" s="96">
        <v>2.2788203753351208</v>
      </c>
      <c r="P9" s="96">
        <v>1.370288024254674</v>
      </c>
    </row>
    <row r="10" spans="1:16" x14ac:dyDescent="0.25">
      <c r="A10" s="16" t="s">
        <v>13</v>
      </c>
      <c r="B10" s="31" t="s">
        <v>215</v>
      </c>
      <c r="C10" s="90">
        <v>6</v>
      </c>
      <c r="D10" s="91">
        <v>16</v>
      </c>
      <c r="E10" s="94"/>
      <c r="F10" s="94"/>
      <c r="G10" s="94">
        <v>1</v>
      </c>
      <c r="H10" s="92">
        <v>1</v>
      </c>
      <c r="I10" s="93" t="s">
        <v>444</v>
      </c>
      <c r="J10" s="95">
        <v>0</v>
      </c>
      <c r="K10" s="89"/>
      <c r="L10" s="96">
        <v>10.552359033371692</v>
      </c>
      <c r="M10" s="96">
        <v>11.362897889332572</v>
      </c>
      <c r="N10" s="97"/>
      <c r="O10" s="96">
        <v>1.6698148582142021</v>
      </c>
      <c r="P10" s="96">
        <v>1.1314318840579709</v>
      </c>
    </row>
    <row r="11" spans="1:16" x14ac:dyDescent="0.25">
      <c r="A11" s="16" t="s">
        <v>14</v>
      </c>
      <c r="B11" s="31" t="s">
        <v>216</v>
      </c>
      <c r="C11" s="90">
        <v>6</v>
      </c>
      <c r="D11" s="91">
        <v>16</v>
      </c>
      <c r="E11" s="94"/>
      <c r="F11" s="94"/>
      <c r="G11" s="94">
        <v>1</v>
      </c>
      <c r="H11" s="92">
        <v>1</v>
      </c>
      <c r="I11" s="93">
        <v>0</v>
      </c>
      <c r="J11" s="95">
        <v>0</v>
      </c>
      <c r="K11" s="89"/>
      <c r="L11" s="96">
        <v>12.13788037775446</v>
      </c>
      <c r="M11" s="96">
        <v>12.7828025477707</v>
      </c>
      <c r="N11" s="97"/>
      <c r="O11" s="96">
        <v>2.9869702276707533</v>
      </c>
      <c r="P11" s="96">
        <v>1.9721375398794754</v>
      </c>
    </row>
    <row r="12" spans="1:16" x14ac:dyDescent="0.25">
      <c r="A12" s="16" t="s">
        <v>15</v>
      </c>
      <c r="B12" s="31" t="s">
        <v>169</v>
      </c>
      <c r="C12" s="90">
        <v>6</v>
      </c>
      <c r="D12" s="91">
        <v>17</v>
      </c>
      <c r="E12" s="94"/>
      <c r="F12" s="94"/>
      <c r="G12" s="94">
        <v>1</v>
      </c>
      <c r="H12" s="92">
        <v>1</v>
      </c>
      <c r="I12" s="93">
        <v>0</v>
      </c>
      <c r="J12" s="95">
        <v>3</v>
      </c>
      <c r="K12" s="89"/>
      <c r="L12" s="96">
        <v>9.0510683412167676</v>
      </c>
      <c r="M12" s="96">
        <v>10.120752565564425</v>
      </c>
      <c r="N12" s="97"/>
      <c r="O12" s="96">
        <v>0.58593298179962583</v>
      </c>
      <c r="P12" s="96">
        <v>0.51318355235269186</v>
      </c>
    </row>
    <row r="13" spans="1:16" x14ac:dyDescent="0.25">
      <c r="A13" s="16" t="s">
        <v>16</v>
      </c>
      <c r="B13" s="31" t="s">
        <v>203</v>
      </c>
      <c r="C13" s="90">
        <v>6</v>
      </c>
      <c r="D13" s="91">
        <v>16</v>
      </c>
      <c r="E13" s="94"/>
      <c r="F13" s="94"/>
      <c r="G13" s="94">
        <v>0.8822655995364499</v>
      </c>
      <c r="H13" s="92">
        <v>1</v>
      </c>
      <c r="I13" s="93">
        <v>0</v>
      </c>
      <c r="J13" s="95">
        <v>0</v>
      </c>
      <c r="K13" s="89"/>
      <c r="L13" s="96">
        <v>12.915039970254695</v>
      </c>
      <c r="M13" s="96">
        <v>13.182802317161476</v>
      </c>
      <c r="N13" s="97"/>
      <c r="O13" s="96">
        <v>8.1784385190868978</v>
      </c>
      <c r="P13" s="96">
        <v>4.1524697110904008</v>
      </c>
    </row>
    <row r="14" spans="1:16" x14ac:dyDescent="0.25">
      <c r="A14" s="16" t="s">
        <v>17</v>
      </c>
      <c r="B14" s="31" t="s">
        <v>192</v>
      </c>
      <c r="C14" s="90">
        <v>6</v>
      </c>
      <c r="D14" s="91">
        <v>17</v>
      </c>
      <c r="E14" s="94"/>
      <c r="F14" s="94"/>
      <c r="G14" s="94">
        <v>1</v>
      </c>
      <c r="H14" s="92">
        <v>1</v>
      </c>
      <c r="I14" s="93">
        <v>0</v>
      </c>
      <c r="J14" s="95">
        <v>0</v>
      </c>
      <c r="K14" s="89"/>
      <c r="L14" s="96">
        <v>13.013989813242784</v>
      </c>
      <c r="M14" s="96">
        <v>14.610123966942149</v>
      </c>
      <c r="N14" s="97"/>
      <c r="O14" s="96">
        <v>2.7807809847198643</v>
      </c>
      <c r="P14" s="96">
        <v>2.5584022038567493</v>
      </c>
    </row>
    <row r="15" spans="1:16" x14ac:dyDescent="0.25">
      <c r="A15" s="16" t="s">
        <v>18</v>
      </c>
      <c r="B15" s="31" t="s">
        <v>271</v>
      </c>
      <c r="C15" s="90">
        <v>6</v>
      </c>
      <c r="D15" s="91">
        <v>17</v>
      </c>
      <c r="E15" s="94"/>
      <c r="F15" s="94"/>
      <c r="G15" s="94">
        <v>1</v>
      </c>
      <c r="H15" s="92">
        <v>1</v>
      </c>
      <c r="I15" s="93">
        <v>0</v>
      </c>
      <c r="J15" s="95">
        <v>0</v>
      </c>
      <c r="K15" s="89"/>
      <c r="L15" s="96">
        <v>21.399438990182329</v>
      </c>
      <c r="M15" s="96">
        <v>21.485693215339232</v>
      </c>
      <c r="N15" s="97"/>
      <c r="O15" s="96">
        <v>5.5157434402332362</v>
      </c>
      <c r="P15" s="96">
        <v>4.9677760968229956</v>
      </c>
    </row>
    <row r="16" spans="1:16" x14ac:dyDescent="0.25">
      <c r="A16" s="16" t="s">
        <v>19</v>
      </c>
      <c r="B16" s="31" t="s">
        <v>251</v>
      </c>
      <c r="C16" s="90">
        <v>6</v>
      </c>
      <c r="D16" s="91">
        <v>17</v>
      </c>
      <c r="E16" s="94"/>
      <c r="F16" s="94"/>
      <c r="G16" s="94">
        <v>0.78361585000272493</v>
      </c>
      <c r="H16" s="92">
        <v>1</v>
      </c>
      <c r="I16" s="93">
        <v>0</v>
      </c>
      <c r="J16" s="95">
        <v>0</v>
      </c>
      <c r="K16" s="89"/>
      <c r="L16" s="96">
        <v>5.2266573621772503</v>
      </c>
      <c r="M16" s="96">
        <v>5.2745152354570637</v>
      </c>
      <c r="N16" s="97"/>
      <c r="O16" s="96">
        <v>0.3991578947368421</v>
      </c>
      <c r="P16" s="96">
        <v>0.37282229965156793</v>
      </c>
    </row>
    <row r="17" spans="1:16" x14ac:dyDescent="0.25">
      <c r="A17" s="16" t="s">
        <v>20</v>
      </c>
      <c r="B17" s="31" t="s">
        <v>319</v>
      </c>
      <c r="C17" s="99">
        <v>6</v>
      </c>
      <c r="D17" s="100">
        <v>16</v>
      </c>
      <c r="E17" s="103"/>
      <c r="F17" s="103"/>
      <c r="G17" s="103">
        <v>1</v>
      </c>
      <c r="H17" s="101">
        <v>1</v>
      </c>
      <c r="I17" s="102" t="s">
        <v>444</v>
      </c>
      <c r="J17" s="104">
        <v>0</v>
      </c>
      <c r="K17" s="98"/>
      <c r="L17" s="105" t="s">
        <v>443</v>
      </c>
      <c r="M17" s="105" t="s">
        <v>443</v>
      </c>
      <c r="N17" s="106"/>
      <c r="O17" s="105">
        <v>6.6134724857685008</v>
      </c>
      <c r="P17" s="105">
        <v>4.5211114137837098</v>
      </c>
    </row>
    <row r="18" spans="1:16" x14ac:dyDescent="0.25">
      <c r="A18" s="16" t="s">
        <v>347</v>
      </c>
      <c r="B18" s="31" t="s">
        <v>346</v>
      </c>
      <c r="C18" s="99">
        <v>6</v>
      </c>
      <c r="D18" s="100">
        <v>17</v>
      </c>
      <c r="E18" s="103"/>
      <c r="F18" s="103"/>
      <c r="G18" s="103">
        <v>1</v>
      </c>
      <c r="H18" s="101">
        <v>1</v>
      </c>
      <c r="I18" s="102">
        <v>0</v>
      </c>
      <c r="J18" s="104">
        <v>0</v>
      </c>
      <c r="K18" s="98"/>
      <c r="L18" s="105">
        <v>9.4450469238790404</v>
      </c>
      <c r="M18" s="105">
        <v>9.3077709611451951</v>
      </c>
      <c r="N18" s="106"/>
      <c r="O18" s="105">
        <v>1.3832635983263599</v>
      </c>
      <c r="P18" s="105">
        <v>1.1354508196721311</v>
      </c>
    </row>
    <row r="19" spans="1:16" x14ac:dyDescent="0.25">
      <c r="A19" s="16" t="s">
        <v>21</v>
      </c>
      <c r="B19" s="31" t="s">
        <v>255</v>
      </c>
      <c r="C19" s="99">
        <v>6</v>
      </c>
      <c r="D19" s="100">
        <v>16</v>
      </c>
      <c r="E19" s="103"/>
      <c r="F19" s="103"/>
      <c r="G19" s="103">
        <v>0.99944973312056307</v>
      </c>
      <c r="H19" s="101">
        <v>1</v>
      </c>
      <c r="I19" s="102">
        <v>0</v>
      </c>
      <c r="J19" s="104">
        <v>0</v>
      </c>
      <c r="K19" s="98"/>
      <c r="L19" s="105">
        <v>9.0025266704098819</v>
      </c>
      <c r="M19" s="105">
        <v>9.3063311688311696</v>
      </c>
      <c r="N19" s="106"/>
      <c r="O19" s="105">
        <v>2.1017391304347828</v>
      </c>
      <c r="P19" s="105">
        <v>1.7481714285714285</v>
      </c>
    </row>
    <row r="20" spans="1:16" x14ac:dyDescent="0.25">
      <c r="A20" s="16" t="s">
        <v>22</v>
      </c>
      <c r="B20" s="31" t="s">
        <v>175</v>
      </c>
      <c r="C20" s="99">
        <v>6</v>
      </c>
      <c r="D20" s="100">
        <v>15</v>
      </c>
      <c r="E20" s="103"/>
      <c r="F20" s="103"/>
      <c r="G20" s="103">
        <v>1</v>
      </c>
      <c r="H20" s="101">
        <v>1</v>
      </c>
      <c r="I20" s="102">
        <v>0</v>
      </c>
      <c r="J20" s="104">
        <v>0</v>
      </c>
      <c r="K20" s="98"/>
      <c r="L20" s="105">
        <v>12.610495513070621</v>
      </c>
      <c r="M20" s="105">
        <v>13.052273182455437</v>
      </c>
      <c r="N20" s="106"/>
      <c r="O20" s="105" t="s">
        <v>443</v>
      </c>
      <c r="P20" s="105" t="s">
        <v>443</v>
      </c>
    </row>
    <row r="21" spans="1:16" x14ac:dyDescent="0.25">
      <c r="A21" s="16" t="s">
        <v>23</v>
      </c>
      <c r="B21" s="31" t="s">
        <v>317</v>
      </c>
      <c r="C21" s="99">
        <v>6</v>
      </c>
      <c r="D21" s="100">
        <v>16</v>
      </c>
      <c r="E21" s="103"/>
      <c r="F21" s="103"/>
      <c r="G21" s="103">
        <v>1</v>
      </c>
      <c r="H21" s="101">
        <v>1</v>
      </c>
      <c r="I21" s="102">
        <v>0</v>
      </c>
      <c r="J21" s="104">
        <v>0</v>
      </c>
      <c r="K21" s="98"/>
      <c r="L21" s="105">
        <v>12.821243059287122</v>
      </c>
      <c r="M21" s="105">
        <v>15.027511703276918</v>
      </c>
      <c r="N21" s="106"/>
      <c r="O21" s="105">
        <v>6.697223714848648</v>
      </c>
      <c r="P21" s="105">
        <v>7.0883486403745719</v>
      </c>
    </row>
    <row r="22" spans="1:16" x14ac:dyDescent="0.25">
      <c r="A22" s="16" t="s">
        <v>24</v>
      </c>
      <c r="B22" s="31" t="s">
        <v>322</v>
      </c>
      <c r="C22" s="99">
        <v>6</v>
      </c>
      <c r="D22" s="100">
        <v>17</v>
      </c>
      <c r="E22" s="103"/>
      <c r="F22" s="103"/>
      <c r="G22" s="103">
        <v>1</v>
      </c>
      <c r="H22" s="101">
        <v>2</v>
      </c>
      <c r="I22" s="102">
        <v>0</v>
      </c>
      <c r="J22" s="104">
        <v>3</v>
      </c>
      <c r="K22" s="98"/>
      <c r="L22" s="105">
        <v>15.909529702970296</v>
      </c>
      <c r="M22" s="105">
        <v>16.470904852723034</v>
      </c>
      <c r="N22" s="106"/>
      <c r="O22" s="105">
        <v>5.0218717576260632</v>
      </c>
      <c r="P22" s="105">
        <v>3.8458477508650519</v>
      </c>
    </row>
    <row r="23" spans="1:16" x14ac:dyDescent="0.25">
      <c r="A23" s="16" t="s">
        <v>25</v>
      </c>
      <c r="B23" s="31" t="s">
        <v>237</v>
      </c>
      <c r="C23" s="99">
        <v>6</v>
      </c>
      <c r="D23" s="100">
        <v>17</v>
      </c>
      <c r="E23" s="103"/>
      <c r="F23" s="103"/>
      <c r="G23" s="103">
        <v>1</v>
      </c>
      <c r="H23" s="101">
        <v>1</v>
      </c>
      <c r="I23" s="102">
        <v>0</v>
      </c>
      <c r="J23" s="104">
        <v>0</v>
      </c>
      <c r="K23" s="98"/>
      <c r="L23" s="105">
        <v>4.1836790207412449</v>
      </c>
      <c r="M23" s="105">
        <v>9.0178043631245597</v>
      </c>
      <c r="N23" s="106"/>
      <c r="O23" s="105">
        <v>2.1120033458803849</v>
      </c>
      <c r="P23" s="105">
        <v>1.8089323692045938</v>
      </c>
    </row>
    <row r="24" spans="1:16" x14ac:dyDescent="0.25">
      <c r="A24" s="16" t="s">
        <v>26</v>
      </c>
      <c r="B24" s="31" t="s">
        <v>313</v>
      </c>
      <c r="C24" s="99">
        <v>6</v>
      </c>
      <c r="D24" s="100">
        <v>16</v>
      </c>
      <c r="E24" s="103"/>
      <c r="F24" s="103"/>
      <c r="G24" s="103">
        <v>1</v>
      </c>
      <c r="H24" s="101">
        <v>1</v>
      </c>
      <c r="I24" s="102">
        <v>0</v>
      </c>
      <c r="J24" s="104">
        <v>0</v>
      </c>
      <c r="K24" s="98"/>
      <c r="L24" s="105">
        <v>13.827219468228932</v>
      </c>
      <c r="M24" s="105">
        <v>14.571519708361814</v>
      </c>
      <c r="N24" s="106"/>
      <c r="O24" s="105">
        <v>3.0842944785276072</v>
      </c>
      <c r="P24" s="105">
        <v>2.6957407022647</v>
      </c>
    </row>
    <row r="25" spans="1:16" x14ac:dyDescent="0.25">
      <c r="A25" s="16" t="s">
        <v>27</v>
      </c>
      <c r="B25" s="31" t="s">
        <v>225</v>
      </c>
      <c r="C25" s="99">
        <v>6</v>
      </c>
      <c r="D25" s="100">
        <v>17</v>
      </c>
      <c r="E25" s="103"/>
      <c r="F25" s="103"/>
      <c r="G25" s="103">
        <v>1</v>
      </c>
      <c r="H25" s="101">
        <v>1</v>
      </c>
      <c r="I25" s="102">
        <v>0</v>
      </c>
      <c r="J25" s="104">
        <v>0</v>
      </c>
      <c r="K25" s="98"/>
      <c r="L25" s="105">
        <v>2.6006606397774688</v>
      </c>
      <c r="M25" s="105">
        <v>2.8649192848463807</v>
      </c>
      <c r="N25" s="106"/>
      <c r="O25" s="105">
        <v>1.9289055191768008</v>
      </c>
      <c r="P25" s="105">
        <v>1.0076879592990391</v>
      </c>
    </row>
    <row r="26" spans="1:16" x14ac:dyDescent="0.25">
      <c r="A26" s="16" t="s">
        <v>399</v>
      </c>
      <c r="B26" s="31" t="s">
        <v>400</v>
      </c>
      <c r="C26" s="99">
        <v>6</v>
      </c>
      <c r="D26" s="100">
        <v>17</v>
      </c>
      <c r="E26" s="103"/>
      <c r="F26" s="103"/>
      <c r="G26" s="103">
        <v>1</v>
      </c>
      <c r="H26" s="101">
        <v>1</v>
      </c>
      <c r="I26" s="102">
        <v>0</v>
      </c>
      <c r="J26" s="104">
        <v>0</v>
      </c>
      <c r="K26" s="98"/>
      <c r="L26" s="105">
        <v>5.9741935483870972</v>
      </c>
      <c r="M26" s="105">
        <v>6.6465306122448977</v>
      </c>
      <c r="N26" s="106"/>
      <c r="O26" s="105">
        <v>1.0283400809716599</v>
      </c>
      <c r="P26" s="105">
        <v>1.4326530612244899</v>
      </c>
    </row>
    <row r="27" spans="1:16" x14ac:dyDescent="0.25">
      <c r="A27" s="16" t="s">
        <v>28</v>
      </c>
      <c r="B27" s="31" t="s">
        <v>164</v>
      </c>
      <c r="C27" s="108">
        <v>6</v>
      </c>
      <c r="D27" s="109">
        <v>17</v>
      </c>
      <c r="E27" s="112"/>
      <c r="F27" s="112"/>
      <c r="G27" s="112">
        <v>1</v>
      </c>
      <c r="H27" s="110">
        <v>1</v>
      </c>
      <c r="I27" s="111">
        <v>0</v>
      </c>
      <c r="J27" s="113">
        <v>3</v>
      </c>
      <c r="K27" s="107"/>
      <c r="L27" s="114">
        <v>12.346686303387335</v>
      </c>
      <c r="M27" s="114">
        <v>13.076655052264808</v>
      </c>
      <c r="N27" s="115"/>
      <c r="O27" s="114">
        <v>1.840942562592047</v>
      </c>
      <c r="P27" s="114">
        <v>1.900647088103534</v>
      </c>
    </row>
    <row r="28" spans="1:16" x14ac:dyDescent="0.25">
      <c r="A28" s="16" t="s">
        <v>29</v>
      </c>
      <c r="B28" s="31" t="s">
        <v>302</v>
      </c>
      <c r="C28" s="108">
        <v>5</v>
      </c>
      <c r="D28" s="109">
        <v>17</v>
      </c>
      <c r="E28" s="112"/>
      <c r="F28" s="112"/>
      <c r="G28" s="112">
        <v>1</v>
      </c>
      <c r="H28" s="110">
        <v>1</v>
      </c>
      <c r="I28" s="111">
        <v>0</v>
      </c>
      <c r="J28" s="113">
        <v>0</v>
      </c>
      <c r="K28" s="107"/>
      <c r="L28" s="114">
        <v>12.509945386605347</v>
      </c>
      <c r="M28" s="114">
        <v>12.985956204379562</v>
      </c>
      <c r="N28" s="115"/>
      <c r="O28" s="114">
        <v>3.750480413895048</v>
      </c>
      <c r="P28" s="114">
        <v>3.8337704918032789</v>
      </c>
    </row>
    <row r="29" spans="1:16" x14ac:dyDescent="0.25">
      <c r="A29" s="16" t="s">
        <v>30</v>
      </c>
      <c r="B29" s="31" t="s">
        <v>274</v>
      </c>
      <c r="C29" s="108">
        <v>6</v>
      </c>
      <c r="D29" s="109">
        <v>17</v>
      </c>
      <c r="E29" s="112"/>
      <c r="F29" s="112"/>
      <c r="G29" s="112">
        <v>0.999724420901144</v>
      </c>
      <c r="H29" s="110">
        <v>1</v>
      </c>
      <c r="I29" s="111">
        <v>0</v>
      </c>
      <c r="J29" s="113">
        <v>1</v>
      </c>
      <c r="K29" s="107"/>
      <c r="L29" s="114">
        <v>13.240194588020675</v>
      </c>
      <c r="M29" s="114">
        <v>13.713084405396925</v>
      </c>
      <c r="N29" s="115"/>
      <c r="O29" s="114">
        <v>3.1728055077452666</v>
      </c>
      <c r="P29" s="114">
        <v>2.6667767503302509</v>
      </c>
    </row>
    <row r="30" spans="1:16" x14ac:dyDescent="0.25">
      <c r="A30" s="16" t="s">
        <v>31</v>
      </c>
      <c r="B30" s="31" t="s">
        <v>218</v>
      </c>
      <c r="C30" s="108">
        <v>6</v>
      </c>
      <c r="D30" s="109">
        <v>16</v>
      </c>
      <c r="E30" s="112"/>
      <c r="F30" s="112"/>
      <c r="G30" s="112">
        <v>1</v>
      </c>
      <c r="H30" s="110">
        <v>1</v>
      </c>
      <c r="I30" s="111">
        <v>0</v>
      </c>
      <c r="J30" s="113">
        <v>0</v>
      </c>
      <c r="K30" s="107"/>
      <c r="L30" s="114">
        <v>15.810477371357718</v>
      </c>
      <c r="M30" s="114">
        <v>16.614137483787289</v>
      </c>
      <c r="N30" s="115"/>
      <c r="O30" s="114">
        <v>4.5092293054234061</v>
      </c>
      <c r="P30" s="114">
        <v>4.0313634862991083</v>
      </c>
    </row>
    <row r="31" spans="1:16" x14ac:dyDescent="0.25">
      <c r="A31" s="16" t="s">
        <v>32</v>
      </c>
      <c r="B31" s="31" t="s">
        <v>166</v>
      </c>
      <c r="C31" s="108">
        <v>6</v>
      </c>
      <c r="D31" s="109">
        <v>16</v>
      </c>
      <c r="E31" s="112"/>
      <c r="F31" s="112"/>
      <c r="G31" s="112">
        <v>0.90287089565067902</v>
      </c>
      <c r="H31" s="110">
        <v>1</v>
      </c>
      <c r="I31" s="111">
        <v>0</v>
      </c>
      <c r="J31" s="113">
        <v>0</v>
      </c>
      <c r="K31" s="107"/>
      <c r="L31" s="114">
        <v>6.0504587155963305</v>
      </c>
      <c r="M31" s="114">
        <v>6.9124999999999996</v>
      </c>
      <c r="N31" s="115"/>
      <c r="O31" s="114">
        <v>8.7155963302752298E-2</v>
      </c>
      <c r="P31" s="114">
        <v>2.9464285714285714E-2</v>
      </c>
    </row>
    <row r="32" spans="1:16" x14ac:dyDescent="0.25">
      <c r="A32" s="16" t="s">
        <v>33</v>
      </c>
      <c r="B32" s="31" t="s">
        <v>248</v>
      </c>
      <c r="C32" s="117">
        <v>6</v>
      </c>
      <c r="D32" s="118">
        <v>17</v>
      </c>
      <c r="E32" s="121"/>
      <c r="F32" s="121"/>
      <c r="G32" s="121">
        <v>0.9956333466758851</v>
      </c>
      <c r="H32" s="119">
        <v>1</v>
      </c>
      <c r="I32" s="120">
        <v>0</v>
      </c>
      <c r="J32" s="122">
        <v>0</v>
      </c>
      <c r="K32" s="116"/>
      <c r="L32" s="123">
        <v>8.6407574391343545</v>
      </c>
      <c r="M32" s="123">
        <v>9.3874942948425382</v>
      </c>
      <c r="N32" s="124"/>
      <c r="O32" s="123">
        <v>6.0040514645496854</v>
      </c>
      <c r="P32" s="123">
        <v>4.9907905686546465</v>
      </c>
    </row>
    <row r="33" spans="1:16" s="125" customFormat="1" x14ac:dyDescent="0.25">
      <c r="A33" s="126" t="s">
        <v>445</v>
      </c>
      <c r="B33" s="127" t="s">
        <v>446</v>
      </c>
      <c r="C33" s="493">
        <v>4</v>
      </c>
      <c r="D33" s="494">
        <v>16</v>
      </c>
      <c r="E33" s="497"/>
      <c r="F33" s="497"/>
      <c r="G33" s="497">
        <v>0.139395846444305</v>
      </c>
      <c r="H33" s="495">
        <v>1</v>
      </c>
      <c r="I33" s="496">
        <v>0</v>
      </c>
      <c r="J33" s="498">
        <v>0</v>
      </c>
      <c r="K33" s="492"/>
      <c r="L33" s="499" t="s">
        <v>443</v>
      </c>
      <c r="M33" s="499">
        <v>22.365822784810128</v>
      </c>
      <c r="N33" s="500"/>
      <c r="O33" s="499" t="s">
        <v>443</v>
      </c>
      <c r="P33" s="499">
        <v>3.5020979020979022</v>
      </c>
    </row>
    <row r="34" spans="1:16" x14ac:dyDescent="0.25">
      <c r="A34" s="16" t="s">
        <v>34</v>
      </c>
      <c r="B34" s="31" t="s">
        <v>204</v>
      </c>
      <c r="C34" s="502">
        <v>5</v>
      </c>
      <c r="D34" s="503">
        <v>18</v>
      </c>
      <c r="E34" s="506"/>
      <c r="F34" s="506"/>
      <c r="G34" s="506">
        <v>1</v>
      </c>
      <c r="H34" s="504">
        <v>1</v>
      </c>
      <c r="I34" s="505">
        <v>0</v>
      </c>
      <c r="J34" s="507">
        <v>0</v>
      </c>
      <c r="K34" s="501"/>
      <c r="L34" s="88">
        <v>10.601817029368265</v>
      </c>
      <c r="M34" s="508" t="s">
        <v>443</v>
      </c>
      <c r="N34" s="508"/>
      <c r="O34" s="508">
        <v>4.4723530659876936</v>
      </c>
      <c r="P34" s="509" t="s">
        <v>443</v>
      </c>
    </row>
    <row r="35" spans="1:16" x14ac:dyDescent="0.25">
      <c r="A35" s="16" t="s">
        <v>35</v>
      </c>
      <c r="B35" s="31" t="s">
        <v>240</v>
      </c>
      <c r="C35" s="129">
        <v>6</v>
      </c>
      <c r="D35" s="130">
        <v>17</v>
      </c>
      <c r="E35" s="133"/>
      <c r="F35" s="133"/>
      <c r="G35" s="133">
        <v>1</v>
      </c>
      <c r="H35" s="131">
        <v>1</v>
      </c>
      <c r="I35" s="132">
        <v>0</v>
      </c>
      <c r="J35" s="134">
        <v>0</v>
      </c>
      <c r="K35" s="128"/>
      <c r="L35" s="88">
        <v>16.416701607267644</v>
      </c>
      <c r="M35" s="508">
        <v>16.837463343108503</v>
      </c>
      <c r="N35" s="508"/>
      <c r="O35" s="508">
        <v>11.961487964989059</v>
      </c>
      <c r="P35" s="509">
        <v>5.705258344764518</v>
      </c>
    </row>
    <row r="36" spans="1:16" x14ac:dyDescent="0.25">
      <c r="A36" s="16" t="s">
        <v>36</v>
      </c>
      <c r="B36" s="31" t="s">
        <v>321</v>
      </c>
      <c r="C36" s="129">
        <v>6</v>
      </c>
      <c r="D36" s="130">
        <v>17</v>
      </c>
      <c r="E36" s="133"/>
      <c r="F36" s="133"/>
      <c r="G36" s="133">
        <v>0.99745667356871293</v>
      </c>
      <c r="H36" s="131">
        <v>1</v>
      </c>
      <c r="I36" s="132" t="s">
        <v>444</v>
      </c>
      <c r="J36" s="134">
        <v>0</v>
      </c>
      <c r="K36" s="128"/>
      <c r="L36" s="88">
        <v>27.02815415821501</v>
      </c>
      <c r="M36" s="508">
        <v>26.8165857605178</v>
      </c>
      <c r="N36" s="508"/>
      <c r="O36" s="508">
        <v>3.3576844955991874</v>
      </c>
      <c r="P36" s="509">
        <v>3.7071416396795636</v>
      </c>
    </row>
    <row r="37" spans="1:16" x14ac:dyDescent="0.25">
      <c r="A37" s="16" t="s">
        <v>37</v>
      </c>
      <c r="B37" s="31" t="s">
        <v>233</v>
      </c>
      <c r="C37" s="143">
        <v>6</v>
      </c>
      <c r="D37" s="144">
        <v>16</v>
      </c>
      <c r="E37" s="147"/>
      <c r="F37" s="147"/>
      <c r="G37" s="147">
        <v>0.62343523343899399</v>
      </c>
      <c r="H37" s="145">
        <v>1</v>
      </c>
      <c r="I37" s="146">
        <v>0</v>
      </c>
      <c r="J37" s="148">
        <v>1</v>
      </c>
      <c r="K37" s="142"/>
      <c r="L37" s="88">
        <v>7.7706318751598875</v>
      </c>
      <c r="M37" s="508">
        <v>7.7969811320754721</v>
      </c>
      <c r="N37" s="508"/>
      <c r="O37" s="508" t="s">
        <v>443</v>
      </c>
      <c r="P37" s="509" t="s">
        <v>443</v>
      </c>
    </row>
    <row r="38" spans="1:16" x14ac:dyDescent="0.25">
      <c r="A38" s="16" t="s">
        <v>38</v>
      </c>
      <c r="B38" s="31" t="s">
        <v>259</v>
      </c>
      <c r="C38" s="150">
        <v>6</v>
      </c>
      <c r="D38" s="151">
        <v>17</v>
      </c>
      <c r="E38" s="154"/>
      <c r="F38" s="154"/>
      <c r="G38" s="154">
        <v>1</v>
      </c>
      <c r="H38" s="152">
        <v>1</v>
      </c>
      <c r="I38" s="153">
        <v>0</v>
      </c>
      <c r="J38" s="155">
        <v>0</v>
      </c>
      <c r="K38" s="149"/>
      <c r="L38" s="88">
        <v>11.987834448160536</v>
      </c>
      <c r="M38" s="508">
        <v>12.148395011245144</v>
      </c>
      <c r="N38" s="508"/>
      <c r="O38" s="508">
        <v>3.023032725455908</v>
      </c>
      <c r="P38" s="509">
        <v>2.652871287128713</v>
      </c>
    </row>
    <row r="39" spans="1:16" x14ac:dyDescent="0.25">
      <c r="A39" s="16" t="s">
        <v>419</v>
      </c>
      <c r="B39" s="31" t="s">
        <v>289</v>
      </c>
      <c r="C39" s="157">
        <v>5</v>
      </c>
      <c r="D39" s="158">
        <v>17</v>
      </c>
      <c r="E39" s="161"/>
      <c r="F39" s="161"/>
      <c r="G39" s="161">
        <v>1</v>
      </c>
      <c r="H39" s="159">
        <v>1</v>
      </c>
      <c r="I39" s="160">
        <v>0</v>
      </c>
      <c r="J39" s="162">
        <v>0</v>
      </c>
      <c r="K39" s="156"/>
      <c r="L39" s="88">
        <v>10.263880515209646</v>
      </c>
      <c r="M39" s="508">
        <v>11.830959087860496</v>
      </c>
      <c r="N39" s="508"/>
      <c r="O39" s="508">
        <v>2.1073024341447151</v>
      </c>
      <c r="P39" s="509">
        <v>2.0259115843820585</v>
      </c>
    </row>
    <row r="40" spans="1:16" x14ac:dyDescent="0.25">
      <c r="A40" s="16" t="s">
        <v>353</v>
      </c>
      <c r="B40" s="31" t="s">
        <v>345</v>
      </c>
      <c r="C40" s="164">
        <v>6</v>
      </c>
      <c r="D40" s="165">
        <v>16</v>
      </c>
      <c r="E40" s="168"/>
      <c r="F40" s="168"/>
      <c r="G40" s="168">
        <v>1</v>
      </c>
      <c r="H40" s="166">
        <v>1</v>
      </c>
      <c r="I40" s="167">
        <v>0</v>
      </c>
      <c r="J40" s="169">
        <v>1</v>
      </c>
      <c r="K40" s="163"/>
      <c r="L40" s="88">
        <v>15.3925</v>
      </c>
      <c r="M40" s="508">
        <v>19.139682539682539</v>
      </c>
      <c r="N40" s="508"/>
      <c r="O40" s="508">
        <v>4.7525000000000004</v>
      </c>
      <c r="P40" s="509">
        <v>4.1142857142857139</v>
      </c>
    </row>
    <row r="41" spans="1:16" x14ac:dyDescent="0.25">
      <c r="A41" s="16" t="s">
        <v>39</v>
      </c>
      <c r="B41" s="31" t="s">
        <v>266</v>
      </c>
      <c r="C41" s="164">
        <v>6</v>
      </c>
      <c r="D41" s="165">
        <v>15</v>
      </c>
      <c r="E41" s="168"/>
      <c r="F41" s="168"/>
      <c r="G41" s="168">
        <v>1</v>
      </c>
      <c r="H41" s="166">
        <v>1</v>
      </c>
      <c r="I41" s="167">
        <v>0</v>
      </c>
      <c r="J41" s="169">
        <v>0</v>
      </c>
      <c r="K41" s="163"/>
      <c r="L41" s="88">
        <v>10.03127132472927</v>
      </c>
      <c r="M41" s="508">
        <v>10.519922283664624</v>
      </c>
      <c r="N41" s="508"/>
      <c r="O41" s="508">
        <v>2.9791666666666665</v>
      </c>
      <c r="P41" s="509">
        <v>4.1236755462436392</v>
      </c>
    </row>
    <row r="42" spans="1:16" x14ac:dyDescent="0.25">
      <c r="A42" s="16" t="s">
        <v>40</v>
      </c>
      <c r="B42" s="31" t="s">
        <v>183</v>
      </c>
      <c r="C42" s="171">
        <v>6</v>
      </c>
      <c r="D42" s="172">
        <v>17</v>
      </c>
      <c r="E42" s="175"/>
      <c r="F42" s="175"/>
      <c r="G42" s="175">
        <v>1</v>
      </c>
      <c r="H42" s="173">
        <v>1</v>
      </c>
      <c r="I42" s="174">
        <v>0</v>
      </c>
      <c r="J42" s="176">
        <v>0</v>
      </c>
      <c r="K42" s="170"/>
      <c r="L42" s="88">
        <v>12.887183673469387</v>
      </c>
      <c r="M42" s="508">
        <v>13.46817248459959</v>
      </c>
      <c r="N42" s="508"/>
      <c r="O42" s="508" t="s">
        <v>443</v>
      </c>
      <c r="P42" s="509" t="s">
        <v>443</v>
      </c>
    </row>
    <row r="43" spans="1:16" x14ac:dyDescent="0.25">
      <c r="A43" s="16" t="s">
        <v>41</v>
      </c>
      <c r="B43" s="31" t="s">
        <v>207</v>
      </c>
      <c r="C43" s="171">
        <v>6</v>
      </c>
      <c r="D43" s="172">
        <v>17</v>
      </c>
      <c r="E43" s="175"/>
      <c r="F43" s="175"/>
      <c r="G43" s="175">
        <v>1</v>
      </c>
      <c r="H43" s="173">
        <v>1</v>
      </c>
      <c r="I43" s="174">
        <v>0</v>
      </c>
      <c r="J43" s="176">
        <v>0</v>
      </c>
      <c r="K43" s="170"/>
      <c r="L43" s="88" t="s">
        <v>443</v>
      </c>
      <c r="M43" s="508" t="s">
        <v>443</v>
      </c>
      <c r="N43" s="508"/>
      <c r="O43" s="508">
        <v>2.6836676217765043</v>
      </c>
      <c r="P43" s="509">
        <v>1.3218508997429306</v>
      </c>
    </row>
    <row r="44" spans="1:16" x14ac:dyDescent="0.25">
      <c r="A44" s="16" t="s">
        <v>42</v>
      </c>
      <c r="B44" s="31" t="s">
        <v>309</v>
      </c>
      <c r="C44" s="178">
        <v>6</v>
      </c>
      <c r="D44" s="179">
        <v>17</v>
      </c>
      <c r="E44" s="182"/>
      <c r="F44" s="182"/>
      <c r="G44" s="182">
        <v>0.99602069239952296</v>
      </c>
      <c r="H44" s="180">
        <v>1</v>
      </c>
      <c r="I44" s="181" t="s">
        <v>444</v>
      </c>
      <c r="J44" s="183">
        <v>0</v>
      </c>
      <c r="K44" s="177"/>
      <c r="L44" s="88">
        <v>15.231641676278354</v>
      </c>
      <c r="M44" s="508">
        <v>16.927287255293649</v>
      </c>
      <c r="N44" s="508"/>
      <c r="O44" s="508">
        <v>2.6771417595082596</v>
      </c>
      <c r="P44" s="509">
        <v>2.2741523733546072</v>
      </c>
    </row>
    <row r="45" spans="1:16" ht="14.45" x14ac:dyDescent="0.3">
      <c r="A45" s="16" t="s">
        <v>43</v>
      </c>
      <c r="B45" s="31" t="s">
        <v>239</v>
      </c>
      <c r="C45" s="178">
        <v>6</v>
      </c>
      <c r="D45" s="179">
        <v>17</v>
      </c>
      <c r="E45" s="182"/>
      <c r="F45" s="182"/>
      <c r="G45" s="182">
        <v>1</v>
      </c>
      <c r="H45" s="180">
        <v>1</v>
      </c>
      <c r="I45" s="181">
        <v>0</v>
      </c>
      <c r="J45" s="183">
        <v>0</v>
      </c>
      <c r="K45" s="177"/>
      <c r="L45" s="88">
        <v>15.34625</v>
      </c>
      <c r="M45" s="508">
        <v>15.012246621621621</v>
      </c>
      <c r="N45" s="508"/>
      <c r="O45" s="508">
        <v>5.623926636098374</v>
      </c>
      <c r="P45" s="509">
        <v>3.7386824324324324</v>
      </c>
    </row>
    <row r="46" spans="1:16" ht="14.45" x14ac:dyDescent="0.3">
      <c r="A46" s="16" t="s">
        <v>44</v>
      </c>
      <c r="B46" s="31" t="s">
        <v>298</v>
      </c>
      <c r="C46" s="178">
        <v>6</v>
      </c>
      <c r="D46" s="179">
        <v>15</v>
      </c>
      <c r="E46" s="182"/>
      <c r="F46" s="182"/>
      <c r="G46" s="182">
        <v>1</v>
      </c>
      <c r="H46" s="180">
        <v>1</v>
      </c>
      <c r="I46" s="181">
        <v>0</v>
      </c>
      <c r="J46" s="183">
        <v>0</v>
      </c>
      <c r="K46" s="177"/>
      <c r="L46" s="88">
        <v>8.6154934823091249</v>
      </c>
      <c r="M46" s="508">
        <v>15.958578830495929</v>
      </c>
      <c r="N46" s="508"/>
      <c r="O46" s="508">
        <v>3.9235412000471532</v>
      </c>
      <c r="P46" s="509">
        <v>3.920731849434798</v>
      </c>
    </row>
    <row r="47" spans="1:16" ht="14.45" x14ac:dyDescent="0.3">
      <c r="A47" s="16" t="s">
        <v>45</v>
      </c>
      <c r="B47" s="31" t="s">
        <v>323</v>
      </c>
      <c r="C47" s="185">
        <v>5</v>
      </c>
      <c r="D47" s="186">
        <v>17</v>
      </c>
      <c r="E47" s="189"/>
      <c r="F47" s="189"/>
      <c r="G47" s="189">
        <v>0.99901519876571598</v>
      </c>
      <c r="H47" s="187">
        <v>1</v>
      </c>
      <c r="I47" s="188">
        <v>0</v>
      </c>
      <c r="J47" s="190">
        <v>0</v>
      </c>
      <c r="K47" s="184"/>
      <c r="L47" s="88" t="s">
        <v>443</v>
      </c>
      <c r="M47" s="508" t="s">
        <v>443</v>
      </c>
      <c r="N47" s="508"/>
      <c r="O47" s="508" t="s">
        <v>443</v>
      </c>
      <c r="P47" s="509" t="s">
        <v>443</v>
      </c>
    </row>
    <row r="48" spans="1:16" ht="14.45" x14ac:dyDescent="0.3">
      <c r="A48" s="16" t="s">
        <v>46</v>
      </c>
      <c r="B48" s="31" t="s">
        <v>315</v>
      </c>
      <c r="C48" s="185">
        <v>6</v>
      </c>
      <c r="D48" s="186">
        <v>17</v>
      </c>
      <c r="E48" s="189"/>
      <c r="F48" s="189"/>
      <c r="G48" s="189">
        <v>1</v>
      </c>
      <c r="H48" s="187">
        <v>1</v>
      </c>
      <c r="I48" s="188">
        <v>0</v>
      </c>
      <c r="J48" s="190">
        <v>3</v>
      </c>
      <c r="K48" s="184"/>
      <c r="L48" s="88" t="s">
        <v>443</v>
      </c>
      <c r="M48" s="508" t="s">
        <v>443</v>
      </c>
      <c r="N48" s="508"/>
      <c r="O48" s="508">
        <v>7.0022388059701495</v>
      </c>
      <c r="P48" s="509">
        <v>4.1363863863863868</v>
      </c>
    </row>
    <row r="49" spans="1:16" ht="14.45" x14ac:dyDescent="0.3">
      <c r="A49" s="16" t="s">
        <v>47</v>
      </c>
      <c r="B49" s="31" t="s">
        <v>297</v>
      </c>
      <c r="C49" s="185">
        <v>6</v>
      </c>
      <c r="D49" s="186">
        <v>16</v>
      </c>
      <c r="E49" s="189"/>
      <c r="F49" s="189"/>
      <c r="G49" s="189">
        <v>1</v>
      </c>
      <c r="H49" s="187">
        <v>1</v>
      </c>
      <c r="I49" s="188">
        <v>0</v>
      </c>
      <c r="J49" s="190">
        <v>0</v>
      </c>
      <c r="K49" s="184"/>
      <c r="L49" s="88">
        <v>8.1971788194444439</v>
      </c>
      <c r="M49" s="508">
        <v>9.3475565123789028</v>
      </c>
      <c r="N49" s="508"/>
      <c r="O49" s="508">
        <v>2.4522569444444446</v>
      </c>
      <c r="P49" s="509">
        <v>2.5886329386437028</v>
      </c>
    </row>
    <row r="50" spans="1:16" ht="14.45" x14ac:dyDescent="0.3">
      <c r="A50" s="16" t="s">
        <v>420</v>
      </c>
      <c r="B50" s="31" t="s">
        <v>206</v>
      </c>
      <c r="C50" s="192">
        <v>6</v>
      </c>
      <c r="D50" s="193">
        <v>17</v>
      </c>
      <c r="E50" s="196"/>
      <c r="F50" s="196"/>
      <c r="G50" s="196">
        <v>1</v>
      </c>
      <c r="H50" s="194">
        <v>1</v>
      </c>
      <c r="I50" s="195">
        <v>0</v>
      </c>
      <c r="J50" s="197">
        <v>0</v>
      </c>
      <c r="K50" s="191"/>
      <c r="L50" s="88">
        <v>9.0524288465653751</v>
      </c>
      <c r="M50" s="508">
        <v>10.232112676056339</v>
      </c>
      <c r="N50" s="508"/>
      <c r="O50" s="508">
        <v>4.2969393761035901</v>
      </c>
      <c r="P50" s="509">
        <v>3.4022227710545816</v>
      </c>
    </row>
    <row r="51" spans="1:16" ht="14.45" x14ac:dyDescent="0.3">
      <c r="A51" s="16" t="s">
        <v>48</v>
      </c>
      <c r="B51" s="31" t="s">
        <v>279</v>
      </c>
      <c r="C51" s="192">
        <v>6</v>
      </c>
      <c r="D51" s="193">
        <v>17</v>
      </c>
      <c r="E51" s="196"/>
      <c r="F51" s="196"/>
      <c r="G51" s="196">
        <v>1</v>
      </c>
      <c r="H51" s="194">
        <v>1</v>
      </c>
      <c r="I51" s="195" t="s">
        <v>444</v>
      </c>
      <c r="J51" s="197">
        <v>0</v>
      </c>
      <c r="K51" s="191"/>
      <c r="L51" s="88">
        <v>10.759647125782584</v>
      </c>
      <c r="M51" s="508">
        <v>11.812918108419838</v>
      </c>
      <c r="N51" s="508"/>
      <c r="O51" s="508">
        <v>1.528514513375071</v>
      </c>
      <c r="P51" s="509">
        <v>2.4283737024221455</v>
      </c>
    </row>
    <row r="52" spans="1:16" ht="14.45" x14ac:dyDescent="0.3">
      <c r="A52" s="16" t="s">
        <v>49</v>
      </c>
      <c r="B52" s="31" t="s">
        <v>250</v>
      </c>
      <c r="C52" s="192">
        <v>6</v>
      </c>
      <c r="D52" s="193">
        <v>17</v>
      </c>
      <c r="E52" s="196"/>
      <c r="F52" s="196"/>
      <c r="G52" s="196">
        <v>1</v>
      </c>
      <c r="H52" s="194">
        <v>1</v>
      </c>
      <c r="I52" s="195">
        <v>0</v>
      </c>
      <c r="J52" s="197">
        <v>1</v>
      </c>
      <c r="K52" s="191"/>
      <c r="L52" s="88">
        <v>10.22304189435337</v>
      </c>
      <c r="M52" s="508">
        <v>11.031560592850916</v>
      </c>
      <c r="N52" s="508"/>
      <c r="O52" s="508">
        <v>2.5818761384335156</v>
      </c>
      <c r="P52" s="509">
        <v>1.7253705318221446</v>
      </c>
    </row>
    <row r="53" spans="1:16" ht="14.45" x14ac:dyDescent="0.3">
      <c r="A53" s="16" t="s">
        <v>50</v>
      </c>
      <c r="B53" s="31" t="s">
        <v>287</v>
      </c>
      <c r="C53" s="199">
        <v>6</v>
      </c>
      <c r="D53" s="200">
        <v>16</v>
      </c>
      <c r="E53" s="203"/>
      <c r="F53" s="203"/>
      <c r="G53" s="203">
        <v>1</v>
      </c>
      <c r="H53" s="201">
        <v>1</v>
      </c>
      <c r="I53" s="202">
        <v>0</v>
      </c>
      <c r="J53" s="204">
        <v>0</v>
      </c>
      <c r="K53" s="198"/>
      <c r="L53" s="88">
        <v>13.448084318473152</v>
      </c>
      <c r="M53" s="508">
        <v>14.702475968540636</v>
      </c>
      <c r="N53" s="508"/>
      <c r="O53" s="508">
        <v>3.0609126645017946</v>
      </c>
      <c r="P53" s="509">
        <v>3.0625045110068569</v>
      </c>
    </row>
    <row r="54" spans="1:16" ht="14.45" x14ac:dyDescent="0.3">
      <c r="A54" s="16" t="s">
        <v>421</v>
      </c>
      <c r="B54" s="31" t="s">
        <v>265</v>
      </c>
      <c r="C54" s="199">
        <v>6</v>
      </c>
      <c r="D54" s="200">
        <v>18</v>
      </c>
      <c r="E54" s="203"/>
      <c r="F54" s="203"/>
      <c r="G54" s="203">
        <v>1</v>
      </c>
      <c r="H54" s="201">
        <v>1</v>
      </c>
      <c r="I54" s="202">
        <v>0</v>
      </c>
      <c r="J54" s="204">
        <v>0</v>
      </c>
      <c r="K54" s="198"/>
      <c r="L54" s="88">
        <v>26.95376676986584</v>
      </c>
      <c r="M54" s="508">
        <v>25.315296566077002</v>
      </c>
      <c r="N54" s="508"/>
      <c r="O54" s="508">
        <v>0.58533057851239667</v>
      </c>
      <c r="P54" s="509">
        <v>0.70052246603970747</v>
      </c>
    </row>
    <row r="55" spans="1:16" ht="14.45" x14ac:dyDescent="0.3">
      <c r="A55" s="16" t="s">
        <v>51</v>
      </c>
      <c r="B55" s="31" t="s">
        <v>257</v>
      </c>
      <c r="C55" s="199">
        <v>6</v>
      </c>
      <c r="D55" s="200">
        <v>17</v>
      </c>
      <c r="E55" s="203"/>
      <c r="F55" s="203"/>
      <c r="G55" s="203">
        <v>1</v>
      </c>
      <c r="H55" s="201">
        <v>1</v>
      </c>
      <c r="I55" s="202">
        <v>0</v>
      </c>
      <c r="J55" s="204">
        <v>0</v>
      </c>
      <c r="K55" s="198"/>
      <c r="L55" s="88">
        <v>14.870894874022589</v>
      </c>
      <c r="M55" s="508">
        <v>16.471808999081727</v>
      </c>
      <c r="N55" s="508"/>
      <c r="O55" s="508">
        <v>1.3784535186794091</v>
      </c>
      <c r="P55" s="509">
        <v>0.60863177226813592</v>
      </c>
    </row>
    <row r="56" spans="1:16" ht="14.45" x14ac:dyDescent="0.3">
      <c r="A56" s="16" t="s">
        <v>52</v>
      </c>
      <c r="B56" s="31" t="s">
        <v>231</v>
      </c>
      <c r="C56" s="206">
        <v>6</v>
      </c>
      <c r="D56" s="207">
        <v>16</v>
      </c>
      <c r="E56" s="210"/>
      <c r="F56" s="210"/>
      <c r="G56" s="210">
        <v>0.92133323391245991</v>
      </c>
      <c r="H56" s="208">
        <v>1</v>
      </c>
      <c r="I56" s="209">
        <v>0</v>
      </c>
      <c r="J56" s="211">
        <v>3</v>
      </c>
      <c r="K56" s="205"/>
      <c r="L56" s="88" t="s">
        <v>443</v>
      </c>
      <c r="M56" s="508" t="s">
        <v>443</v>
      </c>
      <c r="N56" s="508"/>
      <c r="O56" s="508">
        <v>2.2658255116171717</v>
      </c>
      <c r="P56" s="509">
        <v>1.324076078552652</v>
      </c>
    </row>
    <row r="57" spans="1:16" ht="14.45" x14ac:dyDescent="0.3">
      <c r="A57" s="16" t="s">
        <v>53</v>
      </c>
      <c r="B57" s="31" t="s">
        <v>258</v>
      </c>
      <c r="C57" s="206">
        <v>6</v>
      </c>
      <c r="D57" s="207">
        <v>17</v>
      </c>
      <c r="E57" s="210"/>
      <c r="F57" s="210"/>
      <c r="G57" s="210">
        <v>1</v>
      </c>
      <c r="H57" s="208">
        <v>1</v>
      </c>
      <c r="I57" s="209" t="s">
        <v>444</v>
      </c>
      <c r="J57" s="211">
        <v>0</v>
      </c>
      <c r="K57" s="205"/>
      <c r="L57" s="88" t="s">
        <v>443</v>
      </c>
      <c r="M57" s="508" t="s">
        <v>443</v>
      </c>
      <c r="N57" s="508"/>
      <c r="O57" s="508">
        <v>2.8111879049676025</v>
      </c>
      <c r="P57" s="509">
        <v>3.8398299681190222</v>
      </c>
    </row>
    <row r="58" spans="1:16" ht="14.45" x14ac:dyDescent="0.3">
      <c r="A58" s="16" t="s">
        <v>54</v>
      </c>
      <c r="B58" s="31" t="s">
        <v>195</v>
      </c>
      <c r="C58" s="206">
        <v>6</v>
      </c>
      <c r="D58" s="207">
        <v>16</v>
      </c>
      <c r="E58" s="210"/>
      <c r="F58" s="210"/>
      <c r="G58" s="210">
        <v>1</v>
      </c>
      <c r="H58" s="208">
        <v>1</v>
      </c>
      <c r="I58" s="209">
        <v>0</v>
      </c>
      <c r="J58" s="211">
        <v>0</v>
      </c>
      <c r="K58" s="205"/>
      <c r="L58" s="88">
        <v>12.257555847568987</v>
      </c>
      <c r="M58" s="508">
        <v>13.4726780883679</v>
      </c>
      <c r="N58" s="508"/>
      <c r="O58" s="508">
        <v>1.790359333917616</v>
      </c>
      <c r="P58" s="509">
        <v>2.1754733994589719</v>
      </c>
    </row>
    <row r="59" spans="1:16" ht="14.45" x14ac:dyDescent="0.3">
      <c r="A59" s="16" t="s">
        <v>55</v>
      </c>
      <c r="B59" s="31" t="s">
        <v>278</v>
      </c>
      <c r="C59" s="213">
        <v>6</v>
      </c>
      <c r="D59" s="214">
        <v>16</v>
      </c>
      <c r="E59" s="217"/>
      <c r="F59" s="217"/>
      <c r="G59" s="217">
        <v>1</v>
      </c>
      <c r="H59" s="215">
        <v>1</v>
      </c>
      <c r="I59" s="216">
        <v>0</v>
      </c>
      <c r="J59" s="218">
        <v>0</v>
      </c>
      <c r="K59" s="212"/>
      <c r="L59" s="88">
        <v>10.664360213686084</v>
      </c>
      <c r="M59" s="508">
        <v>11.043745941031302</v>
      </c>
      <c r="N59" s="508"/>
      <c r="O59" s="508">
        <v>2.4917145410442996</v>
      </c>
      <c r="P59" s="509">
        <v>2.5951302083333334</v>
      </c>
    </row>
    <row r="60" spans="1:16" ht="14.45" x14ac:dyDescent="0.3">
      <c r="A60" s="16" t="s">
        <v>56</v>
      </c>
      <c r="B60" s="31" t="s">
        <v>201</v>
      </c>
      <c r="C60" s="213">
        <v>6</v>
      </c>
      <c r="D60" s="214">
        <v>17</v>
      </c>
      <c r="E60" s="217"/>
      <c r="F60" s="217"/>
      <c r="G60" s="217">
        <v>1</v>
      </c>
      <c r="H60" s="215">
        <v>1</v>
      </c>
      <c r="I60" s="216">
        <v>0</v>
      </c>
      <c r="J60" s="218">
        <v>0</v>
      </c>
      <c r="K60" s="212"/>
      <c r="L60" s="88">
        <v>9.0952380952380949</v>
      </c>
      <c r="M60" s="508">
        <v>9.6816950852557682</v>
      </c>
      <c r="N60" s="508"/>
      <c r="O60" s="508">
        <v>2.894839192221391</v>
      </c>
      <c r="P60" s="509">
        <v>2.7163490471414242</v>
      </c>
    </row>
    <row r="61" spans="1:16" ht="14.45" x14ac:dyDescent="0.3">
      <c r="A61" s="16" t="s">
        <v>57</v>
      </c>
      <c r="B61" s="31" t="s">
        <v>275</v>
      </c>
      <c r="C61" s="213">
        <v>6</v>
      </c>
      <c r="D61" s="214">
        <v>17</v>
      </c>
      <c r="E61" s="217"/>
      <c r="F61" s="217"/>
      <c r="G61" s="217">
        <v>1</v>
      </c>
      <c r="H61" s="215">
        <v>1</v>
      </c>
      <c r="I61" s="216">
        <v>0</v>
      </c>
      <c r="J61" s="218">
        <v>0</v>
      </c>
      <c r="K61" s="212"/>
      <c r="L61" s="88">
        <v>8.3581191222570528</v>
      </c>
      <c r="M61" s="508">
        <v>9.2575941676792226</v>
      </c>
      <c r="N61" s="508"/>
      <c r="O61" s="508">
        <v>2.820564263322884</v>
      </c>
      <c r="P61" s="509">
        <v>3.0126366950182262</v>
      </c>
    </row>
    <row r="62" spans="1:16" ht="14.45" x14ac:dyDescent="0.3">
      <c r="A62" s="16" t="s">
        <v>58</v>
      </c>
      <c r="B62" s="31" t="s">
        <v>277</v>
      </c>
      <c r="C62" s="220">
        <v>6</v>
      </c>
      <c r="D62" s="221">
        <v>17</v>
      </c>
      <c r="E62" s="224"/>
      <c r="F62" s="224"/>
      <c r="G62" s="224">
        <v>0.75321078143168807</v>
      </c>
      <c r="H62" s="222">
        <v>1</v>
      </c>
      <c r="I62" s="223">
        <v>0</v>
      </c>
      <c r="J62" s="225">
        <v>0</v>
      </c>
      <c r="K62" s="219"/>
      <c r="L62" s="88">
        <v>6.0627551020408159</v>
      </c>
      <c r="M62" s="508">
        <v>6.5318768619662366</v>
      </c>
      <c r="N62" s="508"/>
      <c r="O62" s="508">
        <v>1.107079081632653</v>
      </c>
      <c r="P62" s="509">
        <v>1.3098311817279047</v>
      </c>
    </row>
    <row r="63" spans="1:16" ht="14.45" x14ac:dyDescent="0.3">
      <c r="A63" s="16" t="s">
        <v>59</v>
      </c>
      <c r="B63" s="31" t="s">
        <v>304</v>
      </c>
      <c r="C63" s="220">
        <v>6</v>
      </c>
      <c r="D63" s="221">
        <v>17</v>
      </c>
      <c r="E63" s="224"/>
      <c r="F63" s="224"/>
      <c r="G63" s="224">
        <v>0.99999397572215998</v>
      </c>
      <c r="H63" s="222">
        <v>1</v>
      </c>
      <c r="I63" s="223">
        <v>0</v>
      </c>
      <c r="J63" s="225">
        <v>0</v>
      </c>
      <c r="K63" s="219"/>
      <c r="L63" s="88">
        <v>8.8715422736146561</v>
      </c>
      <c r="M63" s="508">
        <v>10.161871165644172</v>
      </c>
      <c r="N63" s="508"/>
      <c r="O63" s="508">
        <v>2.4453853787628184</v>
      </c>
      <c r="P63" s="509">
        <v>3.6413532651455545</v>
      </c>
    </row>
    <row r="64" spans="1:16" ht="14.45" x14ac:dyDescent="0.3">
      <c r="A64" s="16" t="s">
        <v>60</v>
      </c>
      <c r="B64" s="31" t="s">
        <v>326</v>
      </c>
      <c r="C64" s="220">
        <v>4</v>
      </c>
      <c r="D64" s="221">
        <v>18</v>
      </c>
      <c r="E64" s="224"/>
      <c r="F64" s="224"/>
      <c r="G64" s="224">
        <v>0.99994604510629104</v>
      </c>
      <c r="H64" s="222">
        <v>1</v>
      </c>
      <c r="I64" s="223">
        <v>0</v>
      </c>
      <c r="J64" s="225">
        <v>0</v>
      </c>
      <c r="K64" s="219"/>
      <c r="L64" s="88">
        <v>13.323258068984623</v>
      </c>
      <c r="M64" s="508">
        <v>15.831639371939895</v>
      </c>
      <c r="N64" s="508"/>
      <c r="O64" s="508" t="s">
        <v>443</v>
      </c>
      <c r="P64" s="509">
        <v>3.2725719542646865</v>
      </c>
    </row>
    <row r="65" spans="1:16" ht="14.45" x14ac:dyDescent="0.3">
      <c r="A65" s="16" t="s">
        <v>422</v>
      </c>
      <c r="B65" s="31" t="s">
        <v>165</v>
      </c>
      <c r="C65" s="220">
        <v>6</v>
      </c>
      <c r="D65" s="221">
        <v>18</v>
      </c>
      <c r="E65" s="224"/>
      <c r="F65" s="224"/>
      <c r="G65" s="224">
        <v>1</v>
      </c>
      <c r="H65" s="222">
        <v>1</v>
      </c>
      <c r="I65" s="223">
        <v>0</v>
      </c>
      <c r="J65" s="225">
        <v>1</v>
      </c>
      <c r="K65" s="219"/>
      <c r="L65" s="88">
        <v>17.144050235478808</v>
      </c>
      <c r="M65" s="508">
        <v>17.656650544135431</v>
      </c>
      <c r="N65" s="508"/>
      <c r="O65" s="508">
        <v>1.3566094853683148</v>
      </c>
      <c r="P65" s="509">
        <v>1.1031141868512111</v>
      </c>
    </row>
    <row r="66" spans="1:16" ht="14.45" x14ac:dyDescent="0.3">
      <c r="A66" s="16" t="s">
        <v>61</v>
      </c>
      <c r="B66" s="31" t="s">
        <v>223</v>
      </c>
      <c r="C66" s="220">
        <v>6</v>
      </c>
      <c r="D66" s="221">
        <v>17</v>
      </c>
      <c r="E66" s="224"/>
      <c r="F66" s="224"/>
      <c r="G66" s="224">
        <v>1</v>
      </c>
      <c r="H66" s="222">
        <v>1</v>
      </c>
      <c r="I66" s="223">
        <v>0</v>
      </c>
      <c r="J66" s="225">
        <v>0</v>
      </c>
      <c r="K66" s="219"/>
      <c r="L66" s="88">
        <v>8.4791147290765707</v>
      </c>
      <c r="M66" s="508">
        <v>9.9728432873915267</v>
      </c>
      <c r="N66" s="508"/>
      <c r="O66" s="508">
        <v>1.9419994912236072</v>
      </c>
      <c r="P66" s="509">
        <v>1.7045941807044411</v>
      </c>
    </row>
    <row r="67" spans="1:16" ht="14.45" x14ac:dyDescent="0.3">
      <c r="A67" s="16" t="s">
        <v>62</v>
      </c>
      <c r="B67" s="31" t="s">
        <v>168</v>
      </c>
      <c r="C67" s="220">
        <v>6</v>
      </c>
      <c r="D67" s="221">
        <v>17</v>
      </c>
      <c r="E67" s="224"/>
      <c r="F67" s="224"/>
      <c r="G67" s="224">
        <v>1</v>
      </c>
      <c r="H67" s="222">
        <v>1</v>
      </c>
      <c r="I67" s="223">
        <v>0</v>
      </c>
      <c r="J67" s="225">
        <v>0</v>
      </c>
      <c r="K67" s="219"/>
      <c r="L67" s="88" t="s">
        <v>443</v>
      </c>
      <c r="M67" s="508">
        <v>0.74213114754098364</v>
      </c>
      <c r="N67" s="508"/>
      <c r="O67" s="508">
        <v>6.390990990990991</v>
      </c>
      <c r="P67" s="509">
        <v>5.0276822276822273</v>
      </c>
    </row>
    <row r="68" spans="1:16" ht="14.45" x14ac:dyDescent="0.3">
      <c r="A68" s="16" t="s">
        <v>63</v>
      </c>
      <c r="B68" s="31" t="s">
        <v>222</v>
      </c>
      <c r="C68" s="220">
        <v>6</v>
      </c>
      <c r="D68" s="221">
        <v>17</v>
      </c>
      <c r="E68" s="224"/>
      <c r="F68" s="224"/>
      <c r="G68" s="224">
        <v>1</v>
      </c>
      <c r="H68" s="222">
        <v>1</v>
      </c>
      <c r="I68" s="223">
        <v>0</v>
      </c>
      <c r="J68" s="225">
        <v>0</v>
      </c>
      <c r="K68" s="219"/>
      <c r="L68" s="88">
        <v>13.603129548762736</v>
      </c>
      <c r="M68" s="508">
        <v>12.368539325842697</v>
      </c>
      <c r="N68" s="508"/>
      <c r="O68" s="508">
        <v>3.1514442413162707</v>
      </c>
      <c r="P68" s="509">
        <v>2.5690284879474068</v>
      </c>
    </row>
    <row r="69" spans="1:16" ht="14.45" x14ac:dyDescent="0.3">
      <c r="A69" s="16" t="s">
        <v>64</v>
      </c>
      <c r="B69" s="31" t="s">
        <v>262</v>
      </c>
      <c r="C69" s="220">
        <v>6</v>
      </c>
      <c r="D69" s="221">
        <v>16</v>
      </c>
      <c r="E69" s="224"/>
      <c r="F69" s="224"/>
      <c r="G69" s="224">
        <v>1</v>
      </c>
      <c r="H69" s="222">
        <v>1</v>
      </c>
      <c r="I69" s="223">
        <v>0</v>
      </c>
      <c r="J69" s="225">
        <v>0</v>
      </c>
      <c r="K69" s="219"/>
      <c r="L69" s="88">
        <v>10.470796890184646</v>
      </c>
      <c r="M69" s="508">
        <v>11.541819080573406</v>
      </c>
      <c r="N69" s="508"/>
      <c r="O69" s="508">
        <v>13.181231671554253</v>
      </c>
      <c r="P69" s="509">
        <v>9.1043140028288541</v>
      </c>
    </row>
    <row r="70" spans="1:16" ht="14.45" x14ac:dyDescent="0.3">
      <c r="A70" s="16" t="s">
        <v>65</v>
      </c>
      <c r="B70" s="31" t="s">
        <v>241</v>
      </c>
      <c r="C70" s="220">
        <v>5</v>
      </c>
      <c r="D70" s="221">
        <v>16</v>
      </c>
      <c r="E70" s="224"/>
      <c r="F70" s="224"/>
      <c r="G70" s="224">
        <v>1</v>
      </c>
      <c r="H70" s="222">
        <v>1</v>
      </c>
      <c r="I70" s="223">
        <v>0</v>
      </c>
      <c r="J70" s="225">
        <v>0</v>
      </c>
      <c r="K70" s="219"/>
      <c r="L70" s="88">
        <v>14.515535714285715</v>
      </c>
      <c r="M70" s="508">
        <v>16.253625891387824</v>
      </c>
      <c r="N70" s="508"/>
      <c r="O70" s="508">
        <v>1.5066616859668784</v>
      </c>
      <c r="P70" s="509">
        <v>1.7494375370041444</v>
      </c>
    </row>
    <row r="71" spans="1:16" ht="14.45" x14ac:dyDescent="0.3">
      <c r="A71" s="16" t="s">
        <v>423</v>
      </c>
      <c r="B71" s="31" t="s">
        <v>181</v>
      </c>
      <c r="C71" s="220">
        <v>6</v>
      </c>
      <c r="D71" s="221">
        <v>17</v>
      </c>
      <c r="E71" s="224"/>
      <c r="F71" s="224"/>
      <c r="G71" s="224">
        <v>1</v>
      </c>
      <c r="H71" s="222">
        <v>1</v>
      </c>
      <c r="I71" s="223">
        <v>0</v>
      </c>
      <c r="J71" s="225">
        <v>3</v>
      </c>
      <c r="K71" s="219"/>
      <c r="L71" s="88">
        <v>11.162416107382551</v>
      </c>
      <c r="M71" s="508">
        <v>11.214106395696353</v>
      </c>
      <c r="N71" s="508"/>
      <c r="O71" s="508">
        <v>3.2369350493864113</v>
      </c>
      <c r="P71" s="509">
        <v>3.855195599022005</v>
      </c>
    </row>
    <row r="72" spans="1:16" ht="14.45" x14ac:dyDescent="0.3">
      <c r="A72" s="16" t="s">
        <v>66</v>
      </c>
      <c r="B72" s="31" t="s">
        <v>320</v>
      </c>
      <c r="C72" s="220">
        <v>5</v>
      </c>
      <c r="D72" s="221">
        <v>18</v>
      </c>
      <c r="E72" s="224"/>
      <c r="F72" s="224"/>
      <c r="G72" s="224">
        <v>0.99976534696059105</v>
      </c>
      <c r="H72" s="222">
        <v>1</v>
      </c>
      <c r="I72" s="223">
        <v>0</v>
      </c>
      <c r="J72" s="225">
        <v>0</v>
      </c>
      <c r="K72" s="219"/>
      <c r="L72" s="88">
        <v>11.163111717683758</v>
      </c>
      <c r="M72" s="508">
        <v>11.483432186635033</v>
      </c>
      <c r="N72" s="508"/>
      <c r="O72" s="508">
        <v>6.2599700149925042</v>
      </c>
      <c r="P72" s="509">
        <v>4.5939291736930858</v>
      </c>
    </row>
    <row r="73" spans="1:16" ht="14.45" x14ac:dyDescent="0.3">
      <c r="A73" s="16" t="s">
        <v>67</v>
      </c>
      <c r="B73" s="31" t="s">
        <v>280</v>
      </c>
      <c r="C73" s="220">
        <v>6</v>
      </c>
      <c r="D73" s="221">
        <v>16</v>
      </c>
      <c r="E73" s="224"/>
      <c r="F73" s="224"/>
      <c r="G73" s="224">
        <v>1</v>
      </c>
      <c r="H73" s="222">
        <v>1</v>
      </c>
      <c r="I73" s="223">
        <v>0</v>
      </c>
      <c r="J73" s="225">
        <v>1</v>
      </c>
      <c r="K73" s="219"/>
      <c r="L73" s="88">
        <v>18.862707162671597</v>
      </c>
      <c r="M73" s="508">
        <v>19.41453125</v>
      </c>
      <c r="N73" s="508"/>
      <c r="O73" s="508">
        <v>4.6030118694362017</v>
      </c>
      <c r="P73" s="509">
        <v>3.4451417153851844</v>
      </c>
    </row>
    <row r="74" spans="1:16" x14ac:dyDescent="0.25">
      <c r="A74" s="16" t="s">
        <v>425</v>
      </c>
      <c r="B74" s="31" t="s">
        <v>232</v>
      </c>
      <c r="C74" s="220">
        <v>6</v>
      </c>
      <c r="D74" s="221">
        <v>16</v>
      </c>
      <c r="E74" s="224"/>
      <c r="F74" s="224"/>
      <c r="G74" s="224">
        <v>1</v>
      </c>
      <c r="H74" s="222">
        <v>1</v>
      </c>
      <c r="I74" s="223">
        <v>0</v>
      </c>
      <c r="J74" s="225">
        <v>0</v>
      </c>
      <c r="K74" s="219"/>
      <c r="L74" s="88">
        <v>16.737799564270151</v>
      </c>
      <c r="M74" s="508">
        <v>17.641239316239318</v>
      </c>
      <c r="N74" s="508"/>
      <c r="O74" s="508">
        <v>0.96928374655647387</v>
      </c>
      <c r="P74" s="509">
        <v>0.76560827684623622</v>
      </c>
    </row>
    <row r="75" spans="1:16" s="32" customFormat="1" x14ac:dyDescent="0.25">
      <c r="A75" s="16" t="s">
        <v>68</v>
      </c>
      <c r="B75" s="31" t="s">
        <v>325</v>
      </c>
      <c r="C75" s="220">
        <v>6</v>
      </c>
      <c r="D75" s="221">
        <v>16</v>
      </c>
      <c r="E75" s="224"/>
      <c r="F75" s="224"/>
      <c r="G75" s="224">
        <v>0.99991246498599395</v>
      </c>
      <c r="H75" s="222">
        <v>1</v>
      </c>
      <c r="I75" s="223">
        <v>0</v>
      </c>
      <c r="J75" s="225">
        <v>0</v>
      </c>
      <c r="K75" s="219"/>
      <c r="L75" s="88">
        <v>6.3464566929133861</v>
      </c>
      <c r="M75" s="508">
        <v>6.2113131313131316</v>
      </c>
      <c r="N75" s="508"/>
      <c r="O75" s="508">
        <v>2.0755905511811026</v>
      </c>
      <c r="P75" s="509">
        <v>2.0905050505050506</v>
      </c>
    </row>
    <row r="76" spans="1:16" x14ac:dyDescent="0.25">
      <c r="A76" s="16" t="s">
        <v>426</v>
      </c>
      <c r="B76" s="31" t="s">
        <v>187</v>
      </c>
      <c r="C76" s="220">
        <v>6</v>
      </c>
      <c r="D76" s="221">
        <v>17</v>
      </c>
      <c r="E76" s="224"/>
      <c r="F76" s="224"/>
      <c r="G76" s="224">
        <v>1</v>
      </c>
      <c r="H76" s="222">
        <v>1</v>
      </c>
      <c r="I76" s="223" t="s">
        <v>444</v>
      </c>
      <c r="J76" s="225">
        <v>1</v>
      </c>
      <c r="K76" s="219"/>
      <c r="L76" s="88">
        <v>12.081612090680101</v>
      </c>
      <c r="M76" s="508">
        <v>15.175033200531209</v>
      </c>
      <c r="N76" s="508"/>
      <c r="O76" s="508">
        <v>1.258808618504436</v>
      </c>
      <c r="P76" s="509">
        <v>1.0127999999999999</v>
      </c>
    </row>
    <row r="77" spans="1:16" x14ac:dyDescent="0.25">
      <c r="A77" s="16" t="s">
        <v>69</v>
      </c>
      <c r="B77" s="31" t="s">
        <v>213</v>
      </c>
      <c r="C77" s="220">
        <v>6</v>
      </c>
      <c r="D77" s="221">
        <v>17</v>
      </c>
      <c r="E77" s="224"/>
      <c r="F77" s="224"/>
      <c r="G77" s="224">
        <v>1</v>
      </c>
      <c r="H77" s="222">
        <v>1</v>
      </c>
      <c r="I77" s="223">
        <v>0</v>
      </c>
      <c r="J77" s="225">
        <v>0</v>
      </c>
      <c r="K77" s="219"/>
      <c r="L77" s="88">
        <v>26.850551654964896</v>
      </c>
      <c r="M77" s="508">
        <v>27.398962655601661</v>
      </c>
      <c r="N77" s="508"/>
      <c r="O77" s="508">
        <v>0.27823470411233703</v>
      </c>
      <c r="P77" s="509">
        <v>0.32510373443983404</v>
      </c>
    </row>
    <row r="78" spans="1:16" x14ac:dyDescent="0.25">
      <c r="A78" s="16" t="s">
        <v>418</v>
      </c>
      <c r="B78" s="31" t="s">
        <v>416</v>
      </c>
      <c r="C78" s="220">
        <v>6</v>
      </c>
      <c r="D78" s="221">
        <v>16</v>
      </c>
      <c r="E78" s="224"/>
      <c r="F78" s="224"/>
      <c r="G78" s="224">
        <v>0.99998549533433301</v>
      </c>
      <c r="H78" s="222">
        <v>1</v>
      </c>
      <c r="I78" s="223">
        <v>0</v>
      </c>
      <c r="J78" s="225">
        <v>0</v>
      </c>
      <c r="K78" s="219"/>
      <c r="L78" s="88">
        <v>10.960626128838049</v>
      </c>
      <c r="M78" s="508">
        <v>11.314741896758704</v>
      </c>
      <c r="N78" s="508"/>
      <c r="O78" s="508">
        <v>3.9056144578313252</v>
      </c>
      <c r="P78" s="509">
        <v>2.081147934678194</v>
      </c>
    </row>
    <row r="79" spans="1:16" x14ac:dyDescent="0.25">
      <c r="A79" s="16" t="s">
        <v>428</v>
      </c>
      <c r="B79" s="31" t="s">
        <v>193</v>
      </c>
      <c r="C79" s="226">
        <v>3</v>
      </c>
      <c r="D79" s="227">
        <v>16</v>
      </c>
      <c r="E79" s="224"/>
      <c r="F79" s="224"/>
      <c r="G79" s="224">
        <v>1</v>
      </c>
      <c r="H79" s="222">
        <v>1</v>
      </c>
      <c r="I79" s="223">
        <v>0</v>
      </c>
      <c r="J79" s="225">
        <v>0</v>
      </c>
      <c r="K79" s="219"/>
      <c r="L79" s="88" t="s">
        <v>443</v>
      </c>
      <c r="M79" s="508">
        <v>13.299774492608369</v>
      </c>
      <c r="N79" s="508"/>
      <c r="O79" s="508" t="s">
        <v>443</v>
      </c>
      <c r="P79" s="509">
        <v>2.2304675716440423</v>
      </c>
    </row>
    <row r="80" spans="1:16" x14ac:dyDescent="0.25">
      <c r="A80" s="16" t="s">
        <v>70</v>
      </c>
      <c r="B80" s="31" t="s">
        <v>307</v>
      </c>
      <c r="C80" s="220">
        <v>5</v>
      </c>
      <c r="D80" s="221">
        <v>17</v>
      </c>
      <c r="E80" s="224"/>
      <c r="F80" s="224"/>
      <c r="G80" s="224">
        <v>1</v>
      </c>
      <c r="H80" s="222">
        <v>1</v>
      </c>
      <c r="I80" s="223">
        <v>0</v>
      </c>
      <c r="J80" s="225">
        <v>0</v>
      </c>
      <c r="K80" s="219"/>
      <c r="L80" s="88">
        <v>21.268146503884573</v>
      </c>
      <c r="M80" s="508">
        <v>22.391332967635766</v>
      </c>
      <c r="N80" s="508"/>
      <c r="O80" s="508">
        <v>3.1301247771836005</v>
      </c>
      <c r="P80" s="509">
        <v>2.3120661157024793</v>
      </c>
    </row>
    <row r="81" spans="1:16" x14ac:dyDescent="0.25">
      <c r="A81" s="16" t="s">
        <v>71</v>
      </c>
      <c r="B81" s="31" t="s">
        <v>268</v>
      </c>
      <c r="C81" s="220">
        <v>6</v>
      </c>
      <c r="D81" s="221">
        <v>17</v>
      </c>
      <c r="E81" s="224"/>
      <c r="F81" s="224"/>
      <c r="G81" s="224">
        <v>1</v>
      </c>
      <c r="H81" s="222">
        <v>1</v>
      </c>
      <c r="I81" s="223">
        <v>0</v>
      </c>
      <c r="J81" s="225">
        <v>0</v>
      </c>
      <c r="K81" s="219"/>
      <c r="L81" s="88">
        <v>36.75738880918221</v>
      </c>
      <c r="M81" s="508">
        <v>35.136898395721929</v>
      </c>
      <c r="N81" s="508"/>
      <c r="O81" s="508">
        <v>2.8546081813701329</v>
      </c>
      <c r="P81" s="509">
        <v>2.410748367654445</v>
      </c>
    </row>
    <row r="82" spans="1:16" x14ac:dyDescent="0.25">
      <c r="A82" s="16" t="s">
        <v>72</v>
      </c>
      <c r="B82" s="31" t="s">
        <v>189</v>
      </c>
      <c r="C82" s="220">
        <v>6</v>
      </c>
      <c r="D82" s="221">
        <v>17</v>
      </c>
      <c r="E82" s="224"/>
      <c r="F82" s="224"/>
      <c r="G82" s="224">
        <v>1</v>
      </c>
      <c r="H82" s="222">
        <v>1</v>
      </c>
      <c r="I82" s="223" t="s">
        <v>444</v>
      </c>
      <c r="J82" s="225">
        <v>0</v>
      </c>
      <c r="K82" s="219"/>
      <c r="L82" s="88">
        <v>17.680769230769229</v>
      </c>
      <c r="M82" s="508">
        <v>9.5974458634092166</v>
      </c>
      <c r="N82" s="508"/>
      <c r="O82" s="508">
        <v>4.2111111111111112</v>
      </c>
      <c r="P82" s="509">
        <v>4.8246179494303973</v>
      </c>
    </row>
    <row r="83" spans="1:16" x14ac:dyDescent="0.25">
      <c r="A83" s="16" t="s">
        <v>73</v>
      </c>
      <c r="B83" s="31" t="s">
        <v>273</v>
      </c>
      <c r="C83" s="220">
        <v>6</v>
      </c>
      <c r="D83" s="221">
        <v>17</v>
      </c>
      <c r="E83" s="224"/>
      <c r="F83" s="224"/>
      <c r="G83" s="224">
        <v>0.9936747118000091</v>
      </c>
      <c r="H83" s="222">
        <v>1</v>
      </c>
      <c r="I83" s="223">
        <v>0</v>
      </c>
      <c r="J83" s="225">
        <v>0</v>
      </c>
      <c r="K83" s="219"/>
      <c r="L83" s="88">
        <v>7.5063191153238549</v>
      </c>
      <c r="M83" s="508">
        <v>8.2184598276341401</v>
      </c>
      <c r="N83" s="508"/>
      <c r="O83" s="508">
        <v>4.860891089108911</v>
      </c>
      <c r="P83" s="509">
        <v>4.8007464829170257</v>
      </c>
    </row>
    <row r="84" spans="1:16" x14ac:dyDescent="0.25">
      <c r="A84" s="16" t="s">
        <v>74</v>
      </c>
      <c r="B84" s="31" t="s">
        <v>316</v>
      </c>
      <c r="C84" s="220">
        <v>6</v>
      </c>
      <c r="D84" s="221">
        <v>16</v>
      </c>
      <c r="E84" s="224"/>
      <c r="F84" s="224"/>
      <c r="G84" s="224">
        <v>0.99523422002950002</v>
      </c>
      <c r="H84" s="222">
        <v>1</v>
      </c>
      <c r="I84" s="223">
        <v>0</v>
      </c>
      <c r="J84" s="225">
        <v>0</v>
      </c>
      <c r="K84" s="219"/>
      <c r="L84" s="88" t="s">
        <v>443</v>
      </c>
      <c r="M84" s="508" t="s">
        <v>443</v>
      </c>
      <c r="N84" s="508"/>
      <c r="O84" s="508">
        <v>2.9401893740136771</v>
      </c>
      <c r="P84" s="509">
        <v>2.9154663518299881</v>
      </c>
    </row>
    <row r="85" spans="1:16" x14ac:dyDescent="0.25">
      <c r="A85" s="16" t="s">
        <v>427</v>
      </c>
      <c r="B85" s="31" t="s">
        <v>202</v>
      </c>
      <c r="C85" s="220">
        <v>6</v>
      </c>
      <c r="D85" s="221">
        <v>17</v>
      </c>
      <c r="E85" s="224"/>
      <c r="F85" s="224"/>
      <c r="G85" s="224">
        <v>1</v>
      </c>
      <c r="H85" s="222">
        <v>1</v>
      </c>
      <c r="I85" s="223">
        <v>0</v>
      </c>
      <c r="J85" s="225">
        <v>0</v>
      </c>
      <c r="K85" s="219"/>
      <c r="L85" s="88">
        <v>10.523297281496639</v>
      </c>
      <c r="M85" s="508">
        <v>11.371627906976745</v>
      </c>
      <c r="N85" s="508"/>
      <c r="O85" s="508">
        <v>2.0823633156966492</v>
      </c>
      <c r="P85" s="509">
        <v>1.5877121123464013</v>
      </c>
    </row>
    <row r="86" spans="1:16" x14ac:dyDescent="0.25">
      <c r="A86" s="16" t="s">
        <v>75</v>
      </c>
      <c r="B86" s="31" t="s">
        <v>267</v>
      </c>
      <c r="C86" s="220">
        <v>6</v>
      </c>
      <c r="D86" s="221">
        <v>17</v>
      </c>
      <c r="E86" s="224"/>
      <c r="F86" s="224"/>
      <c r="G86" s="224">
        <v>1</v>
      </c>
      <c r="H86" s="222">
        <v>1</v>
      </c>
      <c r="I86" s="223">
        <v>0</v>
      </c>
      <c r="J86" s="225">
        <v>0</v>
      </c>
      <c r="K86" s="219"/>
      <c r="L86" s="88">
        <v>9.563358778625954</v>
      </c>
      <c r="M86" s="508">
        <v>8.6396887159533069</v>
      </c>
      <c r="N86" s="508"/>
      <c r="O86" s="508">
        <v>4.16412213740458</v>
      </c>
      <c r="P86" s="509">
        <v>3.24609375</v>
      </c>
    </row>
    <row r="87" spans="1:16" x14ac:dyDescent="0.25">
      <c r="A87" s="16" t="s">
        <v>76</v>
      </c>
      <c r="B87" s="31" t="s">
        <v>252</v>
      </c>
      <c r="C87" s="220">
        <v>6</v>
      </c>
      <c r="D87" s="221">
        <v>17</v>
      </c>
      <c r="E87" s="224"/>
      <c r="F87" s="224"/>
      <c r="G87" s="224">
        <v>1</v>
      </c>
      <c r="H87" s="222">
        <v>1</v>
      </c>
      <c r="I87" s="223">
        <v>0</v>
      </c>
      <c r="J87" s="225">
        <v>0</v>
      </c>
      <c r="K87" s="219"/>
      <c r="L87" s="88">
        <v>16.639887876664332</v>
      </c>
      <c r="M87" s="508">
        <v>16.344869962846527</v>
      </c>
      <c r="N87" s="508"/>
      <c r="O87" s="508" t="s">
        <v>443</v>
      </c>
      <c r="P87" s="509" t="s">
        <v>443</v>
      </c>
    </row>
    <row r="88" spans="1:16" x14ac:dyDescent="0.25">
      <c r="A88" s="16" t="s">
        <v>77</v>
      </c>
      <c r="B88" s="31" t="s">
        <v>296</v>
      </c>
      <c r="C88" s="229">
        <v>6</v>
      </c>
      <c r="D88" s="230">
        <v>16</v>
      </c>
      <c r="E88" s="233"/>
      <c r="F88" s="233"/>
      <c r="G88" s="233">
        <v>1</v>
      </c>
      <c r="H88" s="231">
        <v>1</v>
      </c>
      <c r="I88" s="232">
        <v>0</v>
      </c>
      <c r="J88" s="234">
        <v>1</v>
      </c>
      <c r="K88" s="228"/>
      <c r="L88" s="88" t="s">
        <v>443</v>
      </c>
      <c r="M88" s="508" t="s">
        <v>443</v>
      </c>
      <c r="N88" s="508"/>
      <c r="O88" s="508">
        <v>2.4572915024436388</v>
      </c>
      <c r="P88" s="509">
        <v>2.3988625592417061</v>
      </c>
    </row>
    <row r="89" spans="1:16" x14ac:dyDescent="0.25">
      <c r="A89" s="16" t="s">
        <v>78</v>
      </c>
      <c r="B89" s="31" t="s">
        <v>261</v>
      </c>
      <c r="C89" s="236">
        <v>6</v>
      </c>
      <c r="D89" s="237">
        <v>18</v>
      </c>
      <c r="E89" s="240"/>
      <c r="F89" s="240"/>
      <c r="G89" s="240">
        <v>0.97681253476729102</v>
      </c>
      <c r="H89" s="238">
        <v>1</v>
      </c>
      <c r="I89" s="239">
        <v>0</v>
      </c>
      <c r="J89" s="241">
        <v>0</v>
      </c>
      <c r="K89" s="235"/>
      <c r="L89" s="88">
        <v>9.2953193451694727</v>
      </c>
      <c r="M89" s="508">
        <v>9.6794680354643017</v>
      </c>
      <c r="N89" s="508"/>
      <c r="O89" s="508">
        <v>4.6848723897911837</v>
      </c>
      <c r="P89" s="509">
        <v>3.9892347296981043</v>
      </c>
    </row>
    <row r="90" spans="1:16" x14ac:dyDescent="0.25">
      <c r="A90" s="16" t="s">
        <v>79</v>
      </c>
      <c r="B90" s="31" t="s">
        <v>179</v>
      </c>
      <c r="C90" s="236">
        <v>6</v>
      </c>
      <c r="D90" s="237">
        <v>18</v>
      </c>
      <c r="E90" s="240"/>
      <c r="F90" s="240"/>
      <c r="G90" s="240">
        <v>0.94869728076622195</v>
      </c>
      <c r="H90" s="238">
        <v>1</v>
      </c>
      <c r="I90" s="239" t="s">
        <v>444</v>
      </c>
      <c r="J90" s="241">
        <v>0</v>
      </c>
      <c r="K90" s="235"/>
      <c r="L90" s="88">
        <v>7.2406799531066826</v>
      </c>
      <c r="M90" s="508">
        <v>7.3725653206650827</v>
      </c>
      <c r="N90" s="508"/>
      <c r="O90" s="508">
        <v>8.1344310496912673</v>
      </c>
      <c r="P90" s="509">
        <v>6.0103191172084705</v>
      </c>
    </row>
    <row r="91" spans="1:16" x14ac:dyDescent="0.25">
      <c r="A91" s="16" t="s">
        <v>80</v>
      </c>
      <c r="B91" s="31" t="s">
        <v>299</v>
      </c>
      <c r="C91" s="236">
        <v>6</v>
      </c>
      <c r="D91" s="237">
        <v>18</v>
      </c>
      <c r="E91" s="240"/>
      <c r="F91" s="240"/>
      <c r="G91" s="240">
        <v>1</v>
      </c>
      <c r="H91" s="238">
        <v>1</v>
      </c>
      <c r="I91" s="239">
        <v>0</v>
      </c>
      <c r="J91" s="241">
        <v>0</v>
      </c>
      <c r="K91" s="235"/>
      <c r="L91" s="88">
        <v>11.461929353439372</v>
      </c>
      <c r="M91" s="508">
        <v>16.853265908133164</v>
      </c>
      <c r="N91" s="508"/>
      <c r="O91" s="508">
        <v>4.6321596770576363</v>
      </c>
      <c r="P91" s="509">
        <v>3.1025017869907074</v>
      </c>
    </row>
    <row r="92" spans="1:16" x14ac:dyDescent="0.25">
      <c r="A92" s="16" t="s">
        <v>81</v>
      </c>
      <c r="B92" s="31" t="s">
        <v>263</v>
      </c>
      <c r="C92" s="243">
        <v>6</v>
      </c>
      <c r="D92" s="244">
        <v>16</v>
      </c>
      <c r="E92" s="247"/>
      <c r="F92" s="247"/>
      <c r="G92" s="247">
        <v>1</v>
      </c>
      <c r="H92" s="245">
        <v>1</v>
      </c>
      <c r="I92" s="246">
        <v>0</v>
      </c>
      <c r="J92" s="248">
        <v>0</v>
      </c>
      <c r="K92" s="242"/>
      <c r="L92" s="88">
        <v>15.206746268656717</v>
      </c>
      <c r="M92" s="508">
        <v>16.337098344693281</v>
      </c>
      <c r="N92" s="508"/>
      <c r="O92" s="508">
        <v>3.8968769136558481</v>
      </c>
      <c r="P92" s="509">
        <v>2.7182202013640793</v>
      </c>
    </row>
    <row r="93" spans="1:16" x14ac:dyDescent="0.25">
      <c r="A93" s="16" t="s">
        <v>82</v>
      </c>
      <c r="B93" s="31" t="s">
        <v>191</v>
      </c>
      <c r="C93" s="250">
        <v>6</v>
      </c>
      <c r="D93" s="251">
        <v>16</v>
      </c>
      <c r="E93" s="254"/>
      <c r="F93" s="254"/>
      <c r="G93" s="254">
        <v>1</v>
      </c>
      <c r="H93" s="252">
        <v>1</v>
      </c>
      <c r="I93" s="253">
        <v>0</v>
      </c>
      <c r="J93" s="255">
        <v>0</v>
      </c>
      <c r="K93" s="249"/>
      <c r="L93" s="88" t="s">
        <v>443</v>
      </c>
      <c r="M93" s="508" t="s">
        <v>443</v>
      </c>
      <c r="N93" s="508"/>
      <c r="O93" s="508">
        <v>0.84908136482939633</v>
      </c>
      <c r="P93" s="509">
        <v>0.8477377049180328</v>
      </c>
    </row>
    <row r="94" spans="1:16" x14ac:dyDescent="0.25">
      <c r="A94" s="16" t="s">
        <v>429</v>
      </c>
      <c r="B94" s="31" t="s">
        <v>238</v>
      </c>
      <c r="C94" s="257">
        <v>6</v>
      </c>
      <c r="D94" s="258">
        <v>17</v>
      </c>
      <c r="E94" s="261"/>
      <c r="F94" s="261"/>
      <c r="G94" s="261">
        <v>0.76698971330602905</v>
      </c>
      <c r="H94" s="259">
        <v>1</v>
      </c>
      <c r="I94" s="260">
        <v>0</v>
      </c>
      <c r="J94" s="262">
        <v>0</v>
      </c>
      <c r="K94" s="256"/>
      <c r="L94" s="88" t="s">
        <v>443</v>
      </c>
      <c r="M94" s="508" t="s">
        <v>443</v>
      </c>
      <c r="N94" s="508"/>
      <c r="O94" s="508">
        <v>7.2245887445887442</v>
      </c>
      <c r="P94" s="509">
        <v>7.0406498444521262</v>
      </c>
    </row>
    <row r="95" spans="1:16" x14ac:dyDescent="0.25">
      <c r="A95" s="16" t="s">
        <v>83</v>
      </c>
      <c r="B95" s="31" t="s">
        <v>288</v>
      </c>
      <c r="C95" s="257">
        <v>6</v>
      </c>
      <c r="D95" s="258">
        <v>15</v>
      </c>
      <c r="E95" s="261"/>
      <c r="F95" s="261"/>
      <c r="G95" s="261">
        <v>1</v>
      </c>
      <c r="H95" s="259">
        <v>1</v>
      </c>
      <c r="I95" s="260">
        <v>0</v>
      </c>
      <c r="J95" s="262">
        <v>0</v>
      </c>
      <c r="K95" s="256"/>
      <c r="L95" s="88" t="s">
        <v>443</v>
      </c>
      <c r="M95" s="508" t="s">
        <v>443</v>
      </c>
      <c r="N95" s="508"/>
      <c r="O95" s="508">
        <v>2.809280662411592</v>
      </c>
      <c r="P95" s="509">
        <v>2.9117975567190229</v>
      </c>
    </row>
    <row r="96" spans="1:16" x14ac:dyDescent="0.25">
      <c r="A96" s="16" t="s">
        <v>84</v>
      </c>
      <c r="B96" s="31" t="s">
        <v>314</v>
      </c>
      <c r="C96" s="257">
        <v>6</v>
      </c>
      <c r="D96" s="258">
        <v>17</v>
      </c>
      <c r="E96" s="261"/>
      <c r="F96" s="261"/>
      <c r="G96" s="261">
        <v>1</v>
      </c>
      <c r="H96" s="259">
        <v>1</v>
      </c>
      <c r="I96" s="260">
        <v>0</v>
      </c>
      <c r="J96" s="262">
        <v>3</v>
      </c>
      <c r="K96" s="256"/>
      <c r="L96" s="88">
        <v>14.836606923643506</v>
      </c>
      <c r="M96" s="508">
        <v>14.988358851069215</v>
      </c>
      <c r="N96" s="508"/>
      <c r="O96" s="508">
        <v>5.4823703703703703</v>
      </c>
      <c r="P96" s="509">
        <v>3.747584789311408</v>
      </c>
    </row>
    <row r="97" spans="1:16" x14ac:dyDescent="0.25">
      <c r="A97" s="16" t="s">
        <v>85</v>
      </c>
      <c r="B97" s="31" t="s">
        <v>160</v>
      </c>
      <c r="C97" s="257">
        <v>6</v>
      </c>
      <c r="D97" s="258">
        <v>17</v>
      </c>
      <c r="E97" s="261"/>
      <c r="F97" s="261"/>
      <c r="G97" s="261">
        <v>1</v>
      </c>
      <c r="H97" s="259">
        <v>1</v>
      </c>
      <c r="I97" s="260">
        <v>0</v>
      </c>
      <c r="J97" s="262">
        <v>0</v>
      </c>
      <c r="K97" s="256"/>
      <c r="L97" s="88" t="s">
        <v>443</v>
      </c>
      <c r="M97" s="508" t="s">
        <v>443</v>
      </c>
      <c r="N97" s="508"/>
      <c r="O97" s="508">
        <v>1.9460420032310177</v>
      </c>
      <c r="P97" s="509">
        <v>1.7536873156342183</v>
      </c>
    </row>
    <row r="98" spans="1:16" x14ac:dyDescent="0.25">
      <c r="A98" s="16" t="s">
        <v>432</v>
      </c>
      <c r="B98" s="31" t="s">
        <v>290</v>
      </c>
      <c r="C98" s="264">
        <v>5</v>
      </c>
      <c r="D98" s="265">
        <v>17</v>
      </c>
      <c r="E98" s="268"/>
      <c r="F98" s="268"/>
      <c r="G98" s="268">
        <v>1</v>
      </c>
      <c r="H98" s="266">
        <v>1</v>
      </c>
      <c r="I98" s="267">
        <v>0</v>
      </c>
      <c r="J98" s="269">
        <v>0</v>
      </c>
      <c r="K98" s="263"/>
      <c r="L98" s="88">
        <v>8.4211504782432982</v>
      </c>
      <c r="M98" s="508">
        <v>9.3869008714596944</v>
      </c>
      <c r="N98" s="508"/>
      <c r="O98" s="508">
        <v>4.9364078982959159</v>
      </c>
      <c r="P98" s="509">
        <v>3.7294036823303105</v>
      </c>
    </row>
    <row r="99" spans="1:16" x14ac:dyDescent="0.25">
      <c r="A99" s="16" t="s">
        <v>86</v>
      </c>
      <c r="B99" s="31" t="s">
        <v>220</v>
      </c>
      <c r="C99" s="264">
        <v>6</v>
      </c>
      <c r="D99" s="265">
        <v>16</v>
      </c>
      <c r="E99" s="268"/>
      <c r="F99" s="268"/>
      <c r="G99" s="268">
        <v>1</v>
      </c>
      <c r="H99" s="266">
        <v>1</v>
      </c>
      <c r="I99" s="267">
        <v>0</v>
      </c>
      <c r="J99" s="269">
        <v>0</v>
      </c>
      <c r="K99" s="263"/>
      <c r="L99" s="88">
        <v>7.7022727272727272</v>
      </c>
      <c r="M99" s="508">
        <v>7.592476489028213</v>
      </c>
      <c r="N99" s="508"/>
      <c r="O99" s="508">
        <v>1.91866527632951</v>
      </c>
      <c r="P99" s="509">
        <v>2.0031678986272441</v>
      </c>
    </row>
    <row r="100" spans="1:16" x14ac:dyDescent="0.25">
      <c r="A100" s="16" t="s">
        <v>87</v>
      </c>
      <c r="B100" s="31" t="s">
        <v>303</v>
      </c>
      <c r="C100" s="264">
        <v>6</v>
      </c>
      <c r="D100" s="265">
        <v>16</v>
      </c>
      <c r="E100" s="268"/>
      <c r="F100" s="268"/>
      <c r="G100" s="268">
        <v>1</v>
      </c>
      <c r="H100" s="266">
        <v>1</v>
      </c>
      <c r="I100" s="267">
        <v>0</v>
      </c>
      <c r="J100" s="269">
        <v>1</v>
      </c>
      <c r="K100" s="263"/>
      <c r="L100" s="88">
        <v>9.2141764515781528</v>
      </c>
      <c r="M100" s="508">
        <v>10.269960647135987</v>
      </c>
      <c r="N100" s="508"/>
      <c r="O100" s="508">
        <v>1.9134613298622409</v>
      </c>
      <c r="P100" s="509">
        <v>1.7224826675470453</v>
      </c>
    </row>
    <row r="101" spans="1:16" x14ac:dyDescent="0.25">
      <c r="A101" s="16" t="s">
        <v>88</v>
      </c>
      <c r="B101" s="31" t="s">
        <v>221</v>
      </c>
      <c r="C101" s="271">
        <v>6</v>
      </c>
      <c r="D101" s="272">
        <v>17</v>
      </c>
      <c r="E101" s="275"/>
      <c r="F101" s="275"/>
      <c r="G101" s="275">
        <v>1</v>
      </c>
      <c r="H101" s="273">
        <v>1</v>
      </c>
      <c r="I101" s="274">
        <v>0</v>
      </c>
      <c r="J101" s="276">
        <v>0</v>
      </c>
      <c r="K101" s="270"/>
      <c r="L101" s="88">
        <v>10.186342472840145</v>
      </c>
      <c r="M101" s="508">
        <v>11.062075949367088</v>
      </c>
      <c r="N101" s="508"/>
      <c r="O101" s="508">
        <v>6.4785307811691668</v>
      </c>
      <c r="P101" s="509">
        <v>4.543653407651381</v>
      </c>
    </row>
    <row r="102" spans="1:16" x14ac:dyDescent="0.25">
      <c r="A102" s="16" t="s">
        <v>89</v>
      </c>
      <c r="B102" s="31" t="s">
        <v>243</v>
      </c>
      <c r="C102" s="271">
        <v>6</v>
      </c>
      <c r="D102" s="272">
        <v>18</v>
      </c>
      <c r="E102" s="275"/>
      <c r="F102" s="275"/>
      <c r="G102" s="275">
        <v>0.95341520019242398</v>
      </c>
      <c r="H102" s="273">
        <v>1</v>
      </c>
      <c r="I102" s="274">
        <v>0</v>
      </c>
      <c r="J102" s="276">
        <v>0</v>
      </c>
      <c r="K102" s="270"/>
      <c r="L102" s="88">
        <v>12.884505208333334</v>
      </c>
      <c r="M102" s="508">
        <v>12.724349411569699</v>
      </c>
      <c r="N102" s="508"/>
      <c r="O102" s="508">
        <v>5.4250814332247561</v>
      </c>
      <c r="P102" s="509">
        <v>5.3124191676338919</v>
      </c>
    </row>
    <row r="103" spans="1:16" x14ac:dyDescent="0.25">
      <c r="A103" s="16" t="s">
        <v>90</v>
      </c>
      <c r="B103" s="31" t="s">
        <v>200</v>
      </c>
      <c r="C103" s="271">
        <v>6</v>
      </c>
      <c r="D103" s="272">
        <v>18</v>
      </c>
      <c r="E103" s="275"/>
      <c r="F103" s="275"/>
      <c r="G103" s="275">
        <v>1</v>
      </c>
      <c r="H103" s="273">
        <v>1</v>
      </c>
      <c r="I103" s="274">
        <v>0</v>
      </c>
      <c r="J103" s="276">
        <v>0</v>
      </c>
      <c r="K103" s="270"/>
      <c r="L103" s="88">
        <v>12.759583468922877</v>
      </c>
      <c r="M103" s="508">
        <v>13.914828897338403</v>
      </c>
      <c r="N103" s="508"/>
      <c r="O103" s="508">
        <v>2.4041002277904329</v>
      </c>
      <c r="P103" s="509">
        <v>3.182319391634981</v>
      </c>
    </row>
    <row r="104" spans="1:16" x14ac:dyDescent="0.25">
      <c r="A104" s="16" t="s">
        <v>91</v>
      </c>
      <c r="B104" s="31" t="s">
        <v>229</v>
      </c>
      <c r="C104" s="271">
        <v>6</v>
      </c>
      <c r="D104" s="272">
        <v>17</v>
      </c>
      <c r="E104" s="275"/>
      <c r="F104" s="275"/>
      <c r="G104" s="275">
        <v>0.92118774431133299</v>
      </c>
      <c r="H104" s="273">
        <v>1</v>
      </c>
      <c r="I104" s="274">
        <v>0</v>
      </c>
      <c r="J104" s="276">
        <v>0</v>
      </c>
      <c r="K104" s="270"/>
      <c r="L104" s="88">
        <v>14.963939956147748</v>
      </c>
      <c r="M104" s="508">
        <v>15.739613690274483</v>
      </c>
      <c r="N104" s="508"/>
      <c r="O104" s="508">
        <v>1.7719870943252989</v>
      </c>
      <c r="P104" s="509">
        <v>1.4260803639120545</v>
      </c>
    </row>
    <row r="105" spans="1:16" x14ac:dyDescent="0.25">
      <c r="A105" s="16" t="s">
        <v>92</v>
      </c>
      <c r="B105" s="31" t="s">
        <v>159</v>
      </c>
      <c r="C105" s="278">
        <v>6</v>
      </c>
      <c r="D105" s="279">
        <v>17</v>
      </c>
      <c r="E105" s="282"/>
      <c r="F105" s="282"/>
      <c r="G105" s="282">
        <v>1</v>
      </c>
      <c r="H105" s="280">
        <v>1</v>
      </c>
      <c r="I105" s="281">
        <v>0</v>
      </c>
      <c r="J105" s="283">
        <v>0</v>
      </c>
      <c r="K105" s="277"/>
      <c r="L105" s="88">
        <v>38.126666666666665</v>
      </c>
      <c r="M105" s="508">
        <v>34.223188405797103</v>
      </c>
      <c r="N105" s="508"/>
      <c r="O105" s="508" t="s">
        <v>443</v>
      </c>
      <c r="P105" s="509" t="s">
        <v>443</v>
      </c>
    </row>
    <row r="106" spans="1:16" x14ac:dyDescent="0.25">
      <c r="A106" s="16" t="s">
        <v>93</v>
      </c>
      <c r="B106" s="31" t="s">
        <v>269</v>
      </c>
      <c r="C106" s="278">
        <v>6</v>
      </c>
      <c r="D106" s="279">
        <v>16</v>
      </c>
      <c r="E106" s="282"/>
      <c r="F106" s="282"/>
      <c r="G106" s="282">
        <v>1</v>
      </c>
      <c r="H106" s="280">
        <v>1</v>
      </c>
      <c r="I106" s="281">
        <v>0</v>
      </c>
      <c r="J106" s="283">
        <v>0</v>
      </c>
      <c r="K106" s="277"/>
      <c r="L106" s="88">
        <v>8.0725352112676063</v>
      </c>
      <c r="M106" s="508">
        <v>9.0452554744525546</v>
      </c>
      <c r="N106" s="508"/>
      <c r="O106" s="508">
        <v>1.0710144927536231</v>
      </c>
      <c r="P106" s="509">
        <v>0.95401869158878505</v>
      </c>
    </row>
    <row r="107" spans="1:16" x14ac:dyDescent="0.25">
      <c r="A107" s="16" t="s">
        <v>94</v>
      </c>
      <c r="B107" s="31" t="s">
        <v>167</v>
      </c>
      <c r="C107" s="278">
        <v>6</v>
      </c>
      <c r="D107" s="279">
        <v>17</v>
      </c>
      <c r="E107" s="282"/>
      <c r="F107" s="282"/>
      <c r="G107" s="282">
        <v>1</v>
      </c>
      <c r="H107" s="280">
        <v>1</v>
      </c>
      <c r="I107" s="281">
        <v>0</v>
      </c>
      <c r="J107" s="283">
        <v>1</v>
      </c>
      <c r="K107" s="277"/>
      <c r="L107" s="88">
        <v>7.4887344550109729</v>
      </c>
      <c r="M107" s="508">
        <v>8.0762100926879512</v>
      </c>
      <c r="N107" s="508"/>
      <c r="O107" s="508">
        <v>4.4043425814234016</v>
      </c>
      <c r="P107" s="509">
        <v>3.6302125215393453</v>
      </c>
    </row>
    <row r="108" spans="1:16" x14ac:dyDescent="0.25">
      <c r="A108" s="16" t="s">
        <v>95</v>
      </c>
      <c r="B108" s="31" t="s">
        <v>230</v>
      </c>
      <c r="C108" s="278">
        <v>5</v>
      </c>
      <c r="D108" s="279">
        <v>16</v>
      </c>
      <c r="E108" s="282"/>
      <c r="F108" s="282"/>
      <c r="G108" s="282">
        <v>0.985385157315666</v>
      </c>
      <c r="H108" s="280">
        <v>1</v>
      </c>
      <c r="I108" s="281">
        <v>0</v>
      </c>
      <c r="J108" s="283">
        <v>0</v>
      </c>
      <c r="K108" s="277"/>
      <c r="L108" s="88">
        <v>7.8838315217391308</v>
      </c>
      <c r="M108" s="508">
        <v>10.105407255304586</v>
      </c>
      <c r="N108" s="508"/>
      <c r="O108" s="508">
        <v>0.75784037558685446</v>
      </c>
      <c r="P108" s="509">
        <v>0.72933080208827716</v>
      </c>
    </row>
    <row r="109" spans="1:16" x14ac:dyDescent="0.25">
      <c r="A109" s="16" t="s">
        <v>96</v>
      </c>
      <c r="B109" s="31" t="s">
        <v>285</v>
      </c>
      <c r="C109" s="285">
        <v>6</v>
      </c>
      <c r="D109" s="286">
        <v>17</v>
      </c>
      <c r="E109" s="289"/>
      <c r="F109" s="289"/>
      <c r="G109" s="289">
        <v>1</v>
      </c>
      <c r="H109" s="287">
        <v>1</v>
      </c>
      <c r="I109" s="288">
        <v>0</v>
      </c>
      <c r="J109" s="290">
        <v>1</v>
      </c>
      <c r="K109" s="284"/>
      <c r="L109" s="88" t="s">
        <v>443</v>
      </c>
      <c r="M109" s="508" t="s">
        <v>443</v>
      </c>
      <c r="N109" s="508"/>
      <c r="O109" s="508" t="s">
        <v>443</v>
      </c>
      <c r="P109" s="509" t="s">
        <v>443</v>
      </c>
    </row>
    <row r="110" spans="1:16" x14ac:dyDescent="0.25">
      <c r="A110" s="16" t="s">
        <v>97</v>
      </c>
      <c r="B110" s="31" t="s">
        <v>210</v>
      </c>
      <c r="C110" s="285">
        <v>6</v>
      </c>
      <c r="D110" s="286">
        <v>17</v>
      </c>
      <c r="E110" s="289"/>
      <c r="F110" s="289"/>
      <c r="G110" s="289">
        <v>1</v>
      </c>
      <c r="H110" s="287">
        <v>1</v>
      </c>
      <c r="I110" s="288" t="s">
        <v>444</v>
      </c>
      <c r="J110" s="290">
        <v>0</v>
      </c>
      <c r="K110" s="284"/>
      <c r="L110" s="88">
        <v>11.666701791359326</v>
      </c>
      <c r="M110" s="508">
        <v>12.610184372256365</v>
      </c>
      <c r="N110" s="508"/>
      <c r="O110" s="508">
        <v>4.5533427163969034</v>
      </c>
      <c r="P110" s="509">
        <v>3.5291790652896902</v>
      </c>
    </row>
    <row r="111" spans="1:16" x14ac:dyDescent="0.25">
      <c r="A111" s="16" t="s">
        <v>98</v>
      </c>
      <c r="B111" s="31" t="s">
        <v>226</v>
      </c>
      <c r="C111" s="285">
        <v>6</v>
      </c>
      <c r="D111" s="286">
        <v>17</v>
      </c>
      <c r="E111" s="289"/>
      <c r="F111" s="289"/>
      <c r="G111" s="289">
        <v>1</v>
      </c>
      <c r="H111" s="287">
        <v>1</v>
      </c>
      <c r="I111" s="288" t="s">
        <v>444</v>
      </c>
      <c r="J111" s="290">
        <v>0</v>
      </c>
      <c r="K111" s="284"/>
      <c r="L111" s="88">
        <v>15.433827216776841</v>
      </c>
      <c r="M111" s="508">
        <v>16.114187956204379</v>
      </c>
      <c r="N111" s="508"/>
      <c r="O111" s="508">
        <v>1.914800456100342</v>
      </c>
      <c r="P111" s="509">
        <v>1.8296465222348917</v>
      </c>
    </row>
    <row r="112" spans="1:16" x14ac:dyDescent="0.25">
      <c r="A112" s="16" t="s">
        <v>434</v>
      </c>
      <c r="B112" s="31" t="s">
        <v>177</v>
      </c>
      <c r="C112" s="285">
        <v>6</v>
      </c>
      <c r="D112" s="286">
        <v>16</v>
      </c>
      <c r="E112" s="289"/>
      <c r="F112" s="289"/>
      <c r="G112" s="289">
        <v>0.62472258230225597</v>
      </c>
      <c r="H112" s="287">
        <v>1</v>
      </c>
      <c r="I112" s="288">
        <v>0</v>
      </c>
      <c r="J112" s="290">
        <v>0</v>
      </c>
      <c r="K112" s="284"/>
      <c r="L112" s="88">
        <v>14.730847321338828</v>
      </c>
      <c r="M112" s="508">
        <v>15.961111689393151</v>
      </c>
      <c r="N112" s="508"/>
      <c r="O112" s="508">
        <v>3.7022034409900391</v>
      </c>
      <c r="P112" s="509">
        <v>1.6418628990057562</v>
      </c>
    </row>
    <row r="113" spans="1:16" x14ac:dyDescent="0.25">
      <c r="A113" s="16" t="s">
        <v>99</v>
      </c>
      <c r="B113" s="31" t="s">
        <v>272</v>
      </c>
      <c r="C113" s="292">
        <v>6</v>
      </c>
      <c r="D113" s="293">
        <v>16</v>
      </c>
      <c r="E113" s="296"/>
      <c r="F113" s="296"/>
      <c r="G113" s="296">
        <v>1</v>
      </c>
      <c r="H113" s="294">
        <v>1</v>
      </c>
      <c r="I113" s="295">
        <v>0</v>
      </c>
      <c r="J113" s="297">
        <v>0</v>
      </c>
      <c r="K113" s="291"/>
      <c r="L113" s="88">
        <v>2.5001034126163391</v>
      </c>
      <c r="M113" s="508">
        <v>2.6723289777094541</v>
      </c>
      <c r="N113" s="508"/>
      <c r="O113" s="508" t="s">
        <v>443</v>
      </c>
      <c r="P113" s="509" t="s">
        <v>443</v>
      </c>
    </row>
    <row r="114" spans="1:16" x14ac:dyDescent="0.25">
      <c r="A114" s="16" t="s">
        <v>100</v>
      </c>
      <c r="B114" s="31" t="s">
        <v>178</v>
      </c>
      <c r="C114" s="292">
        <v>6</v>
      </c>
      <c r="D114" s="293">
        <v>17</v>
      </c>
      <c r="E114" s="296"/>
      <c r="F114" s="296"/>
      <c r="G114" s="296">
        <v>0.99955783516094798</v>
      </c>
      <c r="H114" s="294">
        <v>1</v>
      </c>
      <c r="I114" s="295">
        <v>0</v>
      </c>
      <c r="J114" s="297">
        <v>1</v>
      </c>
      <c r="K114" s="291"/>
      <c r="L114" s="88">
        <v>23.176058631921823</v>
      </c>
      <c r="M114" s="508">
        <v>27.101343873517788</v>
      </c>
      <c r="N114" s="508"/>
      <c r="O114" s="508">
        <v>13.59198691741619</v>
      </c>
      <c r="P114" s="509">
        <v>6.3114238410596029</v>
      </c>
    </row>
    <row r="115" spans="1:16" x14ac:dyDescent="0.25">
      <c r="A115" s="16" t="s">
        <v>101</v>
      </c>
      <c r="B115" s="31" t="s">
        <v>170</v>
      </c>
      <c r="C115" s="292">
        <v>6</v>
      </c>
      <c r="D115" s="293">
        <v>16</v>
      </c>
      <c r="E115" s="296"/>
      <c r="F115" s="296"/>
      <c r="G115" s="296">
        <v>1</v>
      </c>
      <c r="H115" s="294">
        <v>1</v>
      </c>
      <c r="I115" s="295">
        <v>0</v>
      </c>
      <c r="J115" s="297">
        <v>0</v>
      </c>
      <c r="K115" s="291"/>
      <c r="L115" s="88">
        <v>12.842979159549026</v>
      </c>
      <c r="M115" s="508">
        <v>15.239426773855296</v>
      </c>
      <c r="N115" s="508"/>
      <c r="O115" s="508">
        <v>3.6997608472839083</v>
      </c>
      <c r="P115" s="509">
        <v>2.8194541637508745</v>
      </c>
    </row>
    <row r="116" spans="1:16" x14ac:dyDescent="0.25">
      <c r="A116" s="16" t="s">
        <v>435</v>
      </c>
      <c r="B116" s="31" t="s">
        <v>199</v>
      </c>
      <c r="C116" s="299">
        <v>6</v>
      </c>
      <c r="D116" s="300">
        <v>17</v>
      </c>
      <c r="E116" s="303"/>
      <c r="F116" s="303"/>
      <c r="G116" s="303">
        <v>1</v>
      </c>
      <c r="H116" s="301">
        <v>1</v>
      </c>
      <c r="I116" s="302">
        <v>0</v>
      </c>
      <c r="J116" s="304">
        <v>1</v>
      </c>
      <c r="K116" s="298"/>
      <c r="L116" s="88">
        <v>18.286620577470515</v>
      </c>
      <c r="M116" s="508">
        <v>19.159243697478992</v>
      </c>
      <c r="N116" s="508"/>
      <c r="O116" s="508">
        <v>3.5645745577085091</v>
      </c>
      <c r="P116" s="509">
        <v>2.552873563218391</v>
      </c>
    </row>
    <row r="117" spans="1:16" x14ac:dyDescent="0.25">
      <c r="A117" s="16" t="s">
        <v>102</v>
      </c>
      <c r="B117" s="31" t="s">
        <v>254</v>
      </c>
      <c r="C117" s="299">
        <v>6</v>
      </c>
      <c r="D117" s="300">
        <v>16</v>
      </c>
      <c r="E117" s="303"/>
      <c r="F117" s="303"/>
      <c r="G117" s="303">
        <v>1</v>
      </c>
      <c r="H117" s="301">
        <v>1</v>
      </c>
      <c r="I117" s="302">
        <v>0</v>
      </c>
      <c r="J117" s="304">
        <v>0</v>
      </c>
      <c r="K117" s="298"/>
      <c r="L117" s="88">
        <v>10.461626100466079</v>
      </c>
      <c r="M117" s="508">
        <v>12.460867251928704</v>
      </c>
      <c r="N117" s="508"/>
      <c r="O117" s="508">
        <v>1.9502848265147592</v>
      </c>
      <c r="P117" s="509">
        <v>3.004469273743017</v>
      </c>
    </row>
    <row r="118" spans="1:16" x14ac:dyDescent="0.25">
      <c r="A118" s="16" t="s">
        <v>103</v>
      </c>
      <c r="B118" s="31" t="s">
        <v>264</v>
      </c>
      <c r="C118" s="299">
        <v>6</v>
      </c>
      <c r="D118" s="300">
        <v>17</v>
      </c>
      <c r="E118" s="303"/>
      <c r="F118" s="303"/>
      <c r="G118" s="303">
        <v>1</v>
      </c>
      <c r="H118" s="301">
        <v>1</v>
      </c>
      <c r="I118" s="302">
        <v>0</v>
      </c>
      <c r="J118" s="304">
        <v>0</v>
      </c>
      <c r="K118" s="298"/>
      <c r="L118" s="88">
        <v>10.346972721224219</v>
      </c>
      <c r="M118" s="508">
        <v>11.13100407055631</v>
      </c>
      <c r="N118" s="508"/>
      <c r="O118" s="508">
        <v>0.95594009983361061</v>
      </c>
      <c r="P118" s="509">
        <v>1.1548168249660786</v>
      </c>
    </row>
    <row r="119" spans="1:16" x14ac:dyDescent="0.25">
      <c r="A119" s="16" t="s">
        <v>104</v>
      </c>
      <c r="B119" s="31" t="s">
        <v>318</v>
      </c>
      <c r="C119" s="299">
        <v>6</v>
      </c>
      <c r="D119" s="300">
        <v>17</v>
      </c>
      <c r="E119" s="303"/>
      <c r="F119" s="303"/>
      <c r="G119" s="303">
        <v>1</v>
      </c>
      <c r="H119" s="301">
        <v>1</v>
      </c>
      <c r="I119" s="302">
        <v>0</v>
      </c>
      <c r="J119" s="304">
        <v>0</v>
      </c>
      <c r="K119" s="298"/>
      <c r="L119" s="88">
        <v>6.0702141900937079</v>
      </c>
      <c r="M119" s="508">
        <v>5.8207748265944845</v>
      </c>
      <c r="N119" s="508"/>
      <c r="O119" s="508">
        <v>8.6907039407207822</v>
      </c>
      <c r="P119" s="509">
        <v>8.6211476247233101</v>
      </c>
    </row>
    <row r="120" spans="1:16" x14ac:dyDescent="0.25">
      <c r="A120" s="16" t="s">
        <v>105</v>
      </c>
      <c r="B120" s="31" t="s">
        <v>197</v>
      </c>
      <c r="C120" s="299">
        <v>5</v>
      </c>
      <c r="D120" s="300">
        <v>17</v>
      </c>
      <c r="E120" s="303"/>
      <c r="F120" s="303"/>
      <c r="G120" s="303">
        <v>1</v>
      </c>
      <c r="H120" s="301">
        <v>1</v>
      </c>
      <c r="I120" s="302">
        <v>0</v>
      </c>
      <c r="J120" s="304">
        <v>0</v>
      </c>
      <c r="K120" s="298"/>
      <c r="L120" s="88">
        <v>45.144715447154475</v>
      </c>
      <c r="M120" s="508">
        <v>43.24285714285714</v>
      </c>
      <c r="N120" s="508"/>
      <c r="O120" s="508">
        <v>1.2527646129541865</v>
      </c>
      <c r="P120" s="509">
        <v>1.0121028744326777</v>
      </c>
    </row>
    <row r="121" spans="1:16" x14ac:dyDescent="0.25">
      <c r="A121" s="16" t="s">
        <v>106</v>
      </c>
      <c r="B121" s="31" t="s">
        <v>228</v>
      </c>
      <c r="C121" s="299">
        <v>5</v>
      </c>
      <c r="D121" s="300">
        <v>18</v>
      </c>
      <c r="E121" s="303"/>
      <c r="F121" s="303"/>
      <c r="G121" s="303">
        <v>1</v>
      </c>
      <c r="H121" s="301">
        <v>1</v>
      </c>
      <c r="I121" s="302">
        <v>0</v>
      </c>
      <c r="J121" s="304">
        <v>0</v>
      </c>
      <c r="K121" s="298"/>
      <c r="L121" s="88">
        <v>11.114132587673307</v>
      </c>
      <c r="M121" s="508">
        <v>11.343998075535241</v>
      </c>
      <c r="N121" s="508"/>
      <c r="O121" s="508">
        <v>4.2029544622146258</v>
      </c>
      <c r="P121" s="509">
        <v>3.0678800050207102</v>
      </c>
    </row>
    <row r="122" spans="1:16" x14ac:dyDescent="0.25">
      <c r="A122" s="16" t="s">
        <v>107</v>
      </c>
      <c r="B122" s="31" t="s">
        <v>242</v>
      </c>
      <c r="C122" s="306">
        <v>6</v>
      </c>
      <c r="D122" s="307">
        <v>17</v>
      </c>
      <c r="E122" s="310"/>
      <c r="F122" s="310"/>
      <c r="G122" s="310">
        <v>1</v>
      </c>
      <c r="H122" s="308">
        <v>1</v>
      </c>
      <c r="I122" s="309">
        <v>0</v>
      </c>
      <c r="J122" s="311">
        <v>0</v>
      </c>
      <c r="K122" s="305"/>
      <c r="L122" s="88">
        <v>9.807014887711329</v>
      </c>
      <c r="M122" s="508">
        <v>10.323100695338656</v>
      </c>
      <c r="N122" s="508"/>
      <c r="O122" s="508">
        <v>11.498662629321222</v>
      </c>
      <c r="P122" s="509">
        <v>10.940406901879991</v>
      </c>
    </row>
    <row r="123" spans="1:16" x14ac:dyDescent="0.25">
      <c r="A123" s="16" t="s">
        <v>108</v>
      </c>
      <c r="B123" s="31" t="s">
        <v>324</v>
      </c>
      <c r="C123" s="306">
        <v>6</v>
      </c>
      <c r="D123" s="307">
        <v>16</v>
      </c>
      <c r="E123" s="310"/>
      <c r="F123" s="310"/>
      <c r="G123" s="310">
        <v>1</v>
      </c>
      <c r="H123" s="308">
        <v>1</v>
      </c>
      <c r="I123" s="309">
        <v>0</v>
      </c>
      <c r="J123" s="311">
        <v>0</v>
      </c>
      <c r="K123" s="305"/>
      <c r="L123" s="88">
        <v>12.493692802374474</v>
      </c>
      <c r="M123" s="508">
        <v>13.527582644628099</v>
      </c>
      <c r="N123" s="508"/>
      <c r="O123" s="508">
        <v>3.1696265149641354</v>
      </c>
      <c r="P123" s="509">
        <v>3.5705578512396694</v>
      </c>
    </row>
    <row r="124" spans="1:16" x14ac:dyDescent="0.25">
      <c r="A124" s="16" t="s">
        <v>109</v>
      </c>
      <c r="B124" s="31" t="s">
        <v>295</v>
      </c>
      <c r="C124" s="313">
        <v>6</v>
      </c>
      <c r="D124" s="314">
        <v>16</v>
      </c>
      <c r="E124" s="317"/>
      <c r="F124" s="317"/>
      <c r="G124" s="317">
        <v>1</v>
      </c>
      <c r="H124" s="315">
        <v>1</v>
      </c>
      <c r="I124" s="316">
        <v>0</v>
      </c>
      <c r="J124" s="318">
        <v>0</v>
      </c>
      <c r="K124" s="312"/>
      <c r="L124" s="88">
        <v>42.05</v>
      </c>
      <c r="M124" s="508">
        <v>31.227272727272727</v>
      </c>
      <c r="N124" s="508"/>
      <c r="O124" s="508">
        <v>9.9692307692307693</v>
      </c>
      <c r="P124" s="509">
        <v>6.0717948717948715</v>
      </c>
    </row>
    <row r="125" spans="1:16" x14ac:dyDescent="0.25">
      <c r="A125" s="16" t="s">
        <v>110</v>
      </c>
      <c r="B125" s="31" t="s">
        <v>293</v>
      </c>
      <c r="C125" s="320">
        <v>6</v>
      </c>
      <c r="D125" s="321">
        <v>16</v>
      </c>
      <c r="E125" s="324"/>
      <c r="F125" s="324"/>
      <c r="G125" s="324">
        <v>1</v>
      </c>
      <c r="H125" s="322">
        <v>1</v>
      </c>
      <c r="I125" s="323">
        <v>0</v>
      </c>
      <c r="J125" s="325">
        <v>0</v>
      </c>
      <c r="K125" s="319"/>
      <c r="L125" s="88" t="s">
        <v>443</v>
      </c>
      <c r="M125" s="508" t="s">
        <v>443</v>
      </c>
      <c r="N125" s="508"/>
      <c r="O125" s="508">
        <v>1.6212634261787731</v>
      </c>
      <c r="P125" s="509">
        <v>3.1166214505335503</v>
      </c>
    </row>
    <row r="126" spans="1:16" x14ac:dyDescent="0.25">
      <c r="A126" s="16" t="s">
        <v>111</v>
      </c>
      <c r="B126" s="31" t="s">
        <v>209</v>
      </c>
      <c r="C126" s="327">
        <v>6</v>
      </c>
      <c r="D126" s="328">
        <v>17</v>
      </c>
      <c r="E126" s="331"/>
      <c r="F126" s="331"/>
      <c r="G126" s="331">
        <v>1</v>
      </c>
      <c r="H126" s="329">
        <v>1</v>
      </c>
      <c r="I126" s="330">
        <v>0</v>
      </c>
      <c r="J126" s="332">
        <v>0</v>
      </c>
      <c r="K126" s="326"/>
      <c r="L126" s="88">
        <v>9.1017261219792864</v>
      </c>
      <c r="M126" s="508">
        <v>10.20386292834891</v>
      </c>
      <c r="N126" s="508"/>
      <c r="O126" s="508">
        <v>4.130034522439586</v>
      </c>
      <c r="P126" s="509">
        <v>3.0619700748129675</v>
      </c>
    </row>
    <row r="127" spans="1:16" x14ac:dyDescent="0.25">
      <c r="A127" s="16" t="s">
        <v>112</v>
      </c>
      <c r="B127" s="31" t="s">
        <v>235</v>
      </c>
      <c r="C127" s="327">
        <v>6</v>
      </c>
      <c r="D127" s="328">
        <v>17</v>
      </c>
      <c r="E127" s="331"/>
      <c r="F127" s="331"/>
      <c r="G127" s="331">
        <v>1</v>
      </c>
      <c r="H127" s="329">
        <v>1</v>
      </c>
      <c r="I127" s="330">
        <v>0</v>
      </c>
      <c r="J127" s="332">
        <v>0</v>
      </c>
      <c r="K127" s="326"/>
      <c r="L127" s="88">
        <v>12.253953488372092</v>
      </c>
      <c r="M127" s="508">
        <v>11.581526581526582</v>
      </c>
      <c r="N127" s="508"/>
      <c r="O127" s="508">
        <v>2.628810928283142</v>
      </c>
      <c r="P127" s="509">
        <v>2.9843628767532082</v>
      </c>
    </row>
    <row r="128" spans="1:16" x14ac:dyDescent="0.25">
      <c r="A128" s="16" t="s">
        <v>113</v>
      </c>
      <c r="B128" s="31" t="s">
        <v>176</v>
      </c>
      <c r="C128" s="334">
        <v>6</v>
      </c>
      <c r="D128" s="335">
        <v>17</v>
      </c>
      <c r="E128" s="338"/>
      <c r="F128" s="338"/>
      <c r="G128" s="338">
        <v>1</v>
      </c>
      <c r="H128" s="336">
        <v>1</v>
      </c>
      <c r="I128" s="337">
        <v>0</v>
      </c>
      <c r="J128" s="339">
        <v>0</v>
      </c>
      <c r="K128" s="333"/>
      <c r="L128" s="88">
        <v>16.017596371882085</v>
      </c>
      <c r="M128" s="508">
        <v>17.349193548387095</v>
      </c>
      <c r="N128" s="508"/>
      <c r="O128" s="508">
        <v>3.699735513344554</v>
      </c>
      <c r="P128" s="509">
        <v>2.7817578772802651</v>
      </c>
    </row>
    <row r="129" spans="1:16" x14ac:dyDescent="0.25">
      <c r="A129" s="16" t="s">
        <v>114</v>
      </c>
      <c r="B129" s="31" t="s">
        <v>301</v>
      </c>
      <c r="C129" s="334">
        <v>6</v>
      </c>
      <c r="D129" s="335">
        <v>17</v>
      </c>
      <c r="E129" s="338"/>
      <c r="F129" s="338"/>
      <c r="G129" s="338">
        <v>1</v>
      </c>
      <c r="H129" s="336">
        <v>1</v>
      </c>
      <c r="I129" s="337">
        <v>0</v>
      </c>
      <c r="J129" s="339">
        <v>0</v>
      </c>
      <c r="K129" s="333"/>
      <c r="L129" s="88">
        <v>12.233761467889908</v>
      </c>
      <c r="M129" s="508">
        <v>13.656558139534884</v>
      </c>
      <c r="N129" s="508"/>
      <c r="O129" s="508">
        <v>2.6198515769944342</v>
      </c>
      <c r="P129" s="509">
        <v>2.8519348268839102</v>
      </c>
    </row>
    <row r="130" spans="1:16" x14ac:dyDescent="0.25">
      <c r="A130" s="16" t="s">
        <v>115</v>
      </c>
      <c r="B130" s="31" t="s">
        <v>300</v>
      </c>
      <c r="C130" s="334">
        <v>6</v>
      </c>
      <c r="D130" s="335">
        <v>17</v>
      </c>
      <c r="E130" s="338"/>
      <c r="F130" s="338"/>
      <c r="G130" s="338">
        <v>1</v>
      </c>
      <c r="H130" s="336">
        <v>1</v>
      </c>
      <c r="I130" s="337">
        <v>0</v>
      </c>
      <c r="J130" s="339">
        <v>0</v>
      </c>
      <c r="K130" s="333"/>
      <c r="L130" s="88">
        <v>8.7148487626031166</v>
      </c>
      <c r="M130" s="508">
        <v>8.8758558558558551</v>
      </c>
      <c r="N130" s="508"/>
      <c r="O130" s="508">
        <v>2.2170642201834863</v>
      </c>
      <c r="P130" s="509">
        <v>1.6848758465011286</v>
      </c>
    </row>
    <row r="131" spans="1:16" x14ac:dyDescent="0.25">
      <c r="A131" s="16" t="s">
        <v>116</v>
      </c>
      <c r="B131" s="31" t="s">
        <v>161</v>
      </c>
      <c r="C131" s="341">
        <v>6</v>
      </c>
      <c r="D131" s="342">
        <v>17</v>
      </c>
      <c r="E131" s="345"/>
      <c r="F131" s="345"/>
      <c r="G131" s="345">
        <v>1</v>
      </c>
      <c r="H131" s="343">
        <v>1</v>
      </c>
      <c r="I131" s="344">
        <v>0</v>
      </c>
      <c r="J131" s="346">
        <v>0</v>
      </c>
      <c r="K131" s="340"/>
      <c r="L131" s="88">
        <v>9.6587968217934161</v>
      </c>
      <c r="M131" s="508">
        <v>10.613825857519789</v>
      </c>
      <c r="N131" s="508"/>
      <c r="O131" s="508">
        <v>2.6844494892167989</v>
      </c>
      <c r="P131" s="509">
        <v>2.5611609498680741</v>
      </c>
    </row>
    <row r="132" spans="1:16" x14ac:dyDescent="0.25">
      <c r="A132" s="16" t="s">
        <v>436</v>
      </c>
      <c r="B132" s="31" t="s">
        <v>234</v>
      </c>
      <c r="C132" s="341">
        <v>6</v>
      </c>
      <c r="D132" s="342">
        <v>15</v>
      </c>
      <c r="E132" s="345"/>
      <c r="F132" s="345"/>
      <c r="G132" s="345">
        <v>0.66531662726810692</v>
      </c>
      <c r="H132" s="343">
        <v>1</v>
      </c>
      <c r="I132" s="344">
        <v>0</v>
      </c>
      <c r="J132" s="346">
        <v>0</v>
      </c>
      <c r="K132" s="340"/>
      <c r="L132" s="88">
        <v>8.4620873487799884</v>
      </c>
      <c r="M132" s="508">
        <v>8.7907083333333329</v>
      </c>
      <c r="N132" s="508"/>
      <c r="O132" s="508">
        <v>3.70532421794075</v>
      </c>
      <c r="P132" s="509">
        <v>3.0990061323747091</v>
      </c>
    </row>
    <row r="133" spans="1:16" x14ac:dyDescent="0.25">
      <c r="A133" s="16" t="s">
        <v>437</v>
      </c>
      <c r="B133" s="31" t="s">
        <v>186</v>
      </c>
      <c r="C133" s="341">
        <v>6</v>
      </c>
      <c r="D133" s="342">
        <v>16</v>
      </c>
      <c r="E133" s="345"/>
      <c r="F133" s="345"/>
      <c r="G133" s="345">
        <v>0.998980984127532</v>
      </c>
      <c r="H133" s="343">
        <v>1</v>
      </c>
      <c r="I133" s="344">
        <v>0</v>
      </c>
      <c r="J133" s="346">
        <v>0</v>
      </c>
      <c r="K133" s="340"/>
      <c r="L133" s="88">
        <v>10.557830565482448</v>
      </c>
      <c r="M133" s="508">
        <v>12.18884007029877</v>
      </c>
      <c r="N133" s="508"/>
      <c r="O133" s="508">
        <v>1.052813487881981</v>
      </c>
      <c r="P133" s="509">
        <v>0.96311493492168543</v>
      </c>
    </row>
    <row r="134" spans="1:16" x14ac:dyDescent="0.25">
      <c r="A134" s="16" t="s">
        <v>117</v>
      </c>
      <c r="B134" s="31" t="s">
        <v>310</v>
      </c>
      <c r="C134" s="348">
        <v>6</v>
      </c>
      <c r="D134" s="349">
        <v>16</v>
      </c>
      <c r="E134" s="352"/>
      <c r="F134" s="352"/>
      <c r="G134" s="352">
        <v>1</v>
      </c>
      <c r="H134" s="350">
        <v>1</v>
      </c>
      <c r="I134" s="351">
        <v>0</v>
      </c>
      <c r="J134" s="353">
        <v>0</v>
      </c>
      <c r="K134" s="347"/>
      <c r="L134" s="88">
        <v>7.4652996005326235</v>
      </c>
      <c r="M134" s="508">
        <v>8.3606687898089174</v>
      </c>
      <c r="N134" s="508"/>
      <c r="O134" s="508">
        <v>3.0547536617842876</v>
      </c>
      <c r="P134" s="509">
        <v>2.727547770700637</v>
      </c>
    </row>
    <row r="135" spans="1:16" x14ac:dyDescent="0.25">
      <c r="A135" s="16" t="s">
        <v>118</v>
      </c>
      <c r="B135" s="31" t="s">
        <v>292</v>
      </c>
      <c r="C135" s="348">
        <v>6</v>
      </c>
      <c r="D135" s="349">
        <v>17</v>
      </c>
      <c r="E135" s="352"/>
      <c r="F135" s="352"/>
      <c r="G135" s="352">
        <v>1</v>
      </c>
      <c r="H135" s="350">
        <v>1</v>
      </c>
      <c r="I135" s="351">
        <v>0</v>
      </c>
      <c r="J135" s="353">
        <v>0</v>
      </c>
      <c r="K135" s="347"/>
      <c r="L135" s="88">
        <v>6.0933333333333337</v>
      </c>
      <c r="M135" s="508">
        <v>6.5737720783934188</v>
      </c>
      <c r="N135" s="508"/>
      <c r="O135" s="508" t="s">
        <v>443</v>
      </c>
      <c r="P135" s="509" t="s">
        <v>443</v>
      </c>
    </row>
    <row r="136" spans="1:16" x14ac:dyDescent="0.25">
      <c r="A136" s="16" t="s">
        <v>438</v>
      </c>
      <c r="B136" s="31" t="s">
        <v>205</v>
      </c>
      <c r="C136" s="348">
        <v>4</v>
      </c>
      <c r="D136" s="349">
        <v>16</v>
      </c>
      <c r="E136" s="352"/>
      <c r="F136" s="352"/>
      <c r="G136" s="352">
        <v>1</v>
      </c>
      <c r="H136" s="350">
        <v>1</v>
      </c>
      <c r="I136" s="351">
        <v>0</v>
      </c>
      <c r="J136" s="353">
        <v>0</v>
      </c>
      <c r="K136" s="347"/>
      <c r="L136" s="88" t="s">
        <v>443</v>
      </c>
      <c r="M136" s="508">
        <v>9.9159891598915983</v>
      </c>
      <c r="N136" s="508"/>
      <c r="O136" s="508" t="s">
        <v>443</v>
      </c>
      <c r="P136" s="509">
        <v>4.9203252032520322</v>
      </c>
    </row>
    <row r="137" spans="1:16" x14ac:dyDescent="0.25">
      <c r="A137" s="16" t="s">
        <v>119</v>
      </c>
      <c r="B137" s="31" t="s">
        <v>256</v>
      </c>
      <c r="C137" s="348">
        <v>6</v>
      </c>
      <c r="D137" s="349">
        <v>16</v>
      </c>
      <c r="E137" s="352"/>
      <c r="F137" s="352"/>
      <c r="G137" s="352">
        <v>1</v>
      </c>
      <c r="H137" s="350">
        <v>1</v>
      </c>
      <c r="I137" s="351">
        <v>0</v>
      </c>
      <c r="J137" s="353">
        <v>0</v>
      </c>
      <c r="K137" s="347"/>
      <c r="L137" s="88">
        <v>5.9740679643681949</v>
      </c>
      <c r="M137" s="508">
        <v>7.4689585439838222</v>
      </c>
      <c r="N137" s="508"/>
      <c r="O137" s="508">
        <v>2.4203893104585945</v>
      </c>
      <c r="P137" s="509">
        <v>2.2963936636332996</v>
      </c>
    </row>
    <row r="138" spans="1:16" x14ac:dyDescent="0.25">
      <c r="A138" s="16" t="s">
        <v>120</v>
      </c>
      <c r="B138" s="31" t="s">
        <v>182</v>
      </c>
      <c r="C138" s="348">
        <v>6</v>
      </c>
      <c r="D138" s="349">
        <v>17</v>
      </c>
      <c r="E138" s="352"/>
      <c r="F138" s="352"/>
      <c r="G138" s="352">
        <v>0.99999035726339103</v>
      </c>
      <c r="H138" s="350">
        <v>1</v>
      </c>
      <c r="I138" s="351" t="s">
        <v>444</v>
      </c>
      <c r="J138" s="353">
        <v>0</v>
      </c>
      <c r="K138" s="347"/>
      <c r="L138" s="88">
        <v>10.45187455788729</v>
      </c>
      <c r="M138" s="508">
        <v>11.256310200049395</v>
      </c>
      <c r="N138" s="508"/>
      <c r="O138" s="508">
        <v>8.9090632603406323</v>
      </c>
      <c r="P138" s="509">
        <v>4.4423224903812519</v>
      </c>
    </row>
    <row r="139" spans="1:16" x14ac:dyDescent="0.25">
      <c r="A139" s="16" t="s">
        <v>121</v>
      </c>
      <c r="B139" s="31" t="s">
        <v>190</v>
      </c>
      <c r="C139" s="348">
        <v>6</v>
      </c>
      <c r="D139" s="349">
        <v>18</v>
      </c>
      <c r="E139" s="352"/>
      <c r="F139" s="352"/>
      <c r="G139" s="352">
        <v>1</v>
      </c>
      <c r="H139" s="350">
        <v>1</v>
      </c>
      <c r="I139" s="351">
        <v>0</v>
      </c>
      <c r="J139" s="353">
        <v>0</v>
      </c>
      <c r="K139" s="347"/>
      <c r="L139" s="88">
        <v>24.413536379018613</v>
      </c>
      <c r="M139" s="508">
        <v>23.804806866952791</v>
      </c>
      <c r="N139" s="508"/>
      <c r="O139" s="508">
        <v>1.7384747215081406</v>
      </c>
      <c r="P139" s="509">
        <v>1.5777972027972027</v>
      </c>
    </row>
    <row r="140" spans="1:16" s="61" customFormat="1" x14ac:dyDescent="0.25">
      <c r="A140" s="16" t="s">
        <v>424</v>
      </c>
      <c r="B140" s="31" t="s">
        <v>212</v>
      </c>
      <c r="C140" s="136">
        <v>6</v>
      </c>
      <c r="D140" s="137">
        <v>17</v>
      </c>
      <c r="E140" s="140"/>
      <c r="F140" s="140"/>
      <c r="G140" s="140">
        <v>1</v>
      </c>
      <c r="H140" s="138">
        <v>1</v>
      </c>
      <c r="I140" s="139">
        <v>0</v>
      </c>
      <c r="J140" s="141">
        <v>0</v>
      </c>
      <c r="K140" s="135"/>
      <c r="L140" s="88">
        <v>34.097841726618704</v>
      </c>
      <c r="M140" s="508">
        <v>39.660294117647062</v>
      </c>
      <c r="N140" s="508"/>
      <c r="O140" s="508">
        <v>3.3266187050359712</v>
      </c>
      <c r="P140" s="509">
        <v>2.4523985239852397</v>
      </c>
    </row>
    <row r="141" spans="1:16" x14ac:dyDescent="0.25">
      <c r="A141" s="16" t="s">
        <v>439</v>
      </c>
      <c r="B141" s="31" t="s">
        <v>260</v>
      </c>
      <c r="C141" s="355">
        <v>6</v>
      </c>
      <c r="D141" s="356">
        <v>17</v>
      </c>
      <c r="E141" s="359"/>
      <c r="F141" s="359"/>
      <c r="G141" s="359">
        <v>1</v>
      </c>
      <c r="H141" s="357">
        <v>1</v>
      </c>
      <c r="I141" s="358">
        <v>0</v>
      </c>
      <c r="J141" s="360">
        <v>0</v>
      </c>
      <c r="K141" s="354"/>
      <c r="L141" s="88">
        <v>10.868744939271256</v>
      </c>
      <c r="M141" s="508">
        <v>12.503055497817501</v>
      </c>
      <c r="N141" s="508"/>
      <c r="O141" s="508">
        <v>1.6665121071612572</v>
      </c>
      <c r="P141" s="509">
        <v>1.9214836223506744</v>
      </c>
    </row>
    <row r="142" spans="1:16" x14ac:dyDescent="0.25">
      <c r="A142" s="16" t="s">
        <v>122</v>
      </c>
      <c r="B142" s="31" t="s">
        <v>180</v>
      </c>
      <c r="C142" s="355">
        <v>6</v>
      </c>
      <c r="D142" s="356">
        <v>17</v>
      </c>
      <c r="E142" s="359"/>
      <c r="F142" s="359"/>
      <c r="G142" s="359">
        <v>1</v>
      </c>
      <c r="H142" s="357">
        <v>1</v>
      </c>
      <c r="I142" s="358">
        <v>0</v>
      </c>
      <c r="J142" s="360">
        <v>0</v>
      </c>
      <c r="K142" s="354"/>
      <c r="L142" s="88">
        <v>8.5417155034629726</v>
      </c>
      <c r="M142" s="508">
        <v>10.462244104690335</v>
      </c>
      <c r="N142" s="508"/>
      <c r="O142" s="508">
        <v>8.4860855441256096</v>
      </c>
      <c r="P142" s="509">
        <v>7.6107114728275134</v>
      </c>
    </row>
    <row r="143" spans="1:16" x14ac:dyDescent="0.25">
      <c r="A143" s="16" t="s">
        <v>123</v>
      </c>
      <c r="B143" s="31" t="s">
        <v>286</v>
      </c>
      <c r="C143" s="362">
        <v>6</v>
      </c>
      <c r="D143" s="363">
        <v>15</v>
      </c>
      <c r="E143" s="366"/>
      <c r="F143" s="366"/>
      <c r="G143" s="366">
        <v>0</v>
      </c>
      <c r="H143" s="364">
        <v>1</v>
      </c>
      <c r="I143" s="365">
        <v>0</v>
      </c>
      <c r="J143" s="367">
        <v>1</v>
      </c>
      <c r="K143" s="361"/>
      <c r="L143" s="88">
        <v>17.981644842637262</v>
      </c>
      <c r="M143" s="508">
        <v>18.026125290023202</v>
      </c>
      <c r="N143" s="508"/>
      <c r="O143" s="508">
        <v>3.1287786168045066</v>
      </c>
      <c r="P143" s="509">
        <v>3.3625577437393628</v>
      </c>
    </row>
    <row r="144" spans="1:16" x14ac:dyDescent="0.25">
      <c r="A144" s="16" t="s">
        <v>124</v>
      </c>
      <c r="B144" s="31" t="s">
        <v>276</v>
      </c>
      <c r="C144" s="362">
        <v>6</v>
      </c>
      <c r="D144" s="363">
        <v>17</v>
      </c>
      <c r="E144" s="366"/>
      <c r="F144" s="366"/>
      <c r="G144" s="366">
        <v>1</v>
      </c>
      <c r="H144" s="364">
        <v>1</v>
      </c>
      <c r="I144" s="365">
        <v>0</v>
      </c>
      <c r="J144" s="367">
        <v>0</v>
      </c>
      <c r="K144" s="361"/>
      <c r="L144" s="88">
        <v>14.713905557004956</v>
      </c>
      <c r="M144" s="508">
        <v>14.51463282937365</v>
      </c>
      <c r="N144" s="508"/>
      <c r="O144" s="508">
        <v>1.53994260370467</v>
      </c>
      <c r="P144" s="509">
        <v>1.1708963282937366</v>
      </c>
    </row>
    <row r="145" spans="1:16" x14ac:dyDescent="0.25">
      <c r="A145" s="16" t="s">
        <v>440</v>
      </c>
      <c r="B145" s="31" t="s">
        <v>198</v>
      </c>
      <c r="C145" s="362">
        <v>3</v>
      </c>
      <c r="D145" s="363">
        <v>17</v>
      </c>
      <c r="E145" s="366"/>
      <c r="F145" s="366"/>
      <c r="G145" s="366">
        <v>0.99948968433330909</v>
      </c>
      <c r="H145" s="364">
        <v>1</v>
      </c>
      <c r="I145" s="365">
        <v>0</v>
      </c>
      <c r="J145" s="367">
        <v>0</v>
      </c>
      <c r="K145" s="361"/>
      <c r="L145" s="88">
        <v>10.564126868392272</v>
      </c>
      <c r="M145" s="508" t="s">
        <v>443</v>
      </c>
      <c r="N145" s="508"/>
      <c r="O145" s="508">
        <v>0.91461903025884073</v>
      </c>
      <c r="P145" s="509" t="s">
        <v>443</v>
      </c>
    </row>
    <row r="146" spans="1:16" x14ac:dyDescent="0.25">
      <c r="A146" s="16" t="s">
        <v>125</v>
      </c>
      <c r="B146" s="31" t="s">
        <v>246</v>
      </c>
      <c r="C146" s="362">
        <v>6</v>
      </c>
      <c r="D146" s="363">
        <v>17</v>
      </c>
      <c r="E146" s="366"/>
      <c r="F146" s="366"/>
      <c r="G146" s="366">
        <v>1</v>
      </c>
      <c r="H146" s="364">
        <v>1</v>
      </c>
      <c r="I146" s="365">
        <v>0</v>
      </c>
      <c r="J146" s="367">
        <v>0</v>
      </c>
      <c r="K146" s="361"/>
      <c r="L146" s="88">
        <v>10.454868514570007</v>
      </c>
      <c r="M146" s="508">
        <v>12.395624558927311</v>
      </c>
      <c r="N146" s="508"/>
      <c r="O146" s="508">
        <v>7.8682847896440133</v>
      </c>
      <c r="P146" s="509">
        <v>5.1768686073957513</v>
      </c>
    </row>
    <row r="147" spans="1:16" x14ac:dyDescent="0.25">
      <c r="A147" s="16" t="s">
        <v>126</v>
      </c>
      <c r="B147" s="31" t="s">
        <v>217</v>
      </c>
      <c r="C147" s="369">
        <v>6</v>
      </c>
      <c r="D147" s="370">
        <v>15</v>
      </c>
      <c r="E147" s="373"/>
      <c r="F147" s="373"/>
      <c r="G147" s="373">
        <v>1</v>
      </c>
      <c r="H147" s="371">
        <v>1</v>
      </c>
      <c r="I147" s="372">
        <v>0</v>
      </c>
      <c r="J147" s="374">
        <v>0</v>
      </c>
      <c r="K147" s="368"/>
      <c r="L147" s="88" t="s">
        <v>443</v>
      </c>
      <c r="M147" s="508" t="s">
        <v>443</v>
      </c>
      <c r="N147" s="508"/>
      <c r="O147" s="508">
        <v>3.2073848496383706</v>
      </c>
      <c r="P147" s="509">
        <v>11.9</v>
      </c>
    </row>
    <row r="148" spans="1:16" x14ac:dyDescent="0.25">
      <c r="A148" s="16" t="s">
        <v>127</v>
      </c>
      <c r="B148" s="31" t="s">
        <v>208</v>
      </c>
      <c r="C148" s="369">
        <v>6</v>
      </c>
      <c r="D148" s="370">
        <v>17</v>
      </c>
      <c r="E148" s="373"/>
      <c r="F148" s="373"/>
      <c r="G148" s="373">
        <v>1</v>
      </c>
      <c r="H148" s="371">
        <v>1</v>
      </c>
      <c r="I148" s="372">
        <v>0</v>
      </c>
      <c r="J148" s="374">
        <v>0</v>
      </c>
      <c r="K148" s="368"/>
      <c r="L148" s="88">
        <v>13.707239014478029</v>
      </c>
      <c r="M148" s="508">
        <v>14.696128707893413</v>
      </c>
      <c r="N148" s="508"/>
      <c r="O148" s="508">
        <v>1.3106642911682362</v>
      </c>
      <c r="P148" s="509">
        <v>0.90405235338535117</v>
      </c>
    </row>
    <row r="149" spans="1:16" x14ac:dyDescent="0.25">
      <c r="A149" s="16" t="s">
        <v>128</v>
      </c>
      <c r="B149" s="31" t="s">
        <v>270</v>
      </c>
      <c r="C149" s="369">
        <v>6</v>
      </c>
      <c r="D149" s="370">
        <v>17</v>
      </c>
      <c r="E149" s="373"/>
      <c r="F149" s="373"/>
      <c r="G149" s="373">
        <v>1</v>
      </c>
      <c r="H149" s="371">
        <v>1</v>
      </c>
      <c r="I149" s="372">
        <v>0</v>
      </c>
      <c r="J149" s="374">
        <v>0</v>
      </c>
      <c r="K149" s="368"/>
      <c r="L149" s="88">
        <v>42.626686217008796</v>
      </c>
      <c r="M149" s="508">
        <v>47.595779954785229</v>
      </c>
      <c r="N149" s="508"/>
      <c r="O149" s="508">
        <v>1.7865102639296189</v>
      </c>
      <c r="P149" s="509">
        <v>1.3547852298417482</v>
      </c>
    </row>
    <row r="150" spans="1:16" x14ac:dyDescent="0.25">
      <c r="A150" s="16" t="s">
        <v>129</v>
      </c>
      <c r="B150" s="31" t="s">
        <v>282</v>
      </c>
      <c r="C150" s="369">
        <v>6</v>
      </c>
      <c r="D150" s="370">
        <v>17</v>
      </c>
      <c r="E150" s="373"/>
      <c r="F150" s="373"/>
      <c r="G150" s="373">
        <v>1</v>
      </c>
      <c r="H150" s="371">
        <v>1</v>
      </c>
      <c r="I150" s="372">
        <v>0</v>
      </c>
      <c r="J150" s="374">
        <v>0</v>
      </c>
      <c r="K150" s="368"/>
      <c r="L150" s="88">
        <v>41.708975712777189</v>
      </c>
      <c r="M150" s="508">
        <v>45.251177072671446</v>
      </c>
      <c r="N150" s="508"/>
      <c r="O150" s="508">
        <v>3.6696937697993666</v>
      </c>
      <c r="P150" s="509">
        <v>1.8929375639713408</v>
      </c>
    </row>
    <row r="151" spans="1:16" x14ac:dyDescent="0.25">
      <c r="A151" s="16" t="s">
        <v>431</v>
      </c>
      <c r="B151" s="31" t="s">
        <v>247</v>
      </c>
      <c r="C151" s="376">
        <v>6</v>
      </c>
      <c r="D151" s="377">
        <v>17</v>
      </c>
      <c r="E151" s="380"/>
      <c r="F151" s="380"/>
      <c r="G151" s="380">
        <v>0.96253091755603704</v>
      </c>
      <c r="H151" s="378">
        <v>1</v>
      </c>
      <c r="I151" s="379">
        <v>0</v>
      </c>
      <c r="J151" s="381">
        <v>1</v>
      </c>
      <c r="K151" s="375"/>
      <c r="L151" s="88" t="s">
        <v>443</v>
      </c>
      <c r="M151" s="508">
        <v>5.6264033725316178</v>
      </c>
      <c r="N151" s="508"/>
      <c r="O151" s="508">
        <v>1.9556425948592411</v>
      </c>
      <c r="P151" s="509">
        <v>7.0629014396456258</v>
      </c>
    </row>
    <row r="152" spans="1:16" x14ac:dyDescent="0.25">
      <c r="A152" s="16" t="s">
        <v>130</v>
      </c>
      <c r="B152" s="31" t="s">
        <v>214</v>
      </c>
      <c r="C152" s="376">
        <v>6</v>
      </c>
      <c r="D152" s="377">
        <v>16</v>
      </c>
      <c r="E152" s="380"/>
      <c r="F152" s="380"/>
      <c r="G152" s="380">
        <v>0.99991368148467896</v>
      </c>
      <c r="H152" s="378">
        <v>1</v>
      </c>
      <c r="I152" s="379">
        <v>0</v>
      </c>
      <c r="J152" s="381">
        <v>0</v>
      </c>
      <c r="K152" s="375"/>
      <c r="L152" s="88">
        <v>46.646551724137929</v>
      </c>
      <c r="M152" s="508">
        <v>37.82747747747748</v>
      </c>
      <c r="N152" s="508"/>
      <c r="O152" s="508">
        <v>6.3723542116630671</v>
      </c>
      <c r="P152" s="509">
        <v>7.3182844243792324</v>
      </c>
    </row>
    <row r="153" spans="1:16" x14ac:dyDescent="0.25">
      <c r="A153" s="16" t="s">
        <v>131</v>
      </c>
      <c r="B153" s="31" t="s">
        <v>245</v>
      </c>
      <c r="C153" s="376">
        <v>6</v>
      </c>
      <c r="D153" s="377">
        <v>15</v>
      </c>
      <c r="E153" s="380"/>
      <c r="F153" s="380"/>
      <c r="G153" s="380">
        <v>0</v>
      </c>
      <c r="H153" s="378">
        <v>1</v>
      </c>
      <c r="I153" s="379">
        <v>0</v>
      </c>
      <c r="J153" s="381">
        <v>3</v>
      </c>
      <c r="K153" s="375"/>
      <c r="L153" s="88" t="s">
        <v>443</v>
      </c>
      <c r="M153" s="508" t="s">
        <v>443</v>
      </c>
      <c r="N153" s="508"/>
      <c r="O153" s="508" t="s">
        <v>443</v>
      </c>
      <c r="P153" s="509" t="s">
        <v>443</v>
      </c>
    </row>
    <row r="154" spans="1:16" s="61" customFormat="1" x14ac:dyDescent="0.25">
      <c r="A154" s="16" t="s">
        <v>433</v>
      </c>
      <c r="B154" s="31" t="s">
        <v>174</v>
      </c>
      <c r="C154" s="383">
        <v>6</v>
      </c>
      <c r="D154" s="384">
        <v>16</v>
      </c>
      <c r="E154" s="387"/>
      <c r="F154" s="387"/>
      <c r="G154" s="387">
        <v>0.99998589880986</v>
      </c>
      <c r="H154" s="385">
        <v>1</v>
      </c>
      <c r="I154" s="386" t="s">
        <v>444</v>
      </c>
      <c r="J154" s="388">
        <v>0</v>
      </c>
      <c r="K154" s="382"/>
      <c r="L154" s="88" t="s">
        <v>443</v>
      </c>
      <c r="M154" s="508" t="s">
        <v>443</v>
      </c>
      <c r="N154" s="508"/>
      <c r="O154" s="508">
        <v>0.79095882522314997</v>
      </c>
      <c r="P154" s="509">
        <v>0.97245714285714291</v>
      </c>
    </row>
    <row r="155" spans="1:16" x14ac:dyDescent="0.25">
      <c r="A155" s="16" t="s">
        <v>132</v>
      </c>
      <c r="B155" s="31" t="s">
        <v>163</v>
      </c>
      <c r="C155" s="390">
        <v>6</v>
      </c>
      <c r="D155" s="391">
        <v>17</v>
      </c>
      <c r="E155" s="394"/>
      <c r="F155" s="394"/>
      <c r="G155" s="394">
        <v>1</v>
      </c>
      <c r="H155" s="392">
        <v>1</v>
      </c>
      <c r="I155" s="393">
        <v>0</v>
      </c>
      <c r="J155" s="395">
        <v>0</v>
      </c>
      <c r="K155" s="389"/>
      <c r="L155" s="88">
        <v>3.4505703422053231</v>
      </c>
      <c r="M155" s="508">
        <v>1.6927125506072875</v>
      </c>
      <c r="N155" s="508"/>
      <c r="O155" s="508">
        <v>1.3817490494296578</v>
      </c>
      <c r="P155" s="509">
        <v>2.0736842105263156</v>
      </c>
    </row>
    <row r="156" spans="1:16" x14ac:dyDescent="0.25">
      <c r="A156" s="16" t="s">
        <v>133</v>
      </c>
      <c r="B156" s="31" t="s">
        <v>305</v>
      </c>
      <c r="C156" s="390">
        <v>6</v>
      </c>
      <c r="D156" s="391">
        <v>17</v>
      </c>
      <c r="E156" s="394"/>
      <c r="F156" s="394"/>
      <c r="G156" s="394">
        <v>1</v>
      </c>
      <c r="H156" s="392">
        <v>1</v>
      </c>
      <c r="I156" s="393">
        <v>0</v>
      </c>
      <c r="J156" s="395">
        <v>0</v>
      </c>
      <c r="K156" s="389"/>
      <c r="L156" s="88">
        <v>8.4553668050836794</v>
      </c>
      <c r="M156" s="508">
        <v>9.3274880322499367</v>
      </c>
      <c r="N156" s="508"/>
      <c r="O156" s="508">
        <v>2.0261985654964136</v>
      </c>
      <c r="P156" s="509">
        <v>1.8025951121189216</v>
      </c>
    </row>
    <row r="157" spans="1:16" x14ac:dyDescent="0.25">
      <c r="A157" s="16" t="s">
        <v>134</v>
      </c>
      <c r="B157" s="31" t="s">
        <v>284</v>
      </c>
      <c r="C157" s="397">
        <v>6</v>
      </c>
      <c r="D157" s="398">
        <v>17</v>
      </c>
      <c r="E157" s="401"/>
      <c r="F157" s="401"/>
      <c r="G157" s="401">
        <v>1</v>
      </c>
      <c r="H157" s="399">
        <v>1</v>
      </c>
      <c r="I157" s="400">
        <v>0</v>
      </c>
      <c r="J157" s="402">
        <v>1</v>
      </c>
      <c r="K157" s="396"/>
      <c r="L157" s="88">
        <v>23.136949585194639</v>
      </c>
      <c r="M157" s="508">
        <v>4.0318003712105588</v>
      </c>
      <c r="N157" s="508"/>
      <c r="O157" s="508">
        <v>2.8156921114182438</v>
      </c>
      <c r="P157" s="509">
        <v>1.5097133429573109</v>
      </c>
    </row>
    <row r="158" spans="1:16" x14ac:dyDescent="0.25">
      <c r="A158" s="16" t="s">
        <v>135</v>
      </c>
      <c r="B158" s="31" t="s">
        <v>253</v>
      </c>
      <c r="C158" s="404">
        <v>6</v>
      </c>
      <c r="D158" s="405">
        <v>17</v>
      </c>
      <c r="E158" s="408"/>
      <c r="F158" s="408"/>
      <c r="G158" s="408">
        <v>1</v>
      </c>
      <c r="H158" s="406">
        <v>1</v>
      </c>
      <c r="I158" s="407" t="s">
        <v>444</v>
      </c>
      <c r="J158" s="409">
        <v>0</v>
      </c>
      <c r="K158" s="403"/>
      <c r="L158" s="88">
        <v>9.9091141942369259</v>
      </c>
      <c r="M158" s="508">
        <v>9.8755217391304342</v>
      </c>
      <c r="N158" s="508"/>
      <c r="O158" s="508">
        <v>2.2396870925684484</v>
      </c>
      <c r="P158" s="509">
        <v>2.5029761904761907</v>
      </c>
    </row>
    <row r="159" spans="1:16" x14ac:dyDescent="0.25">
      <c r="A159" s="16" t="s">
        <v>136</v>
      </c>
      <c r="B159" s="31" t="s">
        <v>227</v>
      </c>
      <c r="C159" s="411">
        <v>6</v>
      </c>
      <c r="D159" s="412">
        <v>14</v>
      </c>
      <c r="E159" s="415"/>
      <c r="F159" s="415"/>
      <c r="G159" s="415">
        <v>0</v>
      </c>
      <c r="H159" s="413">
        <v>1</v>
      </c>
      <c r="I159" s="414">
        <v>0</v>
      </c>
      <c r="J159" s="416">
        <v>0</v>
      </c>
      <c r="K159" s="410"/>
      <c r="L159" s="88">
        <v>18.457919847328245</v>
      </c>
      <c r="M159" s="508">
        <v>18.28241435562806</v>
      </c>
      <c r="N159" s="508"/>
      <c r="O159" s="508">
        <v>3.316087722106611</v>
      </c>
      <c r="P159" s="509">
        <v>3.5800393959290875</v>
      </c>
    </row>
    <row r="160" spans="1:16" x14ac:dyDescent="0.25">
      <c r="A160" s="16" t="s">
        <v>137</v>
      </c>
      <c r="B160" s="31" t="s">
        <v>283</v>
      </c>
      <c r="C160" s="411">
        <v>6</v>
      </c>
      <c r="D160" s="412">
        <v>17</v>
      </c>
      <c r="E160" s="415"/>
      <c r="F160" s="415"/>
      <c r="G160" s="415">
        <v>1</v>
      </c>
      <c r="H160" s="413">
        <v>1</v>
      </c>
      <c r="I160" s="414">
        <v>0</v>
      </c>
      <c r="J160" s="416">
        <v>0</v>
      </c>
      <c r="K160" s="410"/>
      <c r="L160" s="88">
        <v>16.332535055931935</v>
      </c>
      <c r="M160" s="508">
        <v>16.74191646191646</v>
      </c>
      <c r="N160" s="508"/>
      <c r="O160" s="508">
        <v>2.9481959981093429</v>
      </c>
      <c r="P160" s="509">
        <v>2.8965438165438164</v>
      </c>
    </row>
    <row r="161" spans="1:16" x14ac:dyDescent="0.25">
      <c r="A161" s="16" t="s">
        <v>138</v>
      </c>
      <c r="B161" s="31" t="s">
        <v>173</v>
      </c>
      <c r="C161" s="411">
        <v>6</v>
      </c>
      <c r="D161" s="412">
        <v>15</v>
      </c>
      <c r="E161" s="415"/>
      <c r="F161" s="415"/>
      <c r="G161" s="415">
        <v>1</v>
      </c>
      <c r="H161" s="413">
        <v>1</v>
      </c>
      <c r="I161" s="414">
        <v>0</v>
      </c>
      <c r="J161" s="416">
        <v>1</v>
      </c>
      <c r="K161" s="410"/>
      <c r="L161" s="88">
        <v>12.683214687148745</v>
      </c>
      <c r="M161" s="508">
        <v>13.74237089201878</v>
      </c>
      <c r="N161" s="508"/>
      <c r="O161" s="508" t="s">
        <v>443</v>
      </c>
      <c r="P161" s="509" t="s">
        <v>443</v>
      </c>
    </row>
    <row r="162" spans="1:16" x14ac:dyDescent="0.25">
      <c r="A162" s="16" t="s">
        <v>139</v>
      </c>
      <c r="B162" s="31" t="s">
        <v>244</v>
      </c>
      <c r="C162" s="411">
        <v>6</v>
      </c>
      <c r="D162" s="412">
        <v>17</v>
      </c>
      <c r="E162" s="415"/>
      <c r="F162" s="415"/>
      <c r="G162" s="415">
        <v>1</v>
      </c>
      <c r="H162" s="413">
        <v>1</v>
      </c>
      <c r="I162" s="414">
        <v>0</v>
      </c>
      <c r="J162" s="416">
        <v>0</v>
      </c>
      <c r="K162" s="410"/>
      <c r="L162" s="88">
        <v>16.77345589421061</v>
      </c>
      <c r="M162" s="508">
        <v>17.58477464564421</v>
      </c>
      <c r="N162" s="508"/>
      <c r="O162" s="508">
        <v>6.0096591826845422</v>
      </c>
      <c r="P162" s="509">
        <v>5.206292352371733</v>
      </c>
    </row>
    <row r="163" spans="1:16" x14ac:dyDescent="0.25">
      <c r="A163" s="16" t="s">
        <v>140</v>
      </c>
      <c r="B163" s="31" t="s">
        <v>306</v>
      </c>
      <c r="C163" s="418">
        <v>6</v>
      </c>
      <c r="D163" s="419">
        <v>17</v>
      </c>
      <c r="E163" s="422"/>
      <c r="F163" s="422"/>
      <c r="G163" s="422">
        <v>1</v>
      </c>
      <c r="H163" s="420">
        <v>1</v>
      </c>
      <c r="I163" s="421">
        <v>0</v>
      </c>
      <c r="J163" s="423">
        <v>0</v>
      </c>
      <c r="K163" s="417"/>
      <c r="L163" s="88">
        <v>10.490426346693898</v>
      </c>
      <c r="M163" s="508">
        <v>11.830653586444132</v>
      </c>
      <c r="N163" s="508"/>
      <c r="O163" s="508">
        <v>3.2453858784893268</v>
      </c>
      <c r="P163" s="509">
        <v>3.0480637450199204</v>
      </c>
    </row>
    <row r="164" spans="1:16" x14ac:dyDescent="0.25">
      <c r="A164" s="16" t="s">
        <v>141</v>
      </c>
      <c r="B164" s="31" t="s">
        <v>294</v>
      </c>
      <c r="C164" s="425">
        <v>6</v>
      </c>
      <c r="D164" s="426">
        <v>17</v>
      </c>
      <c r="E164" s="429"/>
      <c r="F164" s="429"/>
      <c r="G164" s="429">
        <v>0.97362322962764691</v>
      </c>
      <c r="H164" s="427">
        <v>1</v>
      </c>
      <c r="I164" s="428">
        <v>0</v>
      </c>
      <c r="J164" s="430">
        <v>0</v>
      </c>
      <c r="K164" s="424"/>
      <c r="L164" s="88">
        <v>9.1187744190828699</v>
      </c>
      <c r="M164" s="508">
        <v>9.8969607429295063</v>
      </c>
      <c r="N164" s="508"/>
      <c r="O164" s="508">
        <v>3.4646960167714886</v>
      </c>
      <c r="P164" s="509">
        <v>3.1720154043645699</v>
      </c>
    </row>
    <row r="165" spans="1:16" s="61" customFormat="1" x14ac:dyDescent="0.25">
      <c r="A165" s="16" t="s">
        <v>441</v>
      </c>
      <c r="B165" s="31" t="s">
        <v>236</v>
      </c>
      <c r="C165" s="432">
        <v>6</v>
      </c>
      <c r="D165" s="433">
        <v>17</v>
      </c>
      <c r="E165" s="436"/>
      <c r="F165" s="436"/>
      <c r="G165" s="436">
        <v>1</v>
      </c>
      <c r="H165" s="434">
        <v>1</v>
      </c>
      <c r="I165" s="435">
        <v>0</v>
      </c>
      <c r="J165" s="437">
        <v>1</v>
      </c>
      <c r="K165" s="431"/>
      <c r="L165" s="88">
        <v>11.979169204531612</v>
      </c>
      <c r="M165" s="508">
        <v>12.871354166666666</v>
      </c>
      <c r="N165" s="508"/>
      <c r="O165" s="508">
        <v>2.3355103806228374</v>
      </c>
      <c r="P165" s="509">
        <v>2.6076794657762936</v>
      </c>
    </row>
    <row r="166" spans="1:16" x14ac:dyDescent="0.25">
      <c r="A166" s="16" t="s">
        <v>142</v>
      </c>
      <c r="B166" s="31" t="s">
        <v>158</v>
      </c>
      <c r="C166" s="439">
        <v>6</v>
      </c>
      <c r="D166" s="440">
        <v>16</v>
      </c>
      <c r="E166" s="443"/>
      <c r="F166" s="443"/>
      <c r="G166" s="443">
        <v>1</v>
      </c>
      <c r="H166" s="441">
        <v>1</v>
      </c>
      <c r="I166" s="442">
        <v>0</v>
      </c>
      <c r="J166" s="444">
        <v>0</v>
      </c>
      <c r="K166" s="438"/>
      <c r="L166" s="88">
        <v>1.5952380952380953</v>
      </c>
      <c r="M166" s="508">
        <v>1.3714285714285714</v>
      </c>
      <c r="N166" s="508"/>
      <c r="O166" s="508">
        <v>1.5145336225596528</v>
      </c>
      <c r="P166" s="509">
        <v>1.9455645161290323</v>
      </c>
    </row>
    <row r="167" spans="1:16" x14ac:dyDescent="0.25">
      <c r="A167" s="16" t="s">
        <v>143</v>
      </c>
      <c r="B167" s="31" t="s">
        <v>184</v>
      </c>
      <c r="C167" s="446">
        <v>6</v>
      </c>
      <c r="D167" s="447">
        <v>17</v>
      </c>
      <c r="E167" s="450"/>
      <c r="F167" s="450"/>
      <c r="G167" s="450">
        <v>1</v>
      </c>
      <c r="H167" s="448">
        <v>1</v>
      </c>
      <c r="I167" s="449">
        <v>0</v>
      </c>
      <c r="J167" s="451">
        <v>0</v>
      </c>
      <c r="K167" s="445"/>
      <c r="L167" s="88">
        <v>11.742242152466368</v>
      </c>
      <c r="M167" s="508">
        <v>12.491199999999999</v>
      </c>
      <c r="N167" s="508"/>
      <c r="O167" s="508">
        <v>9.5447203110978158</v>
      </c>
      <c r="P167" s="509">
        <v>7.5175746383502613</v>
      </c>
    </row>
    <row r="168" spans="1:16" x14ac:dyDescent="0.25">
      <c r="A168" s="16" t="s">
        <v>144</v>
      </c>
      <c r="B168" s="31" t="s">
        <v>312</v>
      </c>
      <c r="C168" s="446">
        <v>6</v>
      </c>
      <c r="D168" s="447">
        <v>16</v>
      </c>
      <c r="E168" s="450"/>
      <c r="F168" s="450"/>
      <c r="G168" s="450">
        <v>0.99865636985050499</v>
      </c>
      <c r="H168" s="448">
        <v>1</v>
      </c>
      <c r="I168" s="449">
        <v>0</v>
      </c>
      <c r="J168" s="451">
        <v>0</v>
      </c>
      <c r="K168" s="445"/>
      <c r="L168" s="88">
        <v>11.136507128309573</v>
      </c>
      <c r="M168" s="508">
        <v>11.788112449799197</v>
      </c>
      <c r="N168" s="508"/>
      <c r="O168" s="508">
        <v>3.1711009174311928</v>
      </c>
      <c r="P168" s="509">
        <v>3.5873560139298153</v>
      </c>
    </row>
    <row r="169" spans="1:16" x14ac:dyDescent="0.25">
      <c r="A169" s="16" t="s">
        <v>145</v>
      </c>
      <c r="B169" s="31" t="s">
        <v>308</v>
      </c>
      <c r="C169" s="446">
        <v>6</v>
      </c>
      <c r="D169" s="447">
        <v>17</v>
      </c>
      <c r="E169" s="450"/>
      <c r="F169" s="450"/>
      <c r="G169" s="450">
        <v>1</v>
      </c>
      <c r="H169" s="448">
        <v>1</v>
      </c>
      <c r="I169" s="449">
        <v>0</v>
      </c>
      <c r="J169" s="451">
        <v>1</v>
      </c>
      <c r="K169" s="445"/>
      <c r="L169" s="88">
        <v>12.543011683254003</v>
      </c>
      <c r="M169" s="508">
        <v>14.54882701162026</v>
      </c>
      <c r="N169" s="508"/>
      <c r="O169" s="508">
        <v>3.3015241539653837</v>
      </c>
      <c r="P169" s="509">
        <v>2.3831360946745561</v>
      </c>
    </row>
    <row r="170" spans="1:16" x14ac:dyDescent="0.25">
      <c r="A170" s="16" t="s">
        <v>146</v>
      </c>
      <c r="B170" s="31" t="s">
        <v>219</v>
      </c>
      <c r="C170" s="453">
        <v>6</v>
      </c>
      <c r="D170" s="454">
        <v>17</v>
      </c>
      <c r="E170" s="457"/>
      <c r="F170" s="457"/>
      <c r="G170" s="457">
        <v>1</v>
      </c>
      <c r="H170" s="455">
        <v>1</v>
      </c>
      <c r="I170" s="456">
        <v>0</v>
      </c>
      <c r="J170" s="458">
        <v>0</v>
      </c>
      <c r="K170" s="452"/>
      <c r="L170" s="88">
        <v>8.9940322580645162</v>
      </c>
      <c r="M170" s="508">
        <v>9.3772887802227647</v>
      </c>
      <c r="N170" s="508"/>
      <c r="O170" s="508">
        <v>2.4981152993348115</v>
      </c>
      <c r="P170" s="509">
        <v>1.933185595567867</v>
      </c>
    </row>
    <row r="171" spans="1:16" x14ac:dyDescent="0.25">
      <c r="A171" s="16" t="s">
        <v>147</v>
      </c>
      <c r="B171" s="31" t="s">
        <v>224</v>
      </c>
      <c r="C171" s="453">
        <v>6</v>
      </c>
      <c r="D171" s="454">
        <v>17</v>
      </c>
      <c r="E171" s="457"/>
      <c r="F171" s="457"/>
      <c r="G171" s="457">
        <v>1</v>
      </c>
      <c r="H171" s="455">
        <v>1</v>
      </c>
      <c r="I171" s="456">
        <v>0</v>
      </c>
      <c r="J171" s="458">
        <v>0</v>
      </c>
      <c r="K171" s="452"/>
      <c r="L171" s="88">
        <v>11.735706214689266</v>
      </c>
      <c r="M171" s="508">
        <v>12.929020876212878</v>
      </c>
      <c r="N171" s="508"/>
      <c r="O171" s="508">
        <v>1.105838967424708</v>
      </c>
      <c r="P171" s="509">
        <v>1.5693589743589744</v>
      </c>
    </row>
    <row r="172" spans="1:16" x14ac:dyDescent="0.25">
      <c r="A172" s="16" t="s">
        <v>430</v>
      </c>
      <c r="B172" s="31" t="s">
        <v>327</v>
      </c>
      <c r="C172" s="453">
        <v>5</v>
      </c>
      <c r="D172" s="454">
        <v>16</v>
      </c>
      <c r="E172" s="457"/>
      <c r="F172" s="457"/>
      <c r="G172" s="457">
        <v>1</v>
      </c>
      <c r="H172" s="455">
        <v>1</v>
      </c>
      <c r="I172" s="456">
        <v>0</v>
      </c>
      <c r="J172" s="458">
        <v>0</v>
      </c>
      <c r="K172" s="452"/>
      <c r="L172" s="88">
        <v>11.459506012349692</v>
      </c>
      <c r="M172" s="508">
        <v>13.247037037037037</v>
      </c>
      <c r="N172" s="508"/>
      <c r="O172" s="508">
        <v>5.1177120571985704</v>
      </c>
      <c r="P172" s="509">
        <v>4.9660606060606058</v>
      </c>
    </row>
    <row r="173" spans="1:16" x14ac:dyDescent="0.25">
      <c r="A173" s="16" t="s">
        <v>148</v>
      </c>
      <c r="B173" s="31" t="s">
        <v>171</v>
      </c>
      <c r="C173" s="460">
        <v>6</v>
      </c>
      <c r="D173" s="461">
        <v>16</v>
      </c>
      <c r="E173" s="464"/>
      <c r="F173" s="464"/>
      <c r="G173" s="464">
        <v>1</v>
      </c>
      <c r="H173" s="462">
        <v>1</v>
      </c>
      <c r="I173" s="463">
        <v>0</v>
      </c>
      <c r="J173" s="465">
        <v>0</v>
      </c>
      <c r="K173" s="459"/>
      <c r="L173" s="88">
        <v>8.6699812382739214</v>
      </c>
      <c r="M173" s="508">
        <v>9.8826420890937019</v>
      </c>
      <c r="N173" s="508"/>
      <c r="O173" s="508">
        <v>1.521264367816092</v>
      </c>
      <c r="P173" s="509">
        <v>0.85187083546899023</v>
      </c>
    </row>
    <row r="174" spans="1:16" x14ac:dyDescent="0.25">
      <c r="A174" s="16" t="s">
        <v>149</v>
      </c>
      <c r="B174" s="31" t="s">
        <v>185</v>
      </c>
      <c r="C174" s="467">
        <v>6</v>
      </c>
      <c r="D174" s="468">
        <v>16</v>
      </c>
      <c r="E174" s="471"/>
      <c r="F174" s="471"/>
      <c r="G174" s="471">
        <v>1</v>
      </c>
      <c r="H174" s="469">
        <v>1</v>
      </c>
      <c r="I174" s="470">
        <v>0</v>
      </c>
      <c r="J174" s="472">
        <v>0</v>
      </c>
      <c r="K174" s="466"/>
      <c r="L174" s="88">
        <v>7.9503364737550468</v>
      </c>
      <c r="M174" s="508">
        <v>8.1291056910569104</v>
      </c>
      <c r="N174" s="508"/>
      <c r="O174" s="508">
        <v>3.7938676252907593</v>
      </c>
      <c r="P174" s="509">
        <v>2.9305399955187093</v>
      </c>
    </row>
    <row r="175" spans="1:16" x14ac:dyDescent="0.25">
      <c r="A175" s="16" t="s">
        <v>150</v>
      </c>
      <c r="B175" s="31" t="s">
        <v>311</v>
      </c>
      <c r="C175" s="474">
        <v>6</v>
      </c>
      <c r="D175" s="475">
        <v>18</v>
      </c>
      <c r="E175" s="478"/>
      <c r="F175" s="478"/>
      <c r="G175" s="478">
        <v>1</v>
      </c>
      <c r="H175" s="476">
        <v>1</v>
      </c>
      <c r="I175" s="477">
        <v>0</v>
      </c>
      <c r="J175" s="479">
        <v>0</v>
      </c>
      <c r="K175" s="473"/>
      <c r="L175" s="88">
        <v>16.928848758465012</v>
      </c>
      <c r="M175" s="508">
        <v>17.824839336422059</v>
      </c>
      <c r="N175" s="508"/>
      <c r="O175" s="508">
        <v>3.0640307907627711</v>
      </c>
      <c r="P175" s="509">
        <v>2.2084088190052982</v>
      </c>
    </row>
    <row r="176" spans="1:16" x14ac:dyDescent="0.25">
      <c r="A176" s="16" t="s">
        <v>151</v>
      </c>
      <c r="B176" s="31" t="s">
        <v>281</v>
      </c>
      <c r="C176" s="474">
        <v>6</v>
      </c>
      <c r="D176" s="475">
        <v>17</v>
      </c>
      <c r="E176" s="478"/>
      <c r="F176" s="478"/>
      <c r="G176" s="478">
        <v>1</v>
      </c>
      <c r="H176" s="476">
        <v>1</v>
      </c>
      <c r="I176" s="477">
        <v>0</v>
      </c>
      <c r="J176" s="479">
        <v>0</v>
      </c>
      <c r="K176" s="473"/>
      <c r="L176" s="88">
        <v>11.696713819368879</v>
      </c>
      <c r="M176" s="508">
        <v>12.28177164478077</v>
      </c>
      <c r="N176" s="508"/>
      <c r="O176" s="508">
        <v>6.1249563699825478</v>
      </c>
      <c r="P176" s="509">
        <v>6.8718429272646144</v>
      </c>
    </row>
    <row r="177" spans="1:16" x14ac:dyDescent="0.25">
      <c r="A177" s="16" t="s">
        <v>152</v>
      </c>
      <c r="B177" s="31" t="s">
        <v>249</v>
      </c>
      <c r="C177" s="480">
        <v>6</v>
      </c>
      <c r="D177" s="481">
        <v>17</v>
      </c>
      <c r="E177" s="483"/>
      <c r="F177" s="483"/>
      <c r="G177" s="490">
        <v>1</v>
      </c>
      <c r="H177" s="482">
        <v>1</v>
      </c>
      <c r="I177" s="486">
        <v>0</v>
      </c>
      <c r="J177" s="484">
        <v>0</v>
      </c>
      <c r="K177" s="485"/>
      <c r="L177" s="87">
        <v>11.065226253567062</v>
      </c>
      <c r="M177" s="508">
        <v>12.483782662795521</v>
      </c>
      <c r="N177" s="508"/>
      <c r="O177" s="508">
        <v>4.041826335099878</v>
      </c>
      <c r="P177" s="511">
        <v>1.0954790543343011</v>
      </c>
    </row>
    <row r="178" spans="1:16" s="32" customFormat="1" x14ac:dyDescent="0.25">
      <c r="A178" s="16" t="s">
        <v>153</v>
      </c>
      <c r="B178" s="31" t="s">
        <v>172</v>
      </c>
      <c r="C178" s="480">
        <v>6</v>
      </c>
      <c r="D178" s="481">
        <v>16</v>
      </c>
      <c r="E178" s="483"/>
      <c r="F178" s="483"/>
      <c r="G178" s="490">
        <v>0.99908579660359609</v>
      </c>
      <c r="H178" s="482">
        <v>1</v>
      </c>
      <c r="I178" s="487">
        <v>0</v>
      </c>
      <c r="J178" s="484">
        <v>0</v>
      </c>
      <c r="K178" s="488"/>
      <c r="L178" s="513">
        <v>9.3521284019539426</v>
      </c>
      <c r="M178" s="508">
        <v>10.802115655853315</v>
      </c>
      <c r="N178" s="508"/>
      <c r="O178" s="508">
        <v>1.1204644412191582</v>
      </c>
      <c r="P178" s="509">
        <v>1.18007326007326</v>
      </c>
    </row>
    <row r="179" spans="1:16" s="32" customFormat="1" x14ac:dyDescent="0.25">
      <c r="A179" s="59" t="s">
        <v>154</v>
      </c>
      <c r="B179" s="60" t="s">
        <v>194</v>
      </c>
      <c r="C179" s="480">
        <v>6</v>
      </c>
      <c r="D179" s="481">
        <v>18</v>
      </c>
      <c r="E179" s="483"/>
      <c r="F179" s="483"/>
      <c r="G179" s="491">
        <v>1</v>
      </c>
      <c r="H179" s="482">
        <v>1</v>
      </c>
      <c r="I179" s="486">
        <v>0</v>
      </c>
      <c r="J179" s="484">
        <v>0</v>
      </c>
      <c r="K179" s="489"/>
      <c r="L179" s="514">
        <v>11.874004369013612</v>
      </c>
      <c r="M179" s="508">
        <v>12.182513844604799</v>
      </c>
      <c r="N179" s="508"/>
      <c r="O179" s="508">
        <v>3.5289671682626538</v>
      </c>
      <c r="P179" s="510">
        <v>3.2049735990461592</v>
      </c>
    </row>
    <row r="180" spans="1:16" s="56" customFormat="1" ht="14.45" hidden="1" x14ac:dyDescent="0.3">
      <c r="J180" s="56" t="s">
        <v>352</v>
      </c>
      <c r="L180" s="515">
        <f>AVERAGE(L2:L175)</f>
        <v>13.407503877106386</v>
      </c>
      <c r="M180" s="515">
        <f>AVERAGE(M2:M175)</f>
        <v>13.862842028713425</v>
      </c>
      <c r="N180" s="515"/>
      <c r="O180" s="515">
        <f>AVERAGE(O2:O175)</f>
        <v>3.4952839926339689</v>
      </c>
      <c r="P180" s="515">
        <f>AVERAGE(P2:P175)</f>
        <v>3.0594608683266302</v>
      </c>
    </row>
    <row r="181" spans="1:16" s="56" customFormat="1" ht="14.45" hidden="1" x14ac:dyDescent="0.3">
      <c r="J181" s="56" t="s">
        <v>351</v>
      </c>
      <c r="L181" s="515">
        <f>_xlfn.VAR.P(L2:L175)</f>
        <v>63.613211209885165</v>
      </c>
      <c r="M181" s="515">
        <f>_xlfn.VAR.P(M2:M175)</f>
        <v>58.861056982360822</v>
      </c>
      <c r="N181" s="515"/>
      <c r="O181" s="515">
        <f>_xlfn.VAR.P(O2:O175)</f>
        <v>6.0226427916666179</v>
      </c>
      <c r="P181" s="515">
        <f>_xlfn.VAR.P(P2:P175)</f>
        <v>3.7509441321999573</v>
      </c>
    </row>
    <row r="182" spans="1:16" s="56" customFormat="1" ht="14.45" hidden="1" x14ac:dyDescent="0.3">
      <c r="J182" s="56" t="s">
        <v>350</v>
      </c>
      <c r="L182" s="515">
        <f>_xlfn.STDEV.P(L2:L175)</f>
        <v>7.9757890650320711</v>
      </c>
      <c r="M182" s="515">
        <f>_xlfn.STDEV.P(M2:M175)</f>
        <v>7.6720959966857052</v>
      </c>
      <c r="N182" s="515"/>
      <c r="O182" s="515">
        <f>_xlfn.STDEV.P(O2:O175)</f>
        <v>2.4541073309182337</v>
      </c>
      <c r="P182" s="515">
        <f>_xlfn.STDEV.P(P2:P175)</f>
        <v>1.9367354316477916</v>
      </c>
    </row>
    <row r="183" spans="1:16" s="56" customFormat="1" ht="14.45" hidden="1" x14ac:dyDescent="0.3">
      <c r="L183" s="515"/>
      <c r="M183" s="515"/>
      <c r="N183" s="515"/>
      <c r="O183" s="515"/>
      <c r="P183" s="515"/>
    </row>
    <row r="184" spans="1:16" s="56" customFormat="1" ht="14.45" hidden="1" x14ac:dyDescent="0.3">
      <c r="J184" s="56" t="s">
        <v>349</v>
      </c>
      <c r="L184" s="515">
        <f>L180+L182</f>
        <v>21.383292942138457</v>
      </c>
      <c r="M184" s="515">
        <f>M180+M182</f>
        <v>21.534938025399128</v>
      </c>
      <c r="N184" s="515"/>
      <c r="O184" s="515">
        <f>O180+O182</f>
        <v>5.9493913235522022</v>
      </c>
      <c r="P184" s="515">
        <f>P180+P182</f>
        <v>4.9961962999744216</v>
      </c>
    </row>
    <row r="185" spans="1:16" s="56" customFormat="1" ht="14.45" hidden="1" x14ac:dyDescent="0.3">
      <c r="J185" s="56" t="s">
        <v>348</v>
      </c>
      <c r="L185" s="515">
        <f>L180+(2*L182)</f>
        <v>29.359082007170528</v>
      </c>
      <c r="M185" s="515">
        <f>M180+(2*M182)</f>
        <v>29.207034022084834</v>
      </c>
      <c r="N185" s="515"/>
      <c r="O185" s="515">
        <f>O180+(2*O182)</f>
        <v>8.403498654470436</v>
      </c>
      <c r="P185" s="515">
        <f>P180+(2*P182)</f>
        <v>6.9329317316222134</v>
      </c>
    </row>
    <row r="186" spans="1:16" ht="13.5" hidden="1" customHeight="1" x14ac:dyDescent="0.3">
      <c r="A186" s="55"/>
      <c r="B186" s="55"/>
      <c r="C186" s="55"/>
      <c r="D186" s="55"/>
      <c r="E186" s="55"/>
      <c r="F186" s="55"/>
      <c r="G186" s="55"/>
      <c r="H186" s="55"/>
      <c r="I186" s="55"/>
      <c r="J186" s="55"/>
      <c r="K186" s="55"/>
      <c r="L186" s="61"/>
      <c r="M186" s="61"/>
      <c r="N186" s="61"/>
      <c r="O186" s="61"/>
      <c r="P186" s="61"/>
    </row>
    <row r="187" spans="1:16" x14ac:dyDescent="0.25">
      <c r="D187" s="512"/>
      <c r="E187" s="512"/>
      <c r="F187" s="512"/>
      <c r="G187" s="512"/>
      <c r="H187" s="512"/>
      <c r="I187" s="512"/>
      <c r="J187" s="512"/>
      <c r="K187" s="512"/>
      <c r="L187" s="512"/>
      <c r="M187" s="512"/>
      <c r="N187" s="512"/>
      <c r="O187" s="512"/>
      <c r="P187" s="512"/>
    </row>
    <row r="188" spans="1:16" x14ac:dyDescent="0.25">
      <c r="A188" t="s">
        <v>460</v>
      </c>
    </row>
  </sheetData>
  <conditionalFormatting sqref="I5:I179">
    <cfRule type="cellIs" dxfId="51" priority="146" operator="equal">
      <formula>"Ongoing"</formula>
    </cfRule>
  </conditionalFormatting>
  <conditionalFormatting sqref="M5:M179">
    <cfRule type="cellIs" dxfId="50" priority="17" operator="greaterThan">
      <formula>$M$184</formula>
    </cfRule>
  </conditionalFormatting>
  <conditionalFormatting sqref="L5:P179">
    <cfRule type="cellIs" priority="10" stopIfTrue="1" operator="equal">
      <formula>"na"</formula>
    </cfRule>
    <cfRule type="cellIs" priority="11" stopIfTrue="1" operator="equal">
      <formula>""</formula>
    </cfRule>
    <cfRule type="cellIs" dxfId="49" priority="31" operator="greaterThan">
      <formula>-1</formula>
    </cfRule>
  </conditionalFormatting>
  <conditionalFormatting sqref="P5:P179">
    <cfRule type="cellIs" dxfId="48" priority="12" operator="greaterThan">
      <formula>$P$185</formula>
    </cfRule>
    <cfRule type="cellIs" dxfId="47" priority="18" operator="greaterThan">
      <formula>$P$184</formula>
    </cfRule>
  </conditionalFormatting>
  <conditionalFormatting sqref="O15:O179">
    <cfRule type="cellIs" dxfId="46" priority="13" operator="greaterThan">
      <formula>$O$185</formula>
    </cfRule>
    <cfRule type="cellIs" dxfId="45" priority="19" operator="greaterThan">
      <formula>$O$184</formula>
    </cfRule>
  </conditionalFormatting>
  <conditionalFormatting sqref="M15:M179">
    <cfRule type="cellIs" dxfId="44" priority="14" operator="greaterThan">
      <formula>$M$185</formula>
    </cfRule>
  </conditionalFormatting>
  <conditionalFormatting sqref="C5:C179">
    <cfRule type="cellIs" dxfId="43" priority="157" operator="equal">
      <formula>6</formula>
    </cfRule>
    <cfRule type="cellIs" dxfId="42" priority="158" operator="between">
      <formula>4</formula>
      <formula>5</formula>
    </cfRule>
    <cfRule type="cellIs" dxfId="41" priority="165" operator="between">
      <formula>0</formula>
      <formula>3</formula>
    </cfRule>
  </conditionalFormatting>
  <conditionalFormatting sqref="D5:D179">
    <cfRule type="cellIs" dxfId="40" priority="148" operator="lessThan">
      <formula>17</formula>
    </cfRule>
    <cfRule type="cellIs" dxfId="39" priority="153" operator="greaterThanOrEqual">
      <formula>17</formula>
    </cfRule>
  </conditionalFormatting>
  <conditionalFormatting sqref="G5:G179">
    <cfRule type="cellIs" dxfId="38" priority="25" operator="greaterThan">
      <formula>0.99</formula>
    </cfRule>
    <cfRule type="cellIs" dxfId="37" priority="26" operator="between">
      <formula>0.76</formula>
      <formula>0.99</formula>
    </cfRule>
    <cfRule type="cellIs" dxfId="36" priority="27" operator="lessThan">
      <formula>0.76</formula>
    </cfRule>
  </conditionalFormatting>
  <conditionalFormatting sqref="H5:H179">
    <cfRule type="cellIs" dxfId="35" priority="139" operator="greaterThan">
      <formula>3</formula>
    </cfRule>
    <cfRule type="cellIs" dxfId="34" priority="140" operator="equal">
      <formula>3</formula>
    </cfRule>
    <cfRule type="cellIs" dxfId="33" priority="141" operator="lessThan">
      <formula>3</formula>
    </cfRule>
  </conditionalFormatting>
  <conditionalFormatting sqref="J5:J179">
    <cfRule type="cellIs" dxfId="32" priority="107" operator="between">
      <formula>3</formula>
      <formula>5</formula>
    </cfRule>
    <cfRule type="cellIs" dxfId="31" priority="109" operator="between">
      <formula>1</formula>
      <formula>3</formula>
    </cfRule>
    <cfRule type="cellIs" dxfId="30" priority="110" operator="between">
      <formula>0</formula>
      <formula>1</formula>
    </cfRule>
  </conditionalFormatting>
  <conditionalFormatting sqref="L5:L179">
    <cfRule type="cellIs" dxfId="29" priority="15" operator="greaterThan">
      <formula>$L$185</formula>
    </cfRule>
    <cfRule type="cellIs" dxfId="28" priority="16" operator="greaterThan">
      <formula>$L$184</formula>
    </cfRule>
  </conditionalFormatting>
  <conditionalFormatting sqref="N34:N179">
    <cfRule type="cellIs" dxfId="27" priority="8" operator="greaterThan">
      <formula>$M$184</formula>
    </cfRule>
  </conditionalFormatting>
  <conditionalFormatting sqref="N34:N179">
    <cfRule type="cellIs" dxfId="26" priority="5" operator="greaterThan">
      <formula>$M$185</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http://schemas.microsoft.com/office/2006/documentManagement/types"/>
    <ds:schemaRef ds:uri="http://schemas.microsoft.com/office/2006/metadata/properties"/>
    <ds:schemaRef ds:uri="http://www.w3.org/XML/1998/namespace"/>
    <ds:schemaRef ds:uri="http://purl.org/dc/terms/"/>
    <ds:schemaRef ds:uri="http://schemas.openxmlformats.org/package/2006/metadata/core-properties"/>
    <ds:schemaRef ds:uri="c5eb9f71-12b2-4353-a15d-f74aa2340f0e"/>
    <ds:schemaRef ds:uri="http://purl.org/dc/dcmitype/"/>
    <ds:schemaRef ds:uri="http://purl.org/dc/elements/1.1/"/>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Bari, Farzana</cp:lastModifiedBy>
  <cp:lastPrinted>2014-06-18T15:30:20Z</cp:lastPrinted>
  <dcterms:created xsi:type="dcterms:W3CDTF">2013-10-31T09:09:38Z</dcterms:created>
  <dcterms:modified xsi:type="dcterms:W3CDTF">2016-12-14T17:35:59Z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