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980" windowHeight="17115" activeTab="0"/>
  </bookViews>
  <sheets>
    <sheet name="CCG Started Treatment" sheetId="1" r:id="rId1"/>
    <sheet name="Provider Started Treatment" sheetId="2" r:id="rId2"/>
    <sheet name="Notes" sheetId="3" r:id="rId3"/>
    <sheet name="Guidance" sheetId="4" r:id="rId4"/>
  </sheets>
  <definedNames>
    <definedName name="_xlfn.IFERROR" hidden="1">#NAME?</definedName>
    <definedName name="_xlnm.Print_Area" localSheetId="0">'CCG Started Treatment'!$A$1:$I$224</definedName>
    <definedName name="_xlnm.Print_Area" localSheetId="1">'Provider Started Treatment'!$A$1:$H$70</definedName>
    <definedName name="_xlnm.Print_Titles" localSheetId="0">'CCG Started Treatment'!$1:$15</definedName>
    <definedName name="_xlnm.Print_Titles" localSheetId="1">'Provider Started Treatment'!$1:$15</definedName>
  </definedNames>
  <calcPr fullCalcOnLoad="1"/>
</workbook>
</file>

<file path=xl/sharedStrings.xml><?xml version="1.0" encoding="utf-8"?>
<sst xmlns="http://schemas.openxmlformats.org/spreadsheetml/2006/main" count="1776" uniqueCount="586">
  <si>
    <t>Title:</t>
  </si>
  <si>
    <t>Summary:</t>
  </si>
  <si>
    <t>Period:</t>
  </si>
  <si>
    <t>Source:</t>
  </si>
  <si>
    <t>Basis:</t>
  </si>
  <si>
    <t>Commissioner</t>
  </si>
  <si>
    <t>Published:</t>
  </si>
  <si>
    <t>N/A</t>
  </si>
  <si>
    <t>Revised:</t>
  </si>
  <si>
    <t>Status:</t>
  </si>
  <si>
    <t>Contact:</t>
  </si>
  <si>
    <t>Commissioner Level Data</t>
  </si>
  <si>
    <t>Urgent Cases: The number of patients started treatment by week since referral</t>
  </si>
  <si>
    <t>Routine Cases: The number of patients started treatment by week since referral</t>
  </si>
  <si>
    <t>Region Code</t>
  </si>
  <si>
    <t>CCG Code</t>
  </si>
  <si>
    <t>CCG Name</t>
  </si>
  <si>
    <t>&gt;0-1 week</t>
  </si>
  <si>
    <t>&gt;1-4 weeks</t>
  </si>
  <si>
    <t>&gt;4-12 weeks</t>
  </si>
  <si>
    <t>12 plus</t>
  </si>
  <si>
    <t>Total number of completed pathways (all)</t>
  </si>
  <si>
    <t>% within 1 week</t>
  </si>
  <si>
    <t>% within 4 weeks</t>
  </si>
  <si>
    <t>Y54</t>
  </si>
  <si>
    <t>02N</t>
  </si>
  <si>
    <t>NHS AIREDALE, WHARFEDALE AND CRAVEN CCG</t>
  </si>
  <si>
    <t>Y57</t>
  </si>
  <si>
    <t>09C</t>
  </si>
  <si>
    <t>NHS ASHFORD CCG</t>
  </si>
  <si>
    <t>10Y</t>
  </si>
  <si>
    <t>NHS AYLESBURY VALE CCG</t>
  </si>
  <si>
    <t>Y56</t>
  </si>
  <si>
    <t>07L</t>
  </si>
  <si>
    <t>NHS BARKING AND DAGENHAM CCG</t>
  </si>
  <si>
    <t>07M</t>
  </si>
  <si>
    <t>NHS BARNET CCG</t>
  </si>
  <si>
    <t>02P</t>
  </si>
  <si>
    <t>NHS BARNSLEY CCG</t>
  </si>
  <si>
    <t>Y55</t>
  </si>
  <si>
    <t>99E</t>
  </si>
  <si>
    <t>NHS BASILDON AND BRENTWOOD CCG</t>
  </si>
  <si>
    <t>02Q</t>
  </si>
  <si>
    <t>NHS BASSETLAW CCG</t>
  </si>
  <si>
    <t>11E</t>
  </si>
  <si>
    <t>NHS BATH AND NORTH EAST SOMERSET CCG</t>
  </si>
  <si>
    <t>06F</t>
  </si>
  <si>
    <t>NHS BEDFORDSHIRE CCG</t>
  </si>
  <si>
    <t>07N</t>
  </si>
  <si>
    <t>NHS BEXLEY CCG</t>
  </si>
  <si>
    <t>13P</t>
  </si>
  <si>
    <t>NHS BIRMINGHAM CROSSCITY CCG</t>
  </si>
  <si>
    <t>04X</t>
  </si>
  <si>
    <t>NHS BIRMINGHAM SOUTH AND CENTRAL CCG</t>
  </si>
  <si>
    <t>00Q</t>
  </si>
  <si>
    <t>NHS BLACKBURN WITH DARWEN CCG</t>
  </si>
  <si>
    <t>00R</t>
  </si>
  <si>
    <t>NHS BLACKPOOL CCG</t>
  </si>
  <si>
    <t>00T</t>
  </si>
  <si>
    <t>NHS BOLTON CCG</t>
  </si>
  <si>
    <t>10G</t>
  </si>
  <si>
    <t>NHS BRACKNELL AND ASCOT CCG</t>
  </si>
  <si>
    <t>02W</t>
  </si>
  <si>
    <t>NHS BRADFORD CITY CCG</t>
  </si>
  <si>
    <t>02R</t>
  </si>
  <si>
    <t>NHS BRADFORD DISTRICTS CCG</t>
  </si>
  <si>
    <t>07P</t>
  </si>
  <si>
    <t>NHS BRENT CCG</t>
  </si>
  <si>
    <t>09D</t>
  </si>
  <si>
    <t>NHS BRIGHTON AND HOVE CCG</t>
  </si>
  <si>
    <t>11H</t>
  </si>
  <si>
    <t>NHS BRISTOL CCG</t>
  </si>
  <si>
    <t>07Q</t>
  </si>
  <si>
    <t>NHS BROMLEY CCG</t>
  </si>
  <si>
    <t>00V</t>
  </si>
  <si>
    <t>NHS BURY CCG</t>
  </si>
  <si>
    <t>02T</t>
  </si>
  <si>
    <t>NHS CALDERDALE CCG</t>
  </si>
  <si>
    <t>06H</t>
  </si>
  <si>
    <t>NHS CAMBRIDGESHIRE AND PETERBOROUGH CCG</t>
  </si>
  <si>
    <t>07R</t>
  </si>
  <si>
    <t>NHS CAMDEN CCG</t>
  </si>
  <si>
    <t>04Y</t>
  </si>
  <si>
    <t>NHS CANNOCK CHASE CCG</t>
  </si>
  <si>
    <t>09E</t>
  </si>
  <si>
    <t>NHS CANTERBURY AND COASTAL CCG</t>
  </si>
  <si>
    <t>99F</t>
  </si>
  <si>
    <t>NHS CASTLE POINT AND ROCHFORD CCG</t>
  </si>
  <si>
    <t>09A</t>
  </si>
  <si>
    <t>NHS CENTRAL LONDON (WESTMINSTER) CCG</t>
  </si>
  <si>
    <t>00W</t>
  </si>
  <si>
    <t>NHS CENTRAL MANCHESTER CCG</t>
  </si>
  <si>
    <t>10H</t>
  </si>
  <si>
    <t>NHS CHILTERN CCG</t>
  </si>
  <si>
    <t>00X</t>
  </si>
  <si>
    <t>NHS CHORLEY AND SOUTH RIBBLE CCG</t>
  </si>
  <si>
    <t>07T</t>
  </si>
  <si>
    <t>NHS CITY AND HACKNEY CCG</t>
  </si>
  <si>
    <t>09G</t>
  </si>
  <si>
    <t>NHS COASTAL WEST SUSSEX CCG</t>
  </si>
  <si>
    <t>03V</t>
  </si>
  <si>
    <t>NHS CORBY CCG</t>
  </si>
  <si>
    <t>05A</t>
  </si>
  <si>
    <t>NHS COVENTRY AND RUGBY CCG</t>
  </si>
  <si>
    <t>09H</t>
  </si>
  <si>
    <t>NHS CRAWLEY CCG</t>
  </si>
  <si>
    <t>07V</t>
  </si>
  <si>
    <t>NHS CROYDON CCG</t>
  </si>
  <si>
    <t>01H</t>
  </si>
  <si>
    <t>NHS CUMBRIA CCG</t>
  </si>
  <si>
    <t>00C</t>
  </si>
  <si>
    <t>NHS DARLINGTON CCG</t>
  </si>
  <si>
    <t>09J</t>
  </si>
  <si>
    <t>NHS DARTFORD, GRAVESHAM AND SWANLEY CCG</t>
  </si>
  <si>
    <t>02X</t>
  </si>
  <si>
    <t>NHS DONCASTER CCG</t>
  </si>
  <si>
    <t>11J</t>
  </si>
  <si>
    <t>NHS DORSET CCG</t>
  </si>
  <si>
    <t>05C</t>
  </si>
  <si>
    <t>NHS DUDLEY CCG</t>
  </si>
  <si>
    <t>00D</t>
  </si>
  <si>
    <t>NHS DURHAM DALES, EASINGTON AND SEDGEFIELD CCG</t>
  </si>
  <si>
    <t>07W</t>
  </si>
  <si>
    <t>NHS EALING CCG</t>
  </si>
  <si>
    <t>06K</t>
  </si>
  <si>
    <t>NHS EAST AND NORTH HERTFORDSHIRE CCG</t>
  </si>
  <si>
    <t>01A</t>
  </si>
  <si>
    <t>NHS EAST LANCASHIRE CCG</t>
  </si>
  <si>
    <t>03W</t>
  </si>
  <si>
    <t>NHS EAST LEICESTERSHIRE AND RUTLAND CCG</t>
  </si>
  <si>
    <t>02Y</t>
  </si>
  <si>
    <t>NHS EAST RIDING OF YORKSHIRE CCG</t>
  </si>
  <si>
    <t>05D</t>
  </si>
  <si>
    <t>NHS EAST STAFFORDSHIRE CCG</t>
  </si>
  <si>
    <t>09L</t>
  </si>
  <si>
    <t>NHS EAST SURREY CCG</t>
  </si>
  <si>
    <t>09F</t>
  </si>
  <si>
    <t>NHS EASTBOURNE, HAILSHAM AND SEAFORD CCG</t>
  </si>
  <si>
    <t>01C</t>
  </si>
  <si>
    <t>NHS EASTERN CHESHIRE CCG</t>
  </si>
  <si>
    <t>07X</t>
  </si>
  <si>
    <t>NHS ENFIELD CCG</t>
  </si>
  <si>
    <t>03X</t>
  </si>
  <si>
    <t>NHS EREWASH CCG</t>
  </si>
  <si>
    <t>10K</t>
  </si>
  <si>
    <t>NHS FAREHAM AND GOSPORT CCG</t>
  </si>
  <si>
    <t>02M</t>
  </si>
  <si>
    <t>NHS FYLDE &amp; WYRE CCG</t>
  </si>
  <si>
    <t>11M</t>
  </si>
  <si>
    <t>NHS GLOUCESTERSHIRE CCG</t>
  </si>
  <si>
    <t>06M</t>
  </si>
  <si>
    <t>NHS GREAT YARMOUTH AND WAVENEY CCG</t>
  </si>
  <si>
    <t>03A</t>
  </si>
  <si>
    <t>NHS GREATER HUDDERSFIELD CCG</t>
  </si>
  <si>
    <t>01E</t>
  </si>
  <si>
    <t>NHS GREATER PRESTON CCG</t>
  </si>
  <si>
    <t>08A</t>
  </si>
  <si>
    <t>NHS GREENWICH CCG</t>
  </si>
  <si>
    <t>09N</t>
  </si>
  <si>
    <t>NHS GUILDFORD AND WAVERLEY CCG</t>
  </si>
  <si>
    <t>01F</t>
  </si>
  <si>
    <t>NHS HALTON CCG</t>
  </si>
  <si>
    <t>03D</t>
  </si>
  <si>
    <t>NHS HAMBLETON, RICHMONDSHIRE AND WHITBY CCG</t>
  </si>
  <si>
    <t>08C</t>
  </si>
  <si>
    <t>NHS HAMMERSMITH AND FULHAM CCG</t>
  </si>
  <si>
    <t>03Y</t>
  </si>
  <si>
    <t>NHS HARDWICK CCG</t>
  </si>
  <si>
    <t>08D</t>
  </si>
  <si>
    <t>NHS HARINGEY CCG</t>
  </si>
  <si>
    <t>03E</t>
  </si>
  <si>
    <t>NHS HARROGATE AND RURAL DISTRICT CCG</t>
  </si>
  <si>
    <t>08E</t>
  </si>
  <si>
    <t>NHS HARROW CCG</t>
  </si>
  <si>
    <t>00K</t>
  </si>
  <si>
    <t>NHS HARTLEPOOL AND STOCKTON-ON-TEES CCG</t>
  </si>
  <si>
    <t>09P</t>
  </si>
  <si>
    <t>NHS HASTINGS AND ROTHER CCG</t>
  </si>
  <si>
    <t>08F</t>
  </si>
  <si>
    <t>NHS HAVERING CCG</t>
  </si>
  <si>
    <t>05F</t>
  </si>
  <si>
    <t>NHS HEREFORDSHIRE CCG</t>
  </si>
  <si>
    <t>06N</t>
  </si>
  <si>
    <t>NHS HERTS VALLEYS CCG</t>
  </si>
  <si>
    <t>01D</t>
  </si>
  <si>
    <t>NHS HEYWOOD, MIDDLETON AND ROCHDALE CCG</t>
  </si>
  <si>
    <t>99K</t>
  </si>
  <si>
    <t>NHS HIGH WEALD LEWES HAVENS CCG</t>
  </si>
  <si>
    <t>08G</t>
  </si>
  <si>
    <t>NHS HILLINGDON CCG</t>
  </si>
  <si>
    <t>09X</t>
  </si>
  <si>
    <t>NHS HORSHAM AND MID SUSSEX CCG</t>
  </si>
  <si>
    <t>07Y</t>
  </si>
  <si>
    <t>NHS HOUNSLOW CCG</t>
  </si>
  <si>
    <t>03F</t>
  </si>
  <si>
    <t>NHS HULL CCG</t>
  </si>
  <si>
    <t>06L</t>
  </si>
  <si>
    <t>NHS IPSWICH AND EAST SUFFOLK CCG</t>
  </si>
  <si>
    <t>10L</t>
  </si>
  <si>
    <t>NHS ISLE OF WIGHT CCG</t>
  </si>
  <si>
    <t>08H</t>
  </si>
  <si>
    <t>NHS ISLINGTON CCG</t>
  </si>
  <si>
    <t>11N</t>
  </si>
  <si>
    <t>NHS KERNOW CCG</t>
  </si>
  <si>
    <t>08J</t>
  </si>
  <si>
    <t>NHS KINGSTON CCG</t>
  </si>
  <si>
    <t>01J</t>
  </si>
  <si>
    <t>NHS KNOWSLEY CCG</t>
  </si>
  <si>
    <t>08K</t>
  </si>
  <si>
    <t>NHS LAMBETH CCG</t>
  </si>
  <si>
    <t>01K</t>
  </si>
  <si>
    <t>NHS LANCASHIRE NORTH CCG</t>
  </si>
  <si>
    <t>02V</t>
  </si>
  <si>
    <t>NHS LEEDS NORTH CCG</t>
  </si>
  <si>
    <t>03G</t>
  </si>
  <si>
    <t>NHS LEEDS SOUTH AND EAST CCG</t>
  </si>
  <si>
    <t>03C</t>
  </si>
  <si>
    <t>NHS LEEDS WEST CCG</t>
  </si>
  <si>
    <t>04C</t>
  </si>
  <si>
    <t>NHS LEICESTER CITY CCG</t>
  </si>
  <si>
    <t>08L</t>
  </si>
  <si>
    <t>NHS LEWISHAM CCG</t>
  </si>
  <si>
    <t>03T</t>
  </si>
  <si>
    <t>NHS LINCOLNSHIRE EAST CCG</t>
  </si>
  <si>
    <t>04D</t>
  </si>
  <si>
    <t>NHS LINCOLNSHIRE WEST CCG</t>
  </si>
  <si>
    <t>99A</t>
  </si>
  <si>
    <t>NHS LIVERPOOL CCG</t>
  </si>
  <si>
    <t>06P</t>
  </si>
  <si>
    <t>NHS LUTON CCG</t>
  </si>
  <si>
    <t>04E</t>
  </si>
  <si>
    <t>NHS MANSFIELD AND ASHFIELD CCG</t>
  </si>
  <si>
    <t>09W</t>
  </si>
  <si>
    <t>NHS MEDWAY CCG</t>
  </si>
  <si>
    <t>08R</t>
  </si>
  <si>
    <t>NHS MERTON CCG</t>
  </si>
  <si>
    <t>06Q</t>
  </si>
  <si>
    <t>NHS MID ESSEX CCG</t>
  </si>
  <si>
    <t>04F</t>
  </si>
  <si>
    <t>NHS MILTON KEYNES CCG</t>
  </si>
  <si>
    <t>04G</t>
  </si>
  <si>
    <t>NHS NENE CCG</t>
  </si>
  <si>
    <t>04H</t>
  </si>
  <si>
    <t>NHS NEWARK &amp; SHERWOOD CCG</t>
  </si>
  <si>
    <t>10M</t>
  </si>
  <si>
    <t>NHS NEWBURY AND DISTRICT CCG</t>
  </si>
  <si>
    <t>13T</t>
  </si>
  <si>
    <t>NHS NEWCASTLE GATESHEAD CCG</t>
  </si>
  <si>
    <t>08M</t>
  </si>
  <si>
    <t>NHS NEWHAM CCG</t>
  </si>
  <si>
    <t>10N</t>
  </si>
  <si>
    <t>NHS NORTH &amp; WEST READING CCG</t>
  </si>
  <si>
    <t>04J</t>
  </si>
  <si>
    <t>NHS NORTH DERBYSHIRE CCG</t>
  </si>
  <si>
    <t>00J</t>
  </si>
  <si>
    <t>NHS NORTH DURHAM CCG</t>
  </si>
  <si>
    <t>06T</t>
  </si>
  <si>
    <t>NHS NORTH EAST ESSEX CCG</t>
  </si>
  <si>
    <t>99M</t>
  </si>
  <si>
    <t>NHS NORTH EAST HAMPSHIRE AND FARNHAM CCG</t>
  </si>
  <si>
    <t>03H</t>
  </si>
  <si>
    <t>NHS NORTH EAST LINCOLNSHIRE CCG</t>
  </si>
  <si>
    <t>10J</t>
  </si>
  <si>
    <t>NHS NORTH HAMPSHIRE CCG</t>
  </si>
  <si>
    <t>03J</t>
  </si>
  <si>
    <t>NHS NORTH KIRKLEES CCG</t>
  </si>
  <si>
    <t>03K</t>
  </si>
  <si>
    <t>NHS NORTH LINCOLNSHIRE CCG</t>
  </si>
  <si>
    <t>01M</t>
  </si>
  <si>
    <t>NHS NORTH MANCHESTER CCG</t>
  </si>
  <si>
    <t>06V</t>
  </si>
  <si>
    <t>NHS NORTH NORFOLK CCG</t>
  </si>
  <si>
    <t>11T</t>
  </si>
  <si>
    <t>NHS NORTH SOMERSET CCG</t>
  </si>
  <si>
    <t>05G</t>
  </si>
  <si>
    <t>NHS NORTH STAFFORDSHIRE CCG</t>
  </si>
  <si>
    <t>99C</t>
  </si>
  <si>
    <t>NHS NORTH TYNESIDE CCG</t>
  </si>
  <si>
    <t>09Y</t>
  </si>
  <si>
    <t>NHS NORTH WEST SURREY CCG</t>
  </si>
  <si>
    <t>99P</t>
  </si>
  <si>
    <t>NHS NORTHERN, EASTERN AND WESTERN DEVON CCG</t>
  </si>
  <si>
    <t>00L</t>
  </si>
  <si>
    <t>NHS NORTHUMBERLAND CCG</t>
  </si>
  <si>
    <t>06W</t>
  </si>
  <si>
    <t>NHS NORWICH CCG</t>
  </si>
  <si>
    <t>04K</t>
  </si>
  <si>
    <t>NHS NOTTINGHAM CITY CCG</t>
  </si>
  <si>
    <t>04L</t>
  </si>
  <si>
    <t>NHS NOTTINGHAM NORTH AND EAST CCG</t>
  </si>
  <si>
    <t>04M</t>
  </si>
  <si>
    <t>NHS NOTTINGHAM WEST CCG</t>
  </si>
  <si>
    <t>00Y</t>
  </si>
  <si>
    <t>NHS OLDHAM CCG</t>
  </si>
  <si>
    <t>10Q</t>
  </si>
  <si>
    <t>NHS OXFORDSHIRE CCG</t>
  </si>
  <si>
    <t>10R</t>
  </si>
  <si>
    <t>NHS PORTSMOUTH CCG</t>
  </si>
  <si>
    <t>08N</t>
  </si>
  <si>
    <t>NHS REDBRIDGE CCG</t>
  </si>
  <si>
    <t>05J</t>
  </si>
  <si>
    <t>NHS REDDITCH AND BROMSGROVE CCG</t>
  </si>
  <si>
    <t>08P</t>
  </si>
  <si>
    <t>NHS RICHMOND CCG</t>
  </si>
  <si>
    <t>03L</t>
  </si>
  <si>
    <t>NHS ROTHERHAM CCG</t>
  </si>
  <si>
    <t>04N</t>
  </si>
  <si>
    <t>NHS RUSHCLIFFE CCG</t>
  </si>
  <si>
    <t>01G</t>
  </si>
  <si>
    <t>NHS SALFORD CCG</t>
  </si>
  <si>
    <t>05L</t>
  </si>
  <si>
    <t>NHS SANDWELL AND WEST BIRMINGHAM CCG</t>
  </si>
  <si>
    <t>03M</t>
  </si>
  <si>
    <t>NHS SCARBOROUGH AND RYEDALE CCG</t>
  </si>
  <si>
    <t>03N</t>
  </si>
  <si>
    <t>NHS SHEFFIELD CCG</t>
  </si>
  <si>
    <t>05N</t>
  </si>
  <si>
    <t>NHS SHROPSHIRE CCG</t>
  </si>
  <si>
    <t>10T</t>
  </si>
  <si>
    <t>NHS SLOUGH CCG</t>
  </si>
  <si>
    <t>05P</t>
  </si>
  <si>
    <t>NHS SOLIHULL CCG</t>
  </si>
  <si>
    <t>11X</t>
  </si>
  <si>
    <t>NHS SOMERSET CCG</t>
  </si>
  <si>
    <t>01R</t>
  </si>
  <si>
    <t>NHS SOUTH CHESHIRE CCG</t>
  </si>
  <si>
    <t>99Q</t>
  </si>
  <si>
    <t>NHS SOUTH DEVON AND TORBAY CCG</t>
  </si>
  <si>
    <t>05Q</t>
  </si>
  <si>
    <t>NHS SOUTH EAST STAFFORDSHIRE AND SEISDON PENINSULA CCG</t>
  </si>
  <si>
    <t>10V</t>
  </si>
  <si>
    <t>NHS SOUTH EASTERN HAMPSHIRE CCG</t>
  </si>
  <si>
    <t>12A</t>
  </si>
  <si>
    <t>NHS SOUTH GLOUCESTERSHIRE CCG</t>
  </si>
  <si>
    <t>10A</t>
  </si>
  <si>
    <t>NHS SOUTH KENT COAST CCG</t>
  </si>
  <si>
    <t>99D</t>
  </si>
  <si>
    <t>NHS SOUTH LINCOLNSHIRE CCG</t>
  </si>
  <si>
    <t>01N</t>
  </si>
  <si>
    <t>NHS SOUTH MANCHESTER CCG</t>
  </si>
  <si>
    <t>06Y</t>
  </si>
  <si>
    <t>NHS SOUTH NORFOLK CCG</t>
  </si>
  <si>
    <t>10W</t>
  </si>
  <si>
    <t>NHS SOUTH READING CCG</t>
  </si>
  <si>
    <t>01T</t>
  </si>
  <si>
    <t>NHS SOUTH SEFTON CCG</t>
  </si>
  <si>
    <t>00M</t>
  </si>
  <si>
    <t>NHS SOUTH TEES CCG</t>
  </si>
  <si>
    <t>00N</t>
  </si>
  <si>
    <t>NHS SOUTH TYNESIDE CCG</t>
  </si>
  <si>
    <t>05R</t>
  </si>
  <si>
    <t>NHS SOUTH WARWICKSHIRE CCG</t>
  </si>
  <si>
    <t>04Q</t>
  </si>
  <si>
    <t>NHS SOUTH WEST LINCOLNSHIRE CCG</t>
  </si>
  <si>
    <t>05T</t>
  </si>
  <si>
    <t>NHS SOUTH WORCESTERSHIRE CCG</t>
  </si>
  <si>
    <t>10X</t>
  </si>
  <si>
    <t>NHS SOUTHAMPTON CCG</t>
  </si>
  <si>
    <t>99G</t>
  </si>
  <si>
    <t>NHS SOUTHEND CCG</t>
  </si>
  <si>
    <t>04R</t>
  </si>
  <si>
    <t>NHS SOUTHERN DERBYSHIRE CCG</t>
  </si>
  <si>
    <t>01V</t>
  </si>
  <si>
    <t>NHS SOUTHPORT AND FORMBY CCG</t>
  </si>
  <si>
    <t>08Q</t>
  </si>
  <si>
    <t>NHS SOUTHWARK CCG</t>
  </si>
  <si>
    <t>01X</t>
  </si>
  <si>
    <t>NHS ST HELENS CCG</t>
  </si>
  <si>
    <t>05V</t>
  </si>
  <si>
    <t>NHS STAFFORD AND SURROUNDS CCG</t>
  </si>
  <si>
    <t>01W</t>
  </si>
  <si>
    <t>NHS STOCKPORT CCG</t>
  </si>
  <si>
    <t>05W</t>
  </si>
  <si>
    <t>NHS STOKE ON TRENT CCG</t>
  </si>
  <si>
    <t>00P</t>
  </si>
  <si>
    <t>NHS SUNDERLAND CCG</t>
  </si>
  <si>
    <t>99H</t>
  </si>
  <si>
    <t>NHS SURREY DOWNS CCG</t>
  </si>
  <si>
    <t>10C</t>
  </si>
  <si>
    <t>NHS SURREY HEATH CCG</t>
  </si>
  <si>
    <t>08T</t>
  </si>
  <si>
    <t>NHS SUTTON CCG</t>
  </si>
  <si>
    <t>10D</t>
  </si>
  <si>
    <t>NHS SWALE CCG</t>
  </si>
  <si>
    <t>12D</t>
  </si>
  <si>
    <t>NHS SWINDON CCG</t>
  </si>
  <si>
    <t>01Y</t>
  </si>
  <si>
    <t>NHS TAMESIDE AND GLOSSOP CCG</t>
  </si>
  <si>
    <t>05X</t>
  </si>
  <si>
    <t>NHS TELFORD AND WREKIN CCG</t>
  </si>
  <si>
    <t>10E</t>
  </si>
  <si>
    <t>NHS THANET CCG</t>
  </si>
  <si>
    <t>07G</t>
  </si>
  <si>
    <t>NHS THURROCK CCG</t>
  </si>
  <si>
    <t>08V</t>
  </si>
  <si>
    <t>NHS TOWER HAMLETS CCG</t>
  </si>
  <si>
    <t>02A</t>
  </si>
  <si>
    <t>NHS TRAFFORD CCG</t>
  </si>
  <si>
    <t>03Q</t>
  </si>
  <si>
    <t>NHS VALE OF YORK CCG</t>
  </si>
  <si>
    <t>02D</t>
  </si>
  <si>
    <t>NHS VALE ROYAL CCG</t>
  </si>
  <si>
    <t>03R</t>
  </si>
  <si>
    <t>NHS WAKEFIELD CCG</t>
  </si>
  <si>
    <t>05Y</t>
  </si>
  <si>
    <t>NHS WALSALL CCG</t>
  </si>
  <si>
    <t>08W</t>
  </si>
  <si>
    <t>NHS WALTHAM FOREST CCG</t>
  </si>
  <si>
    <t>08X</t>
  </si>
  <si>
    <t>NHS WANDSWORTH CCG</t>
  </si>
  <si>
    <t>02E</t>
  </si>
  <si>
    <t>NHS WARRINGTON CCG</t>
  </si>
  <si>
    <t>05H</t>
  </si>
  <si>
    <t>NHS WARWICKSHIRE NORTH CCG</t>
  </si>
  <si>
    <t>02F</t>
  </si>
  <si>
    <t>NHS WEST CHESHIRE CCG</t>
  </si>
  <si>
    <t>07H</t>
  </si>
  <si>
    <t>NHS WEST ESSEX CCG</t>
  </si>
  <si>
    <t>11A</t>
  </si>
  <si>
    <t>NHS WEST HAMPSHIRE CCG</t>
  </si>
  <si>
    <t>99J</t>
  </si>
  <si>
    <t>NHS WEST KENT CCG</t>
  </si>
  <si>
    <t>02G</t>
  </si>
  <si>
    <t>NHS WEST LANCASHIRE CCG</t>
  </si>
  <si>
    <t>04V</t>
  </si>
  <si>
    <t>NHS WEST LEICESTERSHIRE CCG</t>
  </si>
  <si>
    <t>08Y</t>
  </si>
  <si>
    <t>NHS WEST LONDON CCG</t>
  </si>
  <si>
    <t>07J</t>
  </si>
  <si>
    <t>NHS WEST NORFOLK CCG</t>
  </si>
  <si>
    <t>07K</t>
  </si>
  <si>
    <t>NHS WEST SUFFOLK CCG</t>
  </si>
  <si>
    <t>02H</t>
  </si>
  <si>
    <t>NHS WIGAN BOROUGH CCG</t>
  </si>
  <si>
    <t>99N</t>
  </si>
  <si>
    <t>NHS WILTSHIRE CCG</t>
  </si>
  <si>
    <t>11C</t>
  </si>
  <si>
    <t>NHS WINDSOR, ASCOT AND MAIDENHEAD CCG</t>
  </si>
  <si>
    <t>12F</t>
  </si>
  <si>
    <t>NHS WIRRAL CCG</t>
  </si>
  <si>
    <t>11D</t>
  </si>
  <si>
    <t>NHS WOKINGHAM CCG</t>
  </si>
  <si>
    <t>06A</t>
  </si>
  <si>
    <t>NHS WOLVERHAMPTON CCG</t>
  </si>
  <si>
    <t>06D</t>
  </si>
  <si>
    <t>NHS WYRE FOREST CCG</t>
  </si>
  <si>
    <t>Provider</t>
  </si>
  <si>
    <t>Provider Level Data</t>
  </si>
  <si>
    <t>Provider Code</t>
  </si>
  <si>
    <t>Provider Name</t>
  </si>
  <si>
    <t>RTQ</t>
  </si>
  <si>
    <t>2GETHER NHS FOUNDATION TRUST</t>
  </si>
  <si>
    <t>RTV</t>
  </si>
  <si>
    <t>5 BOROUGHS PARTNERSHIP NHS FOUNDATION TRUST</t>
  </si>
  <si>
    <t>RBS</t>
  </si>
  <si>
    <t>ALDER HEY CHILDREN'S NHS FOUNDATION TRUST</t>
  </si>
  <si>
    <t>RVN</t>
  </si>
  <si>
    <t>AVON AND WILTSHIRE MENTAL HEALTH PARTNERSHIP NHS TRUST</t>
  </si>
  <si>
    <t>RRP</t>
  </si>
  <si>
    <t>BARNET, ENFIELD AND HARINGEY MENTAL HEALTH NHS TRUST</t>
  </si>
  <si>
    <t>RWX</t>
  </si>
  <si>
    <t>BERKSHIRE HEALTHCARE NHS FOUNDATION TRUST</t>
  </si>
  <si>
    <t>RXT</t>
  </si>
  <si>
    <t>BIRMINGHAM AND SOLIHULL MENTAL HEALTH NHS FOUNDATION TRUST</t>
  </si>
  <si>
    <t>RQ3</t>
  </si>
  <si>
    <t>BIRMINGHAM CHILDREN'S HOSPITAL NHS FOUNDATION TRUST</t>
  </si>
  <si>
    <t>TAJ</t>
  </si>
  <si>
    <t>BLACK COUNTRY PARTNERSHIP NHS FOUNDATION TRUST</t>
  </si>
  <si>
    <t>RXL</t>
  </si>
  <si>
    <t>BLACKPOOL TEACHING HOSPITALS NHS FOUNDATION TRUST</t>
  </si>
  <si>
    <t>RMC</t>
  </si>
  <si>
    <t>BOLTON NHS FOUNDATION TRUST</t>
  </si>
  <si>
    <t>TAD</t>
  </si>
  <si>
    <t>BRADFORD DISTRICT CARE NHS FOUNDATION TRUST</t>
  </si>
  <si>
    <t>RT1</t>
  </si>
  <si>
    <t>CAMBRIDGESHIRE AND PETERBOROUGH NHS FOUNDATION TRUST</t>
  </si>
  <si>
    <t>RV3</t>
  </si>
  <si>
    <t>CENTRAL AND NORTH WEST LONDON NHS FOUNDATION TRUST</t>
  </si>
  <si>
    <t>RW3</t>
  </si>
  <si>
    <t>CENTRAL MANCHESTER UNIVERSITY HOSPITALS NHS FOUNDATION TRUST</t>
  </si>
  <si>
    <t>RXA</t>
  </si>
  <si>
    <t>CHESHIRE AND WIRRAL PARTNERSHIP NHS FOUNDATION TRUST</t>
  </si>
  <si>
    <t>RFS</t>
  </si>
  <si>
    <t>CHESTERFIELD ROYAL HOSPITAL NHS FOUNDATION TRUST</t>
  </si>
  <si>
    <t>RYG</t>
  </si>
  <si>
    <t>COVENTRY AND WARWICKSHIRE PARTNERSHIP NHS TRUST</t>
  </si>
  <si>
    <t>RJ8</t>
  </si>
  <si>
    <t>CORNWALL PARTNERSHIP TRUST</t>
  </si>
  <si>
    <t>RNN</t>
  </si>
  <si>
    <t>CUMBRIA PARTNERSHIP NHS FOUNDATION TRUST</t>
  </si>
  <si>
    <t>RXM</t>
  </si>
  <si>
    <t>DERBYSHIRE HEALTHCARE NHS FOUNDATION TRUST</t>
  </si>
  <si>
    <t>NQTA3</t>
  </si>
  <si>
    <t>DEVON INTEGRATED CHILDREN'S SERVICES</t>
  </si>
  <si>
    <t>RDY</t>
  </si>
  <si>
    <t>DORSET HEALTHCARE UNIVERSITY NHS FOUNDATION TRUST</t>
  </si>
  <si>
    <t>RYK</t>
  </si>
  <si>
    <t>DUDLEY AND WALSALL MENTAL HEALTH PARTNERSHIP NHS TRUST</t>
  </si>
  <si>
    <t>RXR</t>
  </si>
  <si>
    <t>EAST LANCASHIRE HOSPITALS NHS TRUST</t>
  </si>
  <si>
    <t>RWK</t>
  </si>
  <si>
    <t>EAST LONDON NHS FOUNDATION TRUST</t>
  </si>
  <si>
    <t>8JC73</t>
  </si>
  <si>
    <t>ELLERN MEDE RIDGEWAY</t>
  </si>
  <si>
    <t>RWR</t>
  </si>
  <si>
    <t>HERTFORDSHIRE PARTNERSHIP UNIVERSITY NHS FOUNDATION TRUST</t>
  </si>
  <si>
    <t>RV9</t>
  </si>
  <si>
    <t>HUMBER NHS FOUNDATION TRUST</t>
  </si>
  <si>
    <t>R1F</t>
  </si>
  <si>
    <t>ISLE OF WIGHT NHS TRUST</t>
  </si>
  <si>
    <t>RW5</t>
  </si>
  <si>
    <t>LANCASHIRE CARE NHS FOUNDATION TRUST</t>
  </si>
  <si>
    <t>RY6</t>
  </si>
  <si>
    <t>LEEDS COMMUNITY HEALTHCARE NHS TRUST</t>
  </si>
  <si>
    <t>RT5</t>
  </si>
  <si>
    <t>LEICESTERSHIRE PARTNERSHIP NHS TRUST</t>
  </si>
  <si>
    <t>RP7</t>
  </si>
  <si>
    <t>LINCOLNSHIRE PARTNERSHIP NHS FOUNDATION TRUST</t>
  </si>
  <si>
    <t>RMY</t>
  </si>
  <si>
    <t>NORFOLK AND SUFFOLK NHS FOUNDATION TRUST</t>
  </si>
  <si>
    <t>RAT</t>
  </si>
  <si>
    <t>NORTH EAST LONDON NHS FOUNDATION TRUST</t>
  </si>
  <si>
    <t>RLY</t>
  </si>
  <si>
    <t>NORTH STAFFORDSHIRE COMBINED HEALTHCARE NHS TRUST</t>
  </si>
  <si>
    <t>RP1</t>
  </si>
  <si>
    <t>NORTHAMPTONSHIRE HEALTHCARE NHS FOUNDATION TRUST</t>
  </si>
  <si>
    <t>RX4</t>
  </si>
  <si>
    <t>NORTHUMBERLAND, TYNE AND WEAR NHS FOUNDATION TRUST</t>
  </si>
  <si>
    <t>RTF</t>
  </si>
  <si>
    <t>NORTHUMBRIA HEALTHCARE NHS FOUNDATION TRUST</t>
  </si>
  <si>
    <t>RHA</t>
  </si>
  <si>
    <t>NOTTINGHAMSHIRE HEALTHCARE NHS FOUNDATION TRUST</t>
  </si>
  <si>
    <t>8J589</t>
  </si>
  <si>
    <t>OAKWOOD HOUSE PSYCHOLOGICAL SERVICES AND TRAINING LIMITED</t>
  </si>
  <si>
    <t>RNU</t>
  </si>
  <si>
    <t>OXFORD HEALTH NHS FOUNDATION TRUST</t>
  </si>
  <si>
    <t>RT2</t>
  </si>
  <si>
    <t>PENNINE CARE NHS FOUNDATION TRUST</t>
  </si>
  <si>
    <t>RXE</t>
  </si>
  <si>
    <t>ROTHERHAM DONCASTER AND SOUTH HUMBER NHS FOUNDATION TRUST</t>
  </si>
  <si>
    <t>RH8</t>
  </si>
  <si>
    <t>ROYAL DEVON AND EXETER NHS FOUNDATION TRUST</t>
  </si>
  <si>
    <t>RAL</t>
  </si>
  <si>
    <t>ROYAL FREE LONDON NHS FOUNDATION TRUST</t>
  </si>
  <si>
    <t>RCU</t>
  </si>
  <si>
    <t>SHEFFIELD CHILDREN'S NHS FOUNDATION TRUST</t>
  </si>
  <si>
    <t>TAH</t>
  </si>
  <si>
    <t>SHEFFIELD HEALTH &amp; SOCIAL CARE NHS FOUNDATION TRUST</t>
  </si>
  <si>
    <t>R1C</t>
  </si>
  <si>
    <t>SOLENT NHS TRUST</t>
  </si>
  <si>
    <t>RH5</t>
  </si>
  <si>
    <t>SOMERSET PARTNERSHIP NHS FOUNDATION TRUST</t>
  </si>
  <si>
    <t>RV5</t>
  </si>
  <si>
    <t>SOUTH LONDON AND MAUDSLEY NHS FOUNDATION TRUST</t>
  </si>
  <si>
    <t>RRE</t>
  </si>
  <si>
    <t>SOUTH STAFFORDSHIRE AND SHROPSHIRE HEALTHCARE NHS FOUNDATION TRUST</t>
  </si>
  <si>
    <t>RQY</t>
  </si>
  <si>
    <t>SOUTH WEST LONDON AND ST GEORGE'S MENTAL HEALTH NHS TRUST</t>
  </si>
  <si>
    <t>RXG</t>
  </si>
  <si>
    <t>SOUTH  WEST YORKSHIRE PARTNERSHIP NHS FOUNDATION TRUST</t>
  </si>
  <si>
    <t>RW1</t>
  </si>
  <si>
    <t>SOUTHERN HEALTH NHS FOUNDATION TRUST</t>
  </si>
  <si>
    <t>RXX</t>
  </si>
  <si>
    <t>SURREY AND BORDERS PARTNERSHIP NHS FOUNDATION TRUST</t>
  </si>
  <si>
    <t>RX2</t>
  </si>
  <si>
    <t>SUSSEX PARTNERSHIP NHS FOUNDATION TRUST</t>
  </si>
  <si>
    <t>RX3</t>
  </si>
  <si>
    <t>TEES, ESK AND WEAR VALLEYS NHS FOUNDATION TRUST</t>
  </si>
  <si>
    <t>RA9</t>
  </si>
  <si>
    <t>TORBAY AND SOUTH DEVON NHS FOUNDATION TRUST</t>
  </si>
  <si>
    <t>RKL</t>
  </si>
  <si>
    <t>WEST LONDON MENTAL HEALTH NHS TRUST</t>
  </si>
  <si>
    <t>RA3</t>
  </si>
  <si>
    <t>WESTON AREA HEALTH NHS TRUST</t>
  </si>
  <si>
    <t>R1A</t>
  </si>
  <si>
    <t>WORCESTERSHIRE HEALTH AND CARE NHS TRUST</t>
  </si>
  <si>
    <t>Children and Young People with an Eating Disorder: Waiting Times</t>
  </si>
  <si>
    <t>Unify2 data collection - Children and Young People with an Eating Disorder</t>
  </si>
  <si>
    <t>12 months (Q1 2016-17 - Q4 2016-17)</t>
  </si>
  <si>
    <t>england.mh-data@nhs.net</t>
  </si>
  <si>
    <t>Waiting times for patients started treatment for an Eating Disorder.</t>
  </si>
  <si>
    <t>Published</t>
  </si>
  <si>
    <t>11th May 2017</t>
  </si>
  <si>
    <t>*</t>
  </si>
  <si>
    <t>Footnotes</t>
  </si>
  <si>
    <t>Any data that has been suppressed has been replaced by a * in the above tables. For further information regarding the suppression rules please see the 'Notes' tab.</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</si>
</sst>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 #,##0_-;_-* &quot;-&quot;??_-;_-@_-"/>
    <numFmt numFmtId="166" formatCode="0.0%"/>
    <numFmt numFmtId="167" formatCode="_(* #,##0_);_(* \(#,##0\);_(* &quot;-&quot;??_);_(@_)"/>
    <numFmt numFmtId="168" formatCode="[$-809]dd\ mmmm\ yyyy"/>
    <numFmt numFmtId="169" formatCode="0.0"/>
  </numFmts>
  <fonts count="51">
    <font>
      <sz val="11"/>
      <color theme="1"/>
      <name val="Calibri"/>
      <family val="2"/>
    </font>
    <font>
      <sz val="11"/>
      <color indexed="8"/>
      <name val="Calibri"/>
      <family val="2"/>
    </font>
    <font>
      <sz val="10"/>
      <name val="Arial"/>
      <family val="2"/>
    </font>
    <font>
      <b/>
      <sz val="10"/>
      <name val="Verdana"/>
      <family val="2"/>
    </font>
    <font>
      <b/>
      <sz val="12"/>
      <color indexed="63"/>
      <name val="Verdana"/>
      <family val="2"/>
    </font>
    <font>
      <sz val="10"/>
      <name val="Verdana"/>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30"/>
      <name val="Verdana"/>
      <family val="2"/>
    </font>
    <font>
      <sz val="10"/>
      <color indexed="8"/>
      <name val="Arial"/>
      <family val="2"/>
    </font>
    <font>
      <b/>
      <sz val="10"/>
      <color indexed="8"/>
      <name val="Verdana"/>
      <family val="2"/>
    </font>
    <font>
      <sz val="12"/>
      <color indexed="8"/>
      <name val="Calibri"/>
      <family val="2"/>
    </font>
    <font>
      <b/>
      <u val="single"/>
      <sz val="12"/>
      <color indexed="30"/>
      <name val="Arial"/>
      <family val="2"/>
    </font>
    <font>
      <sz val="10"/>
      <color indexed="8"/>
      <name val="Calibri"/>
      <family val="2"/>
    </font>
    <font>
      <u val="single"/>
      <sz val="11"/>
      <color indexed="8"/>
      <name val="Calibri"/>
      <family val="2"/>
    </font>
    <font>
      <b/>
      <sz val="14"/>
      <color indexed="8"/>
      <name val="Arial"/>
      <family val="2"/>
    </font>
    <font>
      <b/>
      <u val="single"/>
      <sz val="10"/>
      <name val="Arial"/>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95BA6"/>
      <name val="Verdana"/>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EDF3F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hair"/>
    </border>
    <border>
      <left>
        <color indexed="63"/>
      </left>
      <right style="thin"/>
      <top>
        <color indexed="63"/>
      </top>
      <bottom style="hair"/>
    </border>
    <border>
      <left style="thin"/>
      <right style="thin"/>
      <top style="thin"/>
      <bottom style="hair"/>
    </border>
    <border>
      <left style="thin"/>
      <right style="thin"/>
      <top style="hair"/>
      <bottom style="thin"/>
    </border>
    <border>
      <left>
        <color indexed="63"/>
      </left>
      <right style="thin"/>
      <top style="hair"/>
      <bottom style="thin"/>
    </border>
    <border>
      <left style="thin"/>
      <right style="thin"/>
      <top style="hair"/>
      <bottom style="hair"/>
    </border>
    <border>
      <left>
        <color indexed="63"/>
      </left>
      <right style="thin"/>
      <top style="hair"/>
      <bottom style="hair"/>
    </border>
    <border>
      <left style="thin"/>
      <right>
        <color indexed="63"/>
      </right>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9">
    <xf numFmtId="0" fontId="0" fillId="0" borderId="0" xfId="0" applyFont="1" applyAlignment="1">
      <alignment/>
    </xf>
    <xf numFmtId="0" fontId="2" fillId="33" borderId="0" xfId="56" applyFill="1">
      <alignment/>
      <protection/>
    </xf>
    <xf numFmtId="0" fontId="3" fillId="33" borderId="0" xfId="56" applyFont="1" applyFill="1">
      <alignment/>
      <protection/>
    </xf>
    <xf numFmtId="165" fontId="2" fillId="33" borderId="0" xfId="44" applyNumberFormat="1" applyFont="1" applyFill="1" applyBorder="1" applyAlignment="1">
      <alignment horizontal="center"/>
    </xf>
    <xf numFmtId="165" fontId="2" fillId="33" borderId="0" xfId="44" applyNumberFormat="1" applyFont="1" applyFill="1" applyAlignment="1">
      <alignment horizontal="center"/>
    </xf>
    <xf numFmtId="0" fontId="6" fillId="33" borderId="0" xfId="56" applyFont="1" applyFill="1">
      <alignment/>
      <protection/>
    </xf>
    <xf numFmtId="0" fontId="4" fillId="33" borderId="0" xfId="56" applyFont="1" applyFill="1">
      <alignment/>
      <protection/>
    </xf>
    <xf numFmtId="0" fontId="2" fillId="33" borderId="0" xfId="56" applyFill="1" applyAlignment="1">
      <alignment wrapText="1"/>
      <protection/>
    </xf>
    <xf numFmtId="0" fontId="4" fillId="33" borderId="0" xfId="56" applyFont="1" applyFill="1" applyAlignment="1">
      <alignment/>
      <protection/>
    </xf>
    <xf numFmtId="0" fontId="6" fillId="34" borderId="10" xfId="56" applyFont="1" applyFill="1" applyBorder="1" applyAlignment="1">
      <alignment vertical="center" wrapText="1"/>
      <protection/>
    </xf>
    <xf numFmtId="0" fontId="6" fillId="34" borderId="11" xfId="56" applyFont="1" applyFill="1" applyBorder="1" applyAlignment="1">
      <alignment vertical="center" wrapText="1"/>
      <protection/>
    </xf>
    <xf numFmtId="0" fontId="6" fillId="34" borderId="12" xfId="56" applyFont="1" applyFill="1" applyBorder="1" applyAlignment="1">
      <alignment horizontal="center" vertical="center" wrapText="1"/>
      <protection/>
    </xf>
    <xf numFmtId="0" fontId="6" fillId="34" borderId="11" xfId="44" applyNumberFormat="1" applyFont="1" applyFill="1" applyBorder="1" applyAlignment="1">
      <alignment horizontal="center" vertical="center" wrapText="1"/>
    </xf>
    <xf numFmtId="10" fontId="6" fillId="34" borderId="11" xfId="61" applyNumberFormat="1" applyFont="1" applyFill="1" applyBorder="1" applyAlignment="1">
      <alignment horizontal="center" vertical="center" wrapText="1"/>
    </xf>
    <xf numFmtId="0" fontId="49" fillId="33" borderId="0" xfId="56" applyFont="1" applyFill="1" applyAlignment="1">
      <alignment/>
      <protection/>
    </xf>
    <xf numFmtId="0" fontId="49" fillId="33" borderId="0" xfId="56" applyFont="1" applyFill="1">
      <alignment/>
      <protection/>
    </xf>
    <xf numFmtId="0" fontId="2" fillId="33" borderId="0" xfId="56" applyFill="1" applyAlignment="1">
      <alignment/>
      <protection/>
    </xf>
    <xf numFmtId="0" fontId="6" fillId="34" borderId="10" xfId="56" applyFont="1" applyFill="1" applyBorder="1" applyAlignment="1">
      <alignment horizontal="center" vertical="center" wrapText="1"/>
      <protection/>
    </xf>
    <xf numFmtId="0" fontId="5" fillId="33" borderId="0" xfId="56" applyFont="1" applyFill="1">
      <alignment/>
      <protection/>
    </xf>
    <xf numFmtId="0" fontId="5" fillId="33" borderId="0" xfId="56" applyFont="1" applyFill="1" applyAlignment="1">
      <alignment vertical="top" wrapText="1"/>
      <protection/>
    </xf>
    <xf numFmtId="17" fontId="49" fillId="33" borderId="0" xfId="56" applyNumberFormat="1" applyFont="1" applyFill="1" quotePrefix="1">
      <alignment/>
      <protection/>
    </xf>
    <xf numFmtId="0" fontId="2" fillId="0" borderId="0" xfId="56">
      <alignment/>
      <protection/>
    </xf>
    <xf numFmtId="0" fontId="2" fillId="0" borderId="13" xfId="56" applyFont="1" applyFill="1" applyBorder="1" quotePrefix="1">
      <alignment/>
      <protection/>
    </xf>
    <xf numFmtId="0" fontId="2" fillId="0" borderId="14" xfId="56" applyFont="1" applyFill="1" applyBorder="1" quotePrefix="1">
      <alignment/>
      <protection/>
    </xf>
    <xf numFmtId="0" fontId="2" fillId="0" borderId="14" xfId="56" applyFill="1" applyBorder="1">
      <alignment/>
      <protection/>
    </xf>
    <xf numFmtId="165" fontId="2" fillId="0" borderId="14" xfId="44" applyNumberFormat="1" applyFont="1" applyFill="1" applyBorder="1" applyAlignment="1">
      <alignment horizontal="right"/>
    </xf>
    <xf numFmtId="166" fontId="2" fillId="0" borderId="15" xfId="60" applyNumberFormat="1" applyFont="1" applyFill="1" applyBorder="1" applyAlignment="1">
      <alignment horizontal="right"/>
    </xf>
    <xf numFmtId="165" fontId="2" fillId="0" borderId="0" xfId="56" applyNumberFormat="1" applyFill="1">
      <alignment/>
      <protection/>
    </xf>
    <xf numFmtId="165" fontId="2" fillId="0" borderId="13" xfId="44" applyNumberFormat="1" applyFont="1" applyFill="1" applyBorder="1" applyAlignment="1">
      <alignment horizontal="right"/>
    </xf>
    <xf numFmtId="165" fontId="2" fillId="0" borderId="13" xfId="44" applyNumberFormat="1" applyFont="1" applyFill="1" applyBorder="1" applyAlignment="1">
      <alignment horizontal="right"/>
    </xf>
    <xf numFmtId="166" fontId="2" fillId="0" borderId="13" xfId="60" applyNumberFormat="1" applyFont="1" applyFill="1" applyBorder="1" applyAlignment="1">
      <alignment horizontal="right"/>
    </xf>
    <xf numFmtId="165" fontId="2" fillId="0" borderId="14" xfId="44" applyNumberFormat="1" applyFont="1" applyFill="1" applyBorder="1" applyAlignment="1">
      <alignment horizontal="right"/>
    </xf>
    <xf numFmtId="0" fontId="2" fillId="0" borderId="16" xfId="56" applyFont="1" applyFill="1" applyBorder="1" quotePrefix="1">
      <alignment/>
      <protection/>
    </xf>
    <xf numFmtId="0" fontId="2" fillId="0" borderId="17" xfId="56" applyFont="1" applyFill="1" applyBorder="1" quotePrefix="1">
      <alignment/>
      <protection/>
    </xf>
    <xf numFmtId="0" fontId="2" fillId="0" borderId="17" xfId="56" applyFill="1" applyBorder="1">
      <alignment/>
      <protection/>
    </xf>
    <xf numFmtId="165" fontId="2" fillId="0" borderId="17" xfId="44" applyNumberFormat="1" applyFont="1" applyFill="1" applyBorder="1" applyAlignment="1">
      <alignment horizontal="right"/>
    </xf>
    <xf numFmtId="165" fontId="2" fillId="0" borderId="16" xfId="44" applyNumberFormat="1" applyFont="1" applyFill="1" applyBorder="1" applyAlignment="1">
      <alignment horizontal="right"/>
    </xf>
    <xf numFmtId="166" fontId="2" fillId="0" borderId="16" xfId="60" applyNumberFormat="1" applyFont="1" applyFill="1" applyBorder="1" applyAlignment="1">
      <alignment horizontal="right"/>
    </xf>
    <xf numFmtId="0" fontId="2" fillId="0" borderId="13" xfId="56" applyFont="1" applyFill="1" applyBorder="1" quotePrefix="1">
      <alignment/>
      <protection/>
    </xf>
    <xf numFmtId="166" fontId="2" fillId="0" borderId="14" xfId="60" applyNumberFormat="1" applyFont="1" applyFill="1" applyBorder="1" applyAlignment="1">
      <alignment horizontal="right"/>
    </xf>
    <xf numFmtId="0" fontId="2" fillId="0" borderId="0" xfId="56" applyFill="1">
      <alignment/>
      <protection/>
    </xf>
    <xf numFmtId="166" fontId="50" fillId="0" borderId="18" xfId="61" applyNumberFormat="1" applyFont="1" applyFill="1" applyBorder="1" applyAlignment="1">
      <alignment horizontal="right"/>
    </xf>
    <xf numFmtId="0" fontId="2" fillId="0" borderId="13" xfId="56" applyFill="1" applyBorder="1">
      <alignment/>
      <protection/>
    </xf>
    <xf numFmtId="0" fontId="2" fillId="0" borderId="18" xfId="56" applyFont="1" applyFill="1" applyBorder="1" quotePrefix="1">
      <alignment/>
      <protection/>
    </xf>
    <xf numFmtId="165" fontId="2" fillId="0" borderId="18" xfId="44" applyNumberFormat="1" applyFont="1" applyFill="1" applyBorder="1" applyAlignment="1">
      <alignment horizontal="right"/>
    </xf>
    <xf numFmtId="165" fontId="2" fillId="0" borderId="19" xfId="44" applyNumberFormat="1" applyFont="1" applyFill="1" applyBorder="1" applyAlignment="1">
      <alignment horizontal="right"/>
    </xf>
    <xf numFmtId="0" fontId="2" fillId="0" borderId="18" xfId="56" applyFill="1" applyBorder="1">
      <alignment/>
      <protection/>
    </xf>
    <xf numFmtId="0" fontId="2" fillId="0" borderId="16" xfId="56" applyFill="1" applyBorder="1">
      <alignment/>
      <protection/>
    </xf>
    <xf numFmtId="166" fontId="2" fillId="0" borderId="17" xfId="60" applyNumberFormat="1" applyFont="1" applyFill="1" applyBorder="1" applyAlignment="1">
      <alignment horizontal="right"/>
    </xf>
    <xf numFmtId="165" fontId="2" fillId="0" borderId="15" xfId="44" applyNumberFormat="1" applyFont="1" applyFill="1" applyBorder="1" applyAlignment="1">
      <alignment horizontal="right"/>
    </xf>
    <xf numFmtId="165" fontId="6" fillId="34" borderId="20" xfId="44" applyNumberFormat="1" applyFont="1" applyFill="1" applyBorder="1" applyAlignment="1">
      <alignment horizontal="center" wrapText="1"/>
    </xf>
    <xf numFmtId="0" fontId="2" fillId="34" borderId="21" xfId="56" applyFill="1" applyBorder="1" applyAlignment="1">
      <alignment horizontal="center" wrapText="1"/>
      <protection/>
    </xf>
    <xf numFmtId="0" fontId="2" fillId="34" borderId="11" xfId="56" applyFill="1" applyBorder="1" applyAlignment="1">
      <alignment horizontal="center" wrapText="1"/>
      <protection/>
    </xf>
    <xf numFmtId="0" fontId="5" fillId="33" borderId="0" xfId="56" applyFont="1" applyFill="1">
      <alignment/>
      <protection/>
    </xf>
    <xf numFmtId="0" fontId="5" fillId="33" borderId="0" xfId="56" applyFont="1" applyFill="1" applyAlignment="1">
      <alignment vertical="top" wrapText="1"/>
      <protection/>
    </xf>
    <xf numFmtId="17" fontId="49" fillId="33" borderId="0" xfId="56" applyNumberFormat="1" applyFont="1" applyFill="1" quotePrefix="1">
      <alignment/>
      <protection/>
    </xf>
    <xf numFmtId="0" fontId="49" fillId="33" borderId="0" xfId="56" applyFont="1" applyFill="1" applyAlignment="1">
      <alignment horizontal="left" wrapText="1"/>
      <protection/>
    </xf>
    <xf numFmtId="0" fontId="5" fillId="33" borderId="0" xfId="56" applyFont="1" applyFill="1" applyAlignment="1">
      <alignment horizontal="left" vertical="top" wrapText="1"/>
      <protection/>
    </xf>
    <xf numFmtId="0" fontId="31" fillId="33" borderId="0" xfId="56" applyFont="1" applyFill="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6" xfId="57"/>
    <cellStyle name="Note" xfId="58"/>
    <cellStyle name="Output" xfId="59"/>
    <cellStyle name="Percent" xfId="60"/>
    <cellStyle name="Percent 2"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114300</xdr:rowOff>
    </xdr:from>
    <xdr:to>
      <xdr:col>10</xdr:col>
      <xdr:colOff>438150</xdr:colOff>
      <xdr:row>37</xdr:row>
      <xdr:rowOff>180975</xdr:rowOff>
    </xdr:to>
    <xdr:sp>
      <xdr:nvSpPr>
        <xdr:cNvPr id="1" name="Text Box 1"/>
        <xdr:cNvSpPr txBox="1">
          <a:spLocks noChangeArrowheads="1"/>
        </xdr:cNvSpPr>
      </xdr:nvSpPr>
      <xdr:spPr>
        <a:xfrm>
          <a:off x="76200" y="114300"/>
          <a:ext cx="6457950" cy="71151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 of children and young people referred for eating</a:t>
          </a:r>
          <a:r>
            <a:rPr lang="en-US" cap="none" sz="1100" b="0" i="0" u="none" baseline="0">
              <a:solidFill>
                <a:srgbClr val="000000"/>
              </a:solidFill>
              <a:latin typeface="Calibri"/>
              <a:ea typeface="Calibri"/>
              <a:cs typeface="Calibri"/>
            </a:rPr>
            <a:t> disorders </a:t>
          </a:r>
          <a:r>
            <a:rPr lang="en-US" cap="none" sz="1100" b="0" i="0" u="none" baseline="0">
              <a:solidFill>
                <a:srgbClr val="000000"/>
              </a:solidFill>
              <a:latin typeface="Calibri"/>
              <a:ea typeface="Calibri"/>
              <a:cs typeface="Calibri"/>
            </a:rPr>
            <a:t>per quarter is small for some CCGs and providers. As a result some CCGs may not have any patients starting treatment in a particular quarter.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Suppression Rules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young people that started treatment, national and regional totals will be displayed every quarter and will be unsuppressed.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However, provider and CCG totals will be displayed using a 12 month time period and the data will only be displayed where there are two or more ‘Urgent Referrals’ and two or more ‘Routine Referrals’.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Secondary suppression of data for providers or CCGs will be applied within regions where necessary.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young people still waiting to start treatment, national and regional totals will be displayed every quarter and will be unsuppressed but provider and CCG totals will not be included in any form in the publication files.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Any data that has been suppressed will be replaced</a:t>
          </a:r>
          <a:r>
            <a:rPr lang="en-US" cap="none" sz="1100" b="0" i="0" u="none" baseline="0">
              <a:solidFill>
                <a:srgbClr val="000000"/>
              </a:solidFill>
              <a:latin typeface="Calibri"/>
              <a:ea typeface="Calibri"/>
              <a:cs typeface="Calibri"/>
            </a:rPr>
            <a:t> by a * in the data tables.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full details of suppression rules please see  the 'Review of Disclosure' </a:t>
          </a:r>
          <a:r>
            <a:rPr lang="en-US" cap="none" sz="1100" b="0" i="0" u="none" baseline="0">
              <a:solidFill>
                <a:srgbClr val="000000"/>
              </a:solidFill>
              <a:latin typeface="Calibri"/>
              <a:ea typeface="Calibri"/>
              <a:cs typeface="Calibri"/>
            </a:rPr>
            <a:t>document;
</a:t>
          </a:r>
          <a:r>
            <a:rPr lang="en-US" cap="none" sz="1100" b="0" i="0" u="sng" baseline="0">
              <a:solidFill>
                <a:srgbClr val="000000"/>
              </a:solidFill>
              <a:latin typeface="Calibri"/>
              <a:ea typeface="Calibri"/>
              <a:cs typeface="Calibri"/>
            </a:rPr>
            <a:t>https://www.england.nhs.uk/statistics/wp-content/uploads/sites/2/2017/05/Risk-of-Disclosure-Children-and-Young-People-with-an-Eating-Disorder-Waiting-Times.pdf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Some providers who submitted data indicated that there may be data quality issues with their submissions.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Two main issues were raised: 
</a:t>
          </a:r>
          <a:r>
            <a:rPr lang="en-US" cap="none" sz="1100" b="0" i="0" u="none" baseline="0">
              <a:solidFill>
                <a:srgbClr val="000000"/>
              </a:solidFill>
              <a:latin typeface="Calibri"/>
              <a:ea typeface="Calibri"/>
              <a:cs typeface="Calibri"/>
            </a:rPr>
            <a:t>1. Some providers were not able to submit incomplete waits as there was not currently a designated CAMHS ED team.
</a:t>
          </a:r>
          <a:r>
            <a:rPr lang="en-US" cap="none" sz="1100" b="0" i="0" u="none" baseline="0">
              <a:solidFill>
                <a:srgbClr val="000000"/>
              </a:solidFill>
              <a:latin typeface="Calibri"/>
              <a:ea typeface="Calibri"/>
              <a:cs typeface="Calibri"/>
            </a:rPr>
            <a:t>2. Some providers moved to a new system, and on the old system they were unable to record the ED status.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Both of these issues mean the numbers of patients who started treatment and incomplete pathways are likely to be under reported. This mayalso result in the percentage achievement against the standard being artificially inflated. These issues mean that individual quarters of data should be treated with a degree of caution at this stage.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142875</xdr:rowOff>
    </xdr:from>
    <xdr:to>
      <xdr:col>15</xdr:col>
      <xdr:colOff>123825</xdr:colOff>
      <xdr:row>75</xdr:row>
      <xdr:rowOff>0</xdr:rowOff>
    </xdr:to>
    <xdr:sp>
      <xdr:nvSpPr>
        <xdr:cNvPr id="1" name="Text Box 1"/>
        <xdr:cNvSpPr txBox="1">
          <a:spLocks noChangeArrowheads="1"/>
        </xdr:cNvSpPr>
      </xdr:nvSpPr>
      <xdr:spPr>
        <a:xfrm>
          <a:off x="95250" y="142875"/>
          <a:ext cx="9172575" cy="141446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066CC"/>
              </a:solidFill>
              <a:latin typeface="Arial"/>
              <a:ea typeface="Arial"/>
              <a:cs typeface="Arial"/>
            </a:rPr>
            <a:t>Background
</a:t>
          </a:r>
          <a:r>
            <a:rPr lang="en-US" cap="none" sz="1100" b="0" i="0" u="none" baseline="0">
              <a:solidFill>
                <a:srgbClr val="000000"/>
              </a:solidFill>
              <a:latin typeface="Calibri"/>
              <a:ea typeface="Calibri"/>
              <a:cs typeface="Calibri"/>
            </a:rPr>
            <a:t>NHS England has outlined a clear commitment to driving a more equal response across mental and physical health. A key element of this is ensuring that people have timely access to evidence-based and effective treatment, a vision outlined in Achieving Better Access for Mental Health Services by 2020. The Children and Young People with an Eating Disorder (CYP ED)Access and Waiting Time standard states that  children and young people (up to the age of 19) referred for assessment or treatment for an eating disorder should receive NICE-approved treatment with a designated healthcare professional within one week for urgent cases and four weeks for every other case. The standard includes all children and young people up to the age of 19 years in whatever setting (community or inpatients) the young person is receiving care. 
</a:t>
          </a:r>
          <a:r>
            <a:rPr lang="en-US" cap="none" sz="1100" b="0" i="0" u="none" baseline="0">
              <a:solidFill>
                <a:srgbClr val="000000"/>
              </a:solidFill>
              <a:latin typeface="Calibri"/>
              <a:ea typeface="Calibri"/>
              <a:cs typeface="Calibri"/>
            </a:rPr>
            <a:t>
</a:t>
          </a:r>
          <a:r>
            <a:rPr lang="en-US" cap="none" sz="1200" b="1" i="0" u="sng" baseline="0">
              <a:solidFill>
                <a:srgbClr val="0066CC"/>
              </a:solidFill>
              <a:latin typeface="Arial"/>
              <a:ea typeface="Arial"/>
              <a:cs typeface="Arial"/>
            </a:rPr>
            <a:t>When to use commissioner and provider based tables
</a:t>
          </a:r>
          <a:r>
            <a:rPr lang="en-US" cap="none" sz="1100" b="0" i="0" u="none" baseline="0">
              <a:solidFill>
                <a:srgbClr val="000000"/>
              </a:solidFill>
              <a:latin typeface="Calibri"/>
              <a:ea typeface="Calibri"/>
              <a:cs typeface="Calibri"/>
            </a:rPr>
            <a:t>When national performance is required or the performance of individual commissioners then the commissioner based tables should be used.</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the performance of individual NHS provider organisations is required then the provider based tables should be used.
</a:t>
          </a:r>
          <a:r>
            <a:rPr lang="en-US" cap="none" sz="1000" b="0" i="0" u="none" baseline="0">
              <a:solidFill>
                <a:srgbClr val="000000"/>
              </a:solidFill>
              <a:latin typeface="Calibri"/>
              <a:ea typeface="Calibri"/>
              <a:cs typeface="Calibri"/>
            </a:rPr>
            <a:t>
</a:t>
          </a:r>
          <a:r>
            <a:rPr lang="en-US" cap="none" sz="1200" b="1" i="0" u="sng" baseline="0">
              <a:solidFill>
                <a:srgbClr val="0066CC"/>
              </a:solidFill>
              <a:latin typeface="Arial"/>
              <a:ea typeface="Arial"/>
              <a:cs typeface="Arial"/>
            </a:rPr>
            <a:t>Further Guidance
</a:t>
          </a:r>
          <a:r>
            <a:rPr lang="en-US" cap="none" sz="1100" b="0" i="0" u="none" baseline="0">
              <a:solidFill>
                <a:srgbClr val="000000"/>
              </a:solidFill>
              <a:latin typeface="Calibri"/>
              <a:ea typeface="Calibri"/>
              <a:cs typeface="Calibri"/>
            </a:rPr>
            <a:t>Additional guidance on reporting against the the waiting time standards and a FAQ document can be found here: </a:t>
          </a:r>
          <a:r>
            <a:rPr lang="en-US" cap="none" sz="1100" b="0" i="0" u="sng" baseline="0">
              <a:solidFill>
                <a:srgbClr val="000000"/>
              </a:solidFill>
              <a:latin typeface="Calibri"/>
              <a:ea typeface="Calibri"/>
              <a:cs typeface="Calibri"/>
            </a:rPr>
            <a:t>https://www.england.nhs.uk/mentalhealth/resources/access-waiting-time/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
</a:t>
          </a:r>
          <a:r>
            <a:rPr lang="en-US" cap="none" sz="1400" b="1" i="0" u="none" baseline="0">
              <a:solidFill>
                <a:srgbClr val="000000"/>
              </a:solidFill>
              <a:latin typeface="Arial"/>
              <a:ea typeface="Arial"/>
              <a:cs typeface="Arial"/>
            </a:rPr>
            <a:t>
</a:t>
          </a:r>
          <a:r>
            <a:rPr lang="en-US" cap="none" sz="1200" b="1" i="0" u="sng" baseline="0">
              <a:solidFill>
                <a:srgbClr val="0066CC"/>
              </a:solidFill>
              <a:latin typeface="Arial"/>
              <a:ea typeface="Arial"/>
              <a:cs typeface="Arial"/>
            </a:rPr>
            <a:t>Workbooks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Started Treatment: </a:t>
          </a:r>
          <a:r>
            <a:rPr lang="en-US" cap="none" sz="1100" b="0" i="0" u="none" baseline="0">
              <a:solidFill>
                <a:srgbClr val="000000"/>
              </a:solidFill>
              <a:latin typeface="Calibri"/>
              <a:ea typeface="Calibri"/>
              <a:cs typeface="Calibri"/>
            </a:rPr>
            <a:t>CYP Eating Disorder access and waiting times for patients who started treatment during the  quarter.
</a:t>
          </a:r>
          <a:r>
            <a:rPr lang="en-US" cap="none" sz="1100" b="1" i="0" u="none" baseline="0">
              <a:solidFill>
                <a:srgbClr val="000000"/>
              </a:solidFill>
              <a:latin typeface="Calibri"/>
              <a:ea typeface="Calibri"/>
              <a:cs typeface="Calibri"/>
            </a:rPr>
            <a:t>Still Waiting: </a:t>
          </a:r>
          <a:r>
            <a:rPr lang="en-US" cap="none" sz="1100" b="0" i="0" u="none" baseline="0">
              <a:solidFill>
                <a:srgbClr val="000000"/>
              </a:solidFill>
              <a:latin typeface="Calibri"/>
              <a:ea typeface="Calibri"/>
              <a:cs typeface="Calibri"/>
            </a:rPr>
            <a:t>CYP Eating Disorder access and waiting times for patients who are waiting to start treatment at the end of the month.
</a:t>
          </a:r>
          <a:r>
            <a:rPr lang="en-US" cap="none" sz="1200" b="1" i="0" u="sng" baseline="0">
              <a:solidFill>
                <a:srgbClr val="0066CC"/>
              </a:solidFill>
              <a:latin typeface="Arial"/>
              <a:ea typeface="Arial"/>
              <a:cs typeface="Arial"/>
            </a:rPr>
            <a:t>
</a:t>
          </a:r>
          <a:r>
            <a:rPr lang="en-US" cap="none" sz="1200" b="1" i="0" u="sng" baseline="0">
              <a:solidFill>
                <a:srgbClr val="0066CC"/>
              </a:solidFill>
              <a:latin typeface="Arial"/>
              <a:ea typeface="Arial"/>
              <a:cs typeface="Arial"/>
            </a:rPr>
            <a:t>Terms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Total (all)</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completed CYP Eating Disorder cases in the month.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Commissioner</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commissioners are normally Clinical Commissioning Groups (CCGs).  CCGs commission services from providers of NHS care. NHS England commissions specialised services.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within 1 week</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percentage of CYP Eating Disorder </a:t>
          </a:r>
          <a:r>
            <a:rPr lang="en-US" cap="none" sz="1100" b="0" i="0" u="sng" baseline="0">
              <a:solidFill>
                <a:srgbClr val="000000"/>
              </a:solidFill>
              <a:latin typeface="Calibri"/>
              <a:ea typeface="Calibri"/>
              <a:cs typeface="Calibri"/>
            </a:rPr>
            <a:t>urgent </a:t>
          </a:r>
          <a:r>
            <a:rPr lang="en-US" cap="none" sz="1100" b="0" i="0" u="none" baseline="0">
              <a:solidFill>
                <a:srgbClr val="000000"/>
              </a:solidFill>
              <a:latin typeface="Calibri"/>
              <a:ea typeface="Calibri"/>
              <a:cs typeface="Calibri"/>
            </a:rPr>
            <a:t>cases started within 1 week of referral.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standard is that by 2020/21, 95% of people experiencing a CYP Eating Disorder </a:t>
          </a:r>
          <a:r>
            <a:rPr lang="en-US" cap="none" sz="1100" b="0" i="0" u="sng" baseline="0">
              <a:solidFill>
                <a:srgbClr val="000000"/>
              </a:solidFill>
              <a:latin typeface="Calibri"/>
              <a:ea typeface="Calibri"/>
              <a:cs typeface="Calibri"/>
            </a:rPr>
            <a:t>urgent</a:t>
          </a:r>
          <a:r>
            <a:rPr lang="en-US" cap="none" sz="1100" b="0" i="0" u="none" baseline="0">
              <a:solidFill>
                <a:srgbClr val="000000"/>
              </a:solidFill>
              <a:latin typeface="Calibri"/>
              <a:ea typeface="Calibri"/>
              <a:cs typeface="Calibri"/>
            </a:rPr>
            <a:t> case commence a NICE-recommended package of care within one week of referral.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within 4 weeks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percentage of CYP Eating Disorder </a:t>
          </a:r>
          <a:r>
            <a:rPr lang="en-US" cap="none" sz="1100" b="0" i="0" u="sng" baseline="0">
              <a:solidFill>
                <a:srgbClr val="000000"/>
              </a:solidFill>
              <a:latin typeface="Calibri"/>
              <a:ea typeface="Calibri"/>
              <a:cs typeface="Calibri"/>
            </a:rPr>
            <a:t>routine</a:t>
          </a:r>
          <a:r>
            <a:rPr lang="en-US" cap="none" sz="1100" b="0" i="0" u="none" baseline="0">
              <a:solidFill>
                <a:srgbClr val="000000"/>
              </a:solidFill>
              <a:latin typeface="Calibri"/>
              <a:ea typeface="Calibri"/>
              <a:cs typeface="Calibri"/>
            </a:rPr>
            <a:t> cases started within 4 weeks of referral. 
</a:t>
          </a:r>
          <a:r>
            <a:rPr lang="en-US" cap="none" sz="1100" b="0" i="0" u="none" baseline="0">
              <a:solidFill>
                <a:srgbClr val="000000"/>
              </a:solidFill>
              <a:latin typeface="Calibri"/>
              <a:ea typeface="Calibri"/>
              <a:cs typeface="Calibri"/>
            </a:rPr>
            <a:t>The standard is that by 2020/21, 95% of people experiencing a CYP Eating Disorder </a:t>
          </a:r>
          <a:r>
            <a:rPr lang="en-US" cap="none" sz="1100" b="0" i="0" u="sng" baseline="0">
              <a:solidFill>
                <a:srgbClr val="000000"/>
              </a:solidFill>
              <a:latin typeface="Calibri"/>
              <a:ea typeface="Calibri"/>
              <a:cs typeface="Calibri"/>
            </a:rPr>
            <a:t>routine</a:t>
          </a:r>
          <a:r>
            <a:rPr lang="en-US" cap="none" sz="1100" b="0" i="0" u="none" baseline="0">
              <a:solidFill>
                <a:srgbClr val="000000"/>
              </a:solidFill>
              <a:latin typeface="Calibri"/>
              <a:ea typeface="Calibri"/>
              <a:cs typeface="Calibri"/>
            </a:rPr>
            <a:t> case commence a NICE-recommended package of care within four weeks of referral.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Provider</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 organisation that provides NHS treatment or care, for example an NHS Trust (acute, community &amp; mental health) or an Independent Sector organisation.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Urgent /Referral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designation of an urgent or routine referral is a clinical decision based on the information received (see Commissioning Guidance) and recorded in the ‘clinical response priority type’ on local IT systems.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CYP Eating Disorders</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is the term used to describe the first time a person presents to services with a combination of symptoms known as an Eating Disorder. In the UK, CAMH eating disorder services have typically provided input for children and young people with anorexia nervosa, bulimia nervosa and atypical forms of these disorders, to include in some instances those with binge eating disorder. The Eating Disorder NICE guideline (2004) (https://www.nice.org.uk/guidance/cg9) reflects this, covering ‘anorexia nervosa, bulimia nervosa, binge eating disorder or other related (or ‘atypical’) eating disorders’. The National Collaborating Centre for Mental Health (NCCMH) is currently updating the guideline and it is due to be published in 2017.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Indicator Descriptions: Children and Young people (up 19 years) with an eating disorder 
</a:t>
          </a:r>
          <a:r>
            <a:rPr lang="en-US" cap="none" sz="1100" b="1" i="0" u="none" baseline="0">
              <a:solidFill>
                <a:srgbClr val="000000"/>
              </a:solidFill>
              <a:latin typeface="Calibri"/>
              <a:ea typeface="Calibri"/>
              <a:cs typeface="Calibri"/>
            </a:rPr>
            <a:t>Indicator 1: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proportion of CYP with ED (urgent cases) that wait 1 week or less from referral to start of NICE-approved treatment.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Numerator: </a:t>
          </a:r>
          <a:r>
            <a:rPr lang="en-US" cap="none" sz="1100" b="0" i="0" u="none" baseline="0">
              <a:solidFill>
                <a:srgbClr val="000000"/>
              </a:solidFill>
              <a:latin typeface="Calibri"/>
              <a:ea typeface="Calibri"/>
              <a:cs typeface="Calibri"/>
            </a:rPr>
            <a:t>The number of CYP with ED (urgent cases) referred with a suspected ED that start treatment within 1 week of referral in the reporting period.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Denominator: </a:t>
          </a:r>
          <a:r>
            <a:rPr lang="en-US" cap="none" sz="1100" b="0" i="0" u="none" baseline="0">
              <a:solidFill>
                <a:srgbClr val="000000"/>
              </a:solidFill>
              <a:latin typeface="Calibri"/>
              <a:ea typeface="Calibri"/>
              <a:cs typeface="Calibri"/>
            </a:rPr>
            <a:t>The number of CYP with a suspected ED (urgent cases) that start treatment in the reporting period.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Indicator 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proportion of CYP with ED (routine cases) that wait 4 weeks or less from referral to start of NICE-approved treatment.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Numerator: </a:t>
          </a:r>
          <a:r>
            <a:rPr lang="en-US" cap="none" sz="1100" b="0" i="0" u="none" baseline="0">
              <a:solidFill>
                <a:srgbClr val="000000"/>
              </a:solidFill>
              <a:latin typeface="Calibri"/>
              <a:ea typeface="Calibri"/>
              <a:cs typeface="Calibri"/>
            </a:rPr>
            <a:t>The number of CYP referred (routine cases) with suspected ED that started treatment within 4 weeks of referral in the reporting period.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Denominator: </a:t>
          </a:r>
          <a:r>
            <a:rPr lang="en-US" cap="none" sz="1100" b="0" i="0" u="none" baseline="0">
              <a:solidFill>
                <a:srgbClr val="000000"/>
              </a:solidFill>
              <a:latin typeface="Calibri"/>
              <a:ea typeface="Calibri"/>
              <a:cs typeface="Calibri"/>
            </a:rPr>
            <a:t>The number of CYP referred (routine cases) with suspected ED that start treatment in the reporting period.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Q229"/>
  <sheetViews>
    <sheetView showGridLines="0" tabSelected="1" zoomScalePageLayoutView="0" workbookViewId="0" topLeftCell="A1">
      <selection activeCell="A1" sqref="A1"/>
    </sheetView>
  </sheetViews>
  <sheetFormatPr defaultColWidth="9.140625" defaultRowHeight="15" outlineLevelCol="1"/>
  <cols>
    <col min="1" max="1" width="2.00390625" style="1" customWidth="1"/>
    <col min="2" max="3" width="11.7109375" style="1" customWidth="1"/>
    <col min="4" max="4" width="64.140625" style="1" customWidth="1"/>
    <col min="5" max="8" width="16.7109375" style="4" customWidth="1" outlineLevel="1"/>
    <col min="9" max="9" width="16.7109375" style="4" customWidth="1"/>
    <col min="10" max="11" width="16.7109375" style="1" customWidth="1"/>
    <col min="12" max="15" width="16.7109375" style="1" customWidth="1" outlineLevel="1"/>
    <col min="16" max="17" width="16.7109375" style="1" customWidth="1"/>
    <col min="18" max="16384" width="9.140625" style="1" customWidth="1"/>
  </cols>
  <sheetData>
    <row r="1" spans="5:9" ht="18" customHeight="1">
      <c r="E1" s="1"/>
      <c r="F1" s="1"/>
      <c r="G1" s="1"/>
      <c r="H1" s="1"/>
      <c r="I1" s="1"/>
    </row>
    <row r="2" spans="2:16" ht="15">
      <c r="B2" s="2" t="s">
        <v>0</v>
      </c>
      <c r="C2" s="14" t="s">
        <v>576</v>
      </c>
      <c r="D2" s="8"/>
      <c r="E2" s="3"/>
      <c r="F2" s="3"/>
      <c r="G2" s="3"/>
      <c r="H2" s="3"/>
      <c r="L2" s="3"/>
      <c r="M2" s="3"/>
      <c r="N2" s="3"/>
      <c r="O2" s="3"/>
      <c r="P2" s="4"/>
    </row>
    <row r="3" spans="2:16" ht="12.75" customHeight="1">
      <c r="B3" s="2" t="s">
        <v>1</v>
      </c>
      <c r="C3" s="54" t="s">
        <v>580</v>
      </c>
      <c r="D3" s="54"/>
      <c r="E3" s="3"/>
      <c r="F3" s="3"/>
      <c r="G3" s="3"/>
      <c r="H3" s="3"/>
      <c r="L3" s="3"/>
      <c r="M3" s="3"/>
      <c r="N3" s="3"/>
      <c r="O3" s="3"/>
      <c r="P3" s="4"/>
    </row>
    <row r="4" spans="2:16" ht="12.75">
      <c r="B4" s="2"/>
      <c r="C4" s="54"/>
      <c r="D4" s="54"/>
      <c r="E4" s="3"/>
      <c r="F4" s="3"/>
      <c r="G4" s="3"/>
      <c r="H4" s="3"/>
      <c r="L4" s="3"/>
      <c r="M4" s="3"/>
      <c r="N4" s="3"/>
      <c r="O4" s="3"/>
      <c r="P4" s="4"/>
    </row>
    <row r="5" spans="2:16" ht="15">
      <c r="B5" s="2" t="s">
        <v>2</v>
      </c>
      <c r="C5" s="55" t="s">
        <v>578</v>
      </c>
      <c r="D5" s="55"/>
      <c r="E5" s="3"/>
      <c r="F5" s="3"/>
      <c r="G5" s="3"/>
      <c r="H5" s="3"/>
      <c r="L5" s="3"/>
      <c r="M5" s="3"/>
      <c r="N5" s="3"/>
      <c r="O5" s="3"/>
      <c r="P5" s="4"/>
    </row>
    <row r="6" spans="2:16" ht="12.75" customHeight="1">
      <c r="B6" s="2" t="s">
        <v>3</v>
      </c>
      <c r="C6" s="53" t="s">
        <v>577</v>
      </c>
      <c r="D6" s="53"/>
      <c r="E6" s="3"/>
      <c r="F6" s="3"/>
      <c r="G6" s="3"/>
      <c r="H6" s="3"/>
      <c r="L6" s="3"/>
      <c r="M6" s="3"/>
      <c r="N6" s="3"/>
      <c r="O6" s="3"/>
      <c r="P6" s="4"/>
    </row>
    <row r="7" spans="2:16" ht="12.75" customHeight="1">
      <c r="B7" s="2" t="s">
        <v>4</v>
      </c>
      <c r="C7" s="53" t="s">
        <v>5</v>
      </c>
      <c r="D7" s="53"/>
      <c r="E7" s="3"/>
      <c r="F7" s="3"/>
      <c r="G7" s="3"/>
      <c r="H7" s="3"/>
      <c r="L7" s="3"/>
      <c r="M7" s="3"/>
      <c r="N7" s="3"/>
      <c r="O7" s="3"/>
      <c r="P7" s="4"/>
    </row>
    <row r="8" spans="2:16" ht="12.75" customHeight="1">
      <c r="B8" s="2" t="s">
        <v>6</v>
      </c>
      <c r="C8" s="53" t="s">
        <v>582</v>
      </c>
      <c r="D8" s="53"/>
      <c r="E8" s="3"/>
      <c r="F8" s="3"/>
      <c r="G8" s="3"/>
      <c r="H8" s="3"/>
      <c r="L8" s="3"/>
      <c r="M8" s="3"/>
      <c r="N8" s="3"/>
      <c r="O8" s="3"/>
      <c r="P8" s="4"/>
    </row>
    <row r="9" spans="2:16" ht="12.75" customHeight="1">
      <c r="B9" s="2" t="s">
        <v>8</v>
      </c>
      <c r="C9" s="53" t="s">
        <v>7</v>
      </c>
      <c r="D9" s="53"/>
      <c r="E9" s="3"/>
      <c r="F9" s="3"/>
      <c r="G9" s="3"/>
      <c r="H9" s="3"/>
      <c r="I9" s="3"/>
      <c r="L9" s="3"/>
      <c r="M9" s="3"/>
      <c r="N9" s="3"/>
      <c r="O9" s="3"/>
      <c r="P9" s="3"/>
    </row>
    <row r="10" spans="2:16" ht="12.75" customHeight="1">
      <c r="B10" s="2" t="s">
        <v>9</v>
      </c>
      <c r="C10" s="53" t="s">
        <v>581</v>
      </c>
      <c r="D10" s="53"/>
      <c r="E10" s="3"/>
      <c r="F10" s="3"/>
      <c r="G10" s="3"/>
      <c r="H10" s="3"/>
      <c r="I10" s="3"/>
      <c r="L10" s="3"/>
      <c r="M10" s="3"/>
      <c r="N10" s="3"/>
      <c r="O10" s="3"/>
      <c r="P10" s="3"/>
    </row>
    <row r="11" spans="2:16" ht="12.75" customHeight="1">
      <c r="B11" s="2" t="s">
        <v>10</v>
      </c>
      <c r="C11" s="53" t="s">
        <v>579</v>
      </c>
      <c r="D11" s="53"/>
      <c r="E11" s="3"/>
      <c r="F11" s="3"/>
      <c r="G11" s="3"/>
      <c r="H11" s="3"/>
      <c r="I11" s="3"/>
      <c r="L11" s="3"/>
      <c r="M11" s="3"/>
      <c r="N11" s="3"/>
      <c r="O11" s="3"/>
      <c r="P11" s="3"/>
    </row>
    <row r="12" spans="2:16" ht="12.75" customHeight="1">
      <c r="B12" s="5"/>
      <c r="E12" s="3"/>
      <c r="F12" s="3"/>
      <c r="G12" s="3"/>
      <c r="H12" s="3"/>
      <c r="I12" s="3"/>
      <c r="L12" s="3"/>
      <c r="M12" s="3"/>
      <c r="N12" s="3"/>
      <c r="O12" s="3"/>
      <c r="P12" s="3"/>
    </row>
    <row r="13" spans="2:16" ht="12.75" customHeight="1" hidden="1">
      <c r="B13" s="5"/>
      <c r="E13" s="3">
        <v>3</v>
      </c>
      <c r="F13" s="3">
        <v>4</v>
      </c>
      <c r="G13" s="3">
        <v>5</v>
      </c>
      <c r="H13" s="3">
        <v>6</v>
      </c>
      <c r="I13" s="3">
        <v>7</v>
      </c>
      <c r="L13" s="3">
        <v>3</v>
      </c>
      <c r="M13" s="3">
        <v>4</v>
      </c>
      <c r="N13" s="3">
        <v>5</v>
      </c>
      <c r="O13" s="3">
        <v>6</v>
      </c>
      <c r="P13" s="3">
        <v>7</v>
      </c>
    </row>
    <row r="14" spans="2:16" ht="29.25" customHeight="1">
      <c r="B14" s="15" t="s">
        <v>11</v>
      </c>
      <c r="C14" s="6"/>
      <c r="D14" s="6"/>
      <c r="E14" s="50" t="s">
        <v>12</v>
      </c>
      <c r="F14" s="51"/>
      <c r="G14" s="51"/>
      <c r="H14" s="52"/>
      <c r="I14" s="3"/>
      <c r="L14" s="50" t="s">
        <v>13</v>
      </c>
      <c r="M14" s="51"/>
      <c r="N14" s="51"/>
      <c r="O14" s="52"/>
      <c r="P14" s="3"/>
    </row>
    <row r="15" spans="2:17" s="7" customFormat="1" ht="45" customHeight="1">
      <c r="B15" s="9" t="s">
        <v>14</v>
      </c>
      <c r="C15" s="10" t="s">
        <v>15</v>
      </c>
      <c r="D15" s="10" t="s">
        <v>16</v>
      </c>
      <c r="E15" s="11" t="s">
        <v>17</v>
      </c>
      <c r="F15" s="11" t="s">
        <v>18</v>
      </c>
      <c r="G15" s="11" t="s">
        <v>19</v>
      </c>
      <c r="H15" s="11" t="s">
        <v>20</v>
      </c>
      <c r="I15" s="12" t="s">
        <v>21</v>
      </c>
      <c r="J15" s="13" t="s">
        <v>22</v>
      </c>
      <c r="L15" s="17" t="s">
        <v>17</v>
      </c>
      <c r="M15" s="11" t="s">
        <v>18</v>
      </c>
      <c r="N15" s="11" t="s">
        <v>19</v>
      </c>
      <c r="O15" s="11" t="s">
        <v>20</v>
      </c>
      <c r="P15" s="12" t="s">
        <v>21</v>
      </c>
      <c r="Q15" s="13" t="s">
        <v>23</v>
      </c>
    </row>
    <row r="16" spans="2:17" ht="12.75">
      <c r="B16" s="22" t="s">
        <v>24</v>
      </c>
      <c r="C16" s="23" t="s">
        <v>25</v>
      </c>
      <c r="D16" s="24" t="s">
        <v>26</v>
      </c>
      <c r="E16" s="25">
        <v>5</v>
      </c>
      <c r="F16" s="25">
        <v>1</v>
      </c>
      <c r="G16" s="25">
        <v>0</v>
      </c>
      <c r="H16" s="25">
        <v>0</v>
      </c>
      <c r="I16" s="25">
        <v>6</v>
      </c>
      <c r="J16" s="26">
        <f>IF(ISERROR(E16/I16),"",E16/I16)</f>
        <v>0.8333333333333334</v>
      </c>
      <c r="K16" s="27"/>
      <c r="L16" s="28">
        <v>3</v>
      </c>
      <c r="M16" s="28">
        <v>4</v>
      </c>
      <c r="N16" s="28">
        <v>4</v>
      </c>
      <c r="O16" s="28">
        <v>1</v>
      </c>
      <c r="P16" s="28">
        <v>12</v>
      </c>
      <c r="Q16" s="26">
        <f>IF(ISERROR((L16+M16)/P16),"",(L16+M16)/P16)</f>
        <v>0.5833333333333334</v>
      </c>
    </row>
    <row r="17" spans="2:17" ht="12.75">
      <c r="B17" s="22" t="s">
        <v>27</v>
      </c>
      <c r="C17" s="23" t="s">
        <v>28</v>
      </c>
      <c r="D17" s="24" t="s">
        <v>29</v>
      </c>
      <c r="E17" s="25" t="s">
        <v>583</v>
      </c>
      <c r="F17" s="25" t="s">
        <v>583</v>
      </c>
      <c r="G17" s="25" t="s">
        <v>583</v>
      </c>
      <c r="H17" s="25" t="s">
        <v>583</v>
      </c>
      <c r="I17" s="25" t="s">
        <v>583</v>
      </c>
      <c r="J17" s="25" t="s">
        <v>583</v>
      </c>
      <c r="K17" s="27"/>
      <c r="L17" s="29" t="s">
        <v>583</v>
      </c>
      <c r="M17" s="25" t="s">
        <v>583</v>
      </c>
      <c r="N17" s="25" t="s">
        <v>583</v>
      </c>
      <c r="O17" s="25" t="s">
        <v>583</v>
      </c>
      <c r="P17" s="25" t="s">
        <v>583</v>
      </c>
      <c r="Q17" s="30" t="s">
        <v>583</v>
      </c>
    </row>
    <row r="18" spans="2:17" ht="12.75">
      <c r="B18" s="22" t="s">
        <v>27</v>
      </c>
      <c r="C18" s="23" t="s">
        <v>30</v>
      </c>
      <c r="D18" s="24" t="s">
        <v>31</v>
      </c>
      <c r="E18" s="31">
        <v>2</v>
      </c>
      <c r="F18" s="31">
        <v>0</v>
      </c>
      <c r="G18" s="31">
        <v>0</v>
      </c>
      <c r="H18" s="31">
        <v>0</v>
      </c>
      <c r="I18" s="31">
        <v>2</v>
      </c>
      <c r="J18" s="30">
        <f>IF(ISERROR(E18/I18),"",E18/I18)</f>
        <v>1</v>
      </c>
      <c r="K18" s="27"/>
      <c r="L18" s="28">
        <v>4</v>
      </c>
      <c r="M18" s="31">
        <v>12</v>
      </c>
      <c r="N18" s="31">
        <v>8</v>
      </c>
      <c r="O18" s="31">
        <v>0</v>
      </c>
      <c r="P18" s="31">
        <v>24</v>
      </c>
      <c r="Q18" s="30">
        <f>IF(ISERROR((L18+M18)/P18),"",(L18+M18)/P18)</f>
        <v>0.6666666666666666</v>
      </c>
    </row>
    <row r="19" spans="2:17" ht="12.75">
      <c r="B19" s="22" t="s">
        <v>32</v>
      </c>
      <c r="C19" s="23" t="s">
        <v>33</v>
      </c>
      <c r="D19" s="24" t="s">
        <v>34</v>
      </c>
      <c r="E19" s="31">
        <v>3</v>
      </c>
      <c r="F19" s="31">
        <v>0</v>
      </c>
      <c r="G19" s="31">
        <v>0</v>
      </c>
      <c r="H19" s="31">
        <v>0</v>
      </c>
      <c r="I19" s="31">
        <v>3</v>
      </c>
      <c r="J19" s="30">
        <f>IF(ISERROR(E19/I19),"",E19/I19)</f>
        <v>1</v>
      </c>
      <c r="K19" s="27"/>
      <c r="L19" s="28">
        <v>2</v>
      </c>
      <c r="M19" s="31">
        <v>6</v>
      </c>
      <c r="N19" s="31">
        <v>2</v>
      </c>
      <c r="O19" s="31">
        <v>0</v>
      </c>
      <c r="P19" s="31">
        <v>10</v>
      </c>
      <c r="Q19" s="30">
        <f>IF(ISERROR((L19+M19)/P19),"",(L19+M19)/P19)</f>
        <v>0.8</v>
      </c>
    </row>
    <row r="20" spans="2:17" ht="12.75">
      <c r="B20" s="22" t="s">
        <v>32</v>
      </c>
      <c r="C20" s="23" t="s">
        <v>35</v>
      </c>
      <c r="D20" s="24" t="s">
        <v>36</v>
      </c>
      <c r="E20" s="31">
        <v>10</v>
      </c>
      <c r="F20" s="31">
        <v>1</v>
      </c>
      <c r="G20" s="31">
        <v>0</v>
      </c>
      <c r="H20" s="31">
        <v>0</v>
      </c>
      <c r="I20" s="31">
        <v>11</v>
      </c>
      <c r="J20" s="30">
        <f>IF(ISERROR(E20/I20),"",E20/I20)</f>
        <v>0.9090909090909091</v>
      </c>
      <c r="K20" s="27"/>
      <c r="L20" s="28">
        <v>3</v>
      </c>
      <c r="M20" s="31">
        <v>29</v>
      </c>
      <c r="N20" s="31">
        <v>10</v>
      </c>
      <c r="O20" s="31">
        <v>0</v>
      </c>
      <c r="P20" s="31">
        <v>42</v>
      </c>
      <c r="Q20" s="30">
        <f>IF(ISERROR((L20+M20)/P20),"",(L20+M20)/P20)</f>
        <v>0.7619047619047619</v>
      </c>
    </row>
    <row r="21" spans="2:17" ht="12.75">
      <c r="B21" s="22" t="s">
        <v>24</v>
      </c>
      <c r="C21" s="23" t="s">
        <v>37</v>
      </c>
      <c r="D21" s="24" t="s">
        <v>38</v>
      </c>
      <c r="E21" s="31">
        <v>9</v>
      </c>
      <c r="F21" s="31">
        <v>0</v>
      </c>
      <c r="G21" s="31">
        <v>0</v>
      </c>
      <c r="H21" s="31">
        <v>0</v>
      </c>
      <c r="I21" s="31">
        <v>9</v>
      </c>
      <c r="J21" s="30">
        <f>IF(ISERROR(E21/I21),"",E21/I21)</f>
        <v>1</v>
      </c>
      <c r="K21" s="27"/>
      <c r="L21" s="28">
        <v>2</v>
      </c>
      <c r="M21" s="31">
        <v>15</v>
      </c>
      <c r="N21" s="31">
        <v>7</v>
      </c>
      <c r="O21" s="31">
        <v>0</v>
      </c>
      <c r="P21" s="31">
        <v>24</v>
      </c>
      <c r="Q21" s="30">
        <f>IF(ISERROR((L21+M21)/P21),"",(L21+M21)/P21)</f>
        <v>0.7083333333333334</v>
      </c>
    </row>
    <row r="22" spans="2:17" ht="12.75">
      <c r="B22" s="22" t="s">
        <v>39</v>
      </c>
      <c r="C22" s="23" t="s">
        <v>40</v>
      </c>
      <c r="D22" s="24" t="s">
        <v>41</v>
      </c>
      <c r="E22" s="25" t="s">
        <v>583</v>
      </c>
      <c r="F22" s="25" t="s">
        <v>583</v>
      </c>
      <c r="G22" s="25" t="s">
        <v>583</v>
      </c>
      <c r="H22" s="25" t="s">
        <v>583</v>
      </c>
      <c r="I22" s="25" t="s">
        <v>583</v>
      </c>
      <c r="J22" s="25" t="s">
        <v>583</v>
      </c>
      <c r="K22" s="27"/>
      <c r="L22" s="29" t="s">
        <v>583</v>
      </c>
      <c r="M22" s="25" t="s">
        <v>583</v>
      </c>
      <c r="N22" s="25" t="s">
        <v>583</v>
      </c>
      <c r="O22" s="25" t="s">
        <v>583</v>
      </c>
      <c r="P22" s="25" t="s">
        <v>583</v>
      </c>
      <c r="Q22" s="30" t="s">
        <v>583</v>
      </c>
    </row>
    <row r="23" spans="2:17" ht="12.75">
      <c r="B23" s="22" t="s">
        <v>24</v>
      </c>
      <c r="C23" s="23" t="s">
        <v>42</v>
      </c>
      <c r="D23" s="24" t="s">
        <v>43</v>
      </c>
      <c r="E23" s="25" t="s">
        <v>583</v>
      </c>
      <c r="F23" s="25" t="s">
        <v>583</v>
      </c>
      <c r="G23" s="25" t="s">
        <v>583</v>
      </c>
      <c r="H23" s="25" t="s">
        <v>583</v>
      </c>
      <c r="I23" s="25" t="s">
        <v>583</v>
      </c>
      <c r="J23" s="25" t="s">
        <v>583</v>
      </c>
      <c r="K23" s="27"/>
      <c r="L23" s="29" t="s">
        <v>583</v>
      </c>
      <c r="M23" s="25" t="s">
        <v>583</v>
      </c>
      <c r="N23" s="25" t="s">
        <v>583</v>
      </c>
      <c r="O23" s="25" t="s">
        <v>583</v>
      </c>
      <c r="P23" s="25" t="s">
        <v>583</v>
      </c>
      <c r="Q23" s="30" t="s">
        <v>583</v>
      </c>
    </row>
    <row r="24" spans="2:17" ht="12.75">
      <c r="B24" s="22" t="s">
        <v>27</v>
      </c>
      <c r="C24" s="23" t="s">
        <v>44</v>
      </c>
      <c r="D24" s="24" t="s">
        <v>45</v>
      </c>
      <c r="E24" s="31">
        <v>7</v>
      </c>
      <c r="F24" s="31">
        <v>3</v>
      </c>
      <c r="G24" s="31">
        <v>0</v>
      </c>
      <c r="H24" s="31">
        <v>0</v>
      </c>
      <c r="I24" s="31">
        <v>10</v>
      </c>
      <c r="J24" s="30">
        <f>IF(ISERROR(E24/I24),"",E24/I24)</f>
        <v>0.7</v>
      </c>
      <c r="K24" s="27"/>
      <c r="L24" s="28">
        <v>11</v>
      </c>
      <c r="M24" s="31">
        <v>13</v>
      </c>
      <c r="N24" s="31">
        <v>5</v>
      </c>
      <c r="O24" s="31">
        <v>0</v>
      </c>
      <c r="P24" s="31">
        <v>29</v>
      </c>
      <c r="Q24" s="30">
        <f>IF(ISERROR((L24+M24)/P24),"",(L24+M24)/P24)</f>
        <v>0.8275862068965517</v>
      </c>
    </row>
    <row r="25" spans="2:17" ht="12.75">
      <c r="B25" s="22" t="s">
        <v>39</v>
      </c>
      <c r="C25" s="23" t="s">
        <v>46</v>
      </c>
      <c r="D25" s="24" t="s">
        <v>47</v>
      </c>
      <c r="E25" s="31">
        <v>3</v>
      </c>
      <c r="F25" s="31">
        <v>1</v>
      </c>
      <c r="G25" s="31">
        <v>0</v>
      </c>
      <c r="H25" s="31">
        <v>0</v>
      </c>
      <c r="I25" s="31">
        <v>4</v>
      </c>
      <c r="J25" s="30">
        <f>IF(ISERROR(E25/I25),"",E25/I25)</f>
        <v>0.75</v>
      </c>
      <c r="K25" s="27"/>
      <c r="L25" s="28">
        <v>6</v>
      </c>
      <c r="M25" s="31">
        <v>25</v>
      </c>
      <c r="N25" s="31">
        <v>12</v>
      </c>
      <c r="O25" s="31">
        <v>16</v>
      </c>
      <c r="P25" s="31">
        <v>59</v>
      </c>
      <c r="Q25" s="30">
        <f>IF(ISERROR((L25+M25)/P25),"",(L25+M25)/P25)</f>
        <v>0.5254237288135594</v>
      </c>
    </row>
    <row r="26" spans="2:17" ht="12.75">
      <c r="B26" s="22" t="s">
        <v>32</v>
      </c>
      <c r="C26" s="23" t="s">
        <v>48</v>
      </c>
      <c r="D26" s="24" t="s">
        <v>49</v>
      </c>
      <c r="E26" s="25" t="s">
        <v>583</v>
      </c>
      <c r="F26" s="25" t="s">
        <v>583</v>
      </c>
      <c r="G26" s="25" t="s">
        <v>583</v>
      </c>
      <c r="H26" s="25" t="s">
        <v>583</v>
      </c>
      <c r="I26" s="25" t="s">
        <v>583</v>
      </c>
      <c r="J26" s="25" t="s">
        <v>583</v>
      </c>
      <c r="K26" s="27"/>
      <c r="L26" s="29" t="s">
        <v>583</v>
      </c>
      <c r="M26" s="25" t="s">
        <v>583</v>
      </c>
      <c r="N26" s="25" t="s">
        <v>583</v>
      </c>
      <c r="O26" s="25" t="s">
        <v>583</v>
      </c>
      <c r="P26" s="25" t="s">
        <v>583</v>
      </c>
      <c r="Q26" s="30" t="s">
        <v>583</v>
      </c>
    </row>
    <row r="27" spans="2:17" ht="12.75">
      <c r="B27" s="22" t="s">
        <v>39</v>
      </c>
      <c r="C27" s="23" t="s">
        <v>50</v>
      </c>
      <c r="D27" s="24" t="s">
        <v>51</v>
      </c>
      <c r="E27" s="31">
        <v>15</v>
      </c>
      <c r="F27" s="31">
        <v>1</v>
      </c>
      <c r="G27" s="31">
        <v>2</v>
      </c>
      <c r="H27" s="31">
        <v>0</v>
      </c>
      <c r="I27" s="31">
        <v>18</v>
      </c>
      <c r="J27" s="30">
        <f>IF(ISERROR(E27/I27),"",E27/I27)</f>
        <v>0.8333333333333334</v>
      </c>
      <c r="K27" s="27"/>
      <c r="L27" s="28">
        <v>32</v>
      </c>
      <c r="M27" s="31">
        <v>41</v>
      </c>
      <c r="N27" s="31">
        <v>24</v>
      </c>
      <c r="O27" s="31">
        <v>1</v>
      </c>
      <c r="P27" s="31">
        <v>98</v>
      </c>
      <c r="Q27" s="30">
        <f>IF(ISERROR((L27+M27)/P27),"",(L27+M27)/P27)</f>
        <v>0.7448979591836735</v>
      </c>
    </row>
    <row r="28" spans="2:17" ht="12.75">
      <c r="B28" s="22" t="s">
        <v>39</v>
      </c>
      <c r="C28" s="23" t="s">
        <v>52</v>
      </c>
      <c r="D28" s="24" t="s">
        <v>53</v>
      </c>
      <c r="E28" s="31">
        <v>2</v>
      </c>
      <c r="F28" s="31">
        <v>1</v>
      </c>
      <c r="G28" s="31">
        <v>0</v>
      </c>
      <c r="H28" s="31">
        <v>0</v>
      </c>
      <c r="I28" s="31">
        <v>3</v>
      </c>
      <c r="J28" s="30">
        <f>IF(ISERROR(E28/I28),"",E28/I28)</f>
        <v>0.6666666666666666</v>
      </c>
      <c r="K28" s="27"/>
      <c r="L28" s="28">
        <v>23</v>
      </c>
      <c r="M28" s="31">
        <v>26</v>
      </c>
      <c r="N28" s="31">
        <v>9</v>
      </c>
      <c r="O28" s="31">
        <v>1</v>
      </c>
      <c r="P28" s="31">
        <v>59</v>
      </c>
      <c r="Q28" s="30">
        <f>IF(ISERROR((L28+M28)/P28),"",(L28+M28)/P28)</f>
        <v>0.8305084745762712</v>
      </c>
    </row>
    <row r="29" spans="2:17" ht="12.75">
      <c r="B29" s="22" t="s">
        <v>24</v>
      </c>
      <c r="C29" s="23" t="s">
        <v>54</v>
      </c>
      <c r="D29" s="24" t="s">
        <v>55</v>
      </c>
      <c r="E29" s="31">
        <v>1</v>
      </c>
      <c r="F29" s="31">
        <v>0</v>
      </c>
      <c r="G29" s="31">
        <v>1</v>
      </c>
      <c r="H29" s="31">
        <v>0</v>
      </c>
      <c r="I29" s="31">
        <v>2</v>
      </c>
      <c r="J29" s="30">
        <f>IF(ISERROR(E29/I29),"",E29/I29)</f>
        <v>0.5</v>
      </c>
      <c r="K29" s="27"/>
      <c r="L29" s="28">
        <v>1</v>
      </c>
      <c r="M29" s="31">
        <v>5</v>
      </c>
      <c r="N29" s="31">
        <v>2</v>
      </c>
      <c r="O29" s="31">
        <v>0</v>
      </c>
      <c r="P29" s="31">
        <v>8</v>
      </c>
      <c r="Q29" s="30">
        <f>IF(ISERROR((L29+M29)/P29),"",(L29+M29)/P29)</f>
        <v>0.75</v>
      </c>
    </row>
    <row r="30" spans="2:17" ht="12.75">
      <c r="B30" s="22" t="s">
        <v>24</v>
      </c>
      <c r="C30" s="23" t="s">
        <v>56</v>
      </c>
      <c r="D30" s="24" t="s">
        <v>57</v>
      </c>
      <c r="E30" s="25" t="s">
        <v>583</v>
      </c>
      <c r="F30" s="25" t="s">
        <v>583</v>
      </c>
      <c r="G30" s="25" t="s">
        <v>583</v>
      </c>
      <c r="H30" s="25" t="s">
        <v>583</v>
      </c>
      <c r="I30" s="25" t="s">
        <v>583</v>
      </c>
      <c r="J30" s="25" t="s">
        <v>583</v>
      </c>
      <c r="K30" s="27"/>
      <c r="L30" s="29" t="s">
        <v>583</v>
      </c>
      <c r="M30" s="25" t="s">
        <v>583</v>
      </c>
      <c r="N30" s="25" t="s">
        <v>583</v>
      </c>
      <c r="O30" s="25" t="s">
        <v>583</v>
      </c>
      <c r="P30" s="25" t="s">
        <v>583</v>
      </c>
      <c r="Q30" s="30" t="s">
        <v>583</v>
      </c>
    </row>
    <row r="31" spans="2:17" ht="12.75">
      <c r="B31" s="22" t="s">
        <v>24</v>
      </c>
      <c r="C31" s="23" t="s">
        <v>58</v>
      </c>
      <c r="D31" s="24" t="s">
        <v>59</v>
      </c>
      <c r="E31" s="31">
        <v>5</v>
      </c>
      <c r="F31" s="31">
        <v>5</v>
      </c>
      <c r="G31" s="31">
        <v>1</v>
      </c>
      <c r="H31" s="31">
        <v>0</v>
      </c>
      <c r="I31" s="31">
        <v>11</v>
      </c>
      <c r="J31" s="30">
        <f>IF(ISERROR(E31/I31),"",E31/I31)</f>
        <v>0.45454545454545453</v>
      </c>
      <c r="K31" s="27"/>
      <c r="L31" s="28">
        <v>1</v>
      </c>
      <c r="M31" s="31">
        <v>5</v>
      </c>
      <c r="N31" s="31">
        <v>6</v>
      </c>
      <c r="O31" s="31">
        <v>3</v>
      </c>
      <c r="P31" s="31">
        <v>15</v>
      </c>
      <c r="Q31" s="30">
        <f>IF(ISERROR((L31+M31)/P31),"",(L31+M31)/P31)</f>
        <v>0.4</v>
      </c>
    </row>
    <row r="32" spans="2:17" ht="12.75">
      <c r="B32" s="22" t="s">
        <v>27</v>
      </c>
      <c r="C32" s="23" t="s">
        <v>60</v>
      </c>
      <c r="D32" s="24" t="s">
        <v>61</v>
      </c>
      <c r="E32" s="31">
        <v>1</v>
      </c>
      <c r="F32" s="31">
        <v>1</v>
      </c>
      <c r="G32" s="31">
        <v>0</v>
      </c>
      <c r="H32" s="31">
        <v>0</v>
      </c>
      <c r="I32" s="31">
        <v>2</v>
      </c>
      <c r="J32" s="30">
        <f>IF(ISERROR(E32/I32),"",E32/I32)</f>
        <v>0.5</v>
      </c>
      <c r="K32" s="27"/>
      <c r="L32" s="28">
        <v>0</v>
      </c>
      <c r="M32" s="31">
        <v>3</v>
      </c>
      <c r="N32" s="31">
        <v>1</v>
      </c>
      <c r="O32" s="31">
        <v>1</v>
      </c>
      <c r="P32" s="31">
        <v>5</v>
      </c>
      <c r="Q32" s="30">
        <f>IF(ISERROR((L32+M32)/P32),"",(L32+M32)/P32)</f>
        <v>0.6</v>
      </c>
    </row>
    <row r="33" spans="2:17" ht="12.75">
      <c r="B33" s="22" t="s">
        <v>24</v>
      </c>
      <c r="C33" s="23" t="s">
        <v>62</v>
      </c>
      <c r="D33" s="24" t="s">
        <v>63</v>
      </c>
      <c r="E33" s="25" t="s">
        <v>583</v>
      </c>
      <c r="F33" s="25" t="s">
        <v>583</v>
      </c>
      <c r="G33" s="25" t="s">
        <v>583</v>
      </c>
      <c r="H33" s="25" t="s">
        <v>583</v>
      </c>
      <c r="I33" s="25" t="s">
        <v>583</v>
      </c>
      <c r="J33" s="25" t="s">
        <v>583</v>
      </c>
      <c r="K33" s="27"/>
      <c r="L33" s="29" t="s">
        <v>583</v>
      </c>
      <c r="M33" s="25" t="s">
        <v>583</v>
      </c>
      <c r="N33" s="25" t="s">
        <v>583</v>
      </c>
      <c r="O33" s="25" t="s">
        <v>583</v>
      </c>
      <c r="P33" s="25" t="s">
        <v>583</v>
      </c>
      <c r="Q33" s="30" t="s">
        <v>583</v>
      </c>
    </row>
    <row r="34" spans="2:17" ht="12.75">
      <c r="B34" s="22" t="s">
        <v>24</v>
      </c>
      <c r="C34" s="23" t="s">
        <v>64</v>
      </c>
      <c r="D34" s="24" t="s">
        <v>65</v>
      </c>
      <c r="E34" s="31">
        <v>2</v>
      </c>
      <c r="F34" s="31">
        <v>1</v>
      </c>
      <c r="G34" s="31">
        <v>1</v>
      </c>
      <c r="H34" s="31">
        <v>0</v>
      </c>
      <c r="I34" s="31">
        <v>4</v>
      </c>
      <c r="J34" s="30">
        <f>IF(ISERROR(E34/I34),"",E34/I34)</f>
        <v>0.5</v>
      </c>
      <c r="K34" s="27"/>
      <c r="L34" s="28">
        <v>1</v>
      </c>
      <c r="M34" s="31">
        <v>5</v>
      </c>
      <c r="N34" s="31">
        <v>5</v>
      </c>
      <c r="O34" s="31">
        <v>2</v>
      </c>
      <c r="P34" s="31">
        <v>13</v>
      </c>
      <c r="Q34" s="30">
        <f>IF(ISERROR((L34+M34)/P34),"",(L34+M34)/P34)</f>
        <v>0.46153846153846156</v>
      </c>
    </row>
    <row r="35" spans="2:17" ht="12.75">
      <c r="B35" s="22" t="s">
        <v>32</v>
      </c>
      <c r="C35" s="23" t="s">
        <v>66</v>
      </c>
      <c r="D35" s="24" t="s">
        <v>67</v>
      </c>
      <c r="E35" s="31">
        <v>4</v>
      </c>
      <c r="F35" s="31">
        <v>2</v>
      </c>
      <c r="G35" s="31">
        <v>0</v>
      </c>
      <c r="H35" s="31">
        <v>0</v>
      </c>
      <c r="I35" s="31">
        <v>6</v>
      </c>
      <c r="J35" s="30">
        <f>IF(ISERROR(E35/I35),"",E35/I35)</f>
        <v>0.6666666666666666</v>
      </c>
      <c r="K35" s="27"/>
      <c r="L35" s="28">
        <v>6</v>
      </c>
      <c r="M35" s="31">
        <v>11</v>
      </c>
      <c r="N35" s="31">
        <v>3</v>
      </c>
      <c r="O35" s="31">
        <v>0</v>
      </c>
      <c r="P35" s="31">
        <v>20</v>
      </c>
      <c r="Q35" s="30">
        <f>IF(ISERROR((L35+M35)/P35),"",(L35+M35)/P35)</f>
        <v>0.85</v>
      </c>
    </row>
    <row r="36" spans="2:17" ht="12.75">
      <c r="B36" s="22" t="s">
        <v>27</v>
      </c>
      <c r="C36" s="23" t="s">
        <v>68</v>
      </c>
      <c r="D36" s="24" t="s">
        <v>69</v>
      </c>
      <c r="E36" s="31">
        <v>2</v>
      </c>
      <c r="F36" s="31">
        <v>0</v>
      </c>
      <c r="G36" s="31">
        <v>0</v>
      </c>
      <c r="H36" s="31">
        <v>0</v>
      </c>
      <c r="I36" s="31">
        <v>2</v>
      </c>
      <c r="J36" s="30">
        <f>IF(ISERROR(E36/I36),"",E36/I36)</f>
        <v>1</v>
      </c>
      <c r="K36" s="27"/>
      <c r="L36" s="28">
        <v>8</v>
      </c>
      <c r="M36" s="31">
        <v>5</v>
      </c>
      <c r="N36" s="31">
        <v>0</v>
      </c>
      <c r="O36" s="31">
        <v>0</v>
      </c>
      <c r="P36" s="31">
        <v>13</v>
      </c>
      <c r="Q36" s="30">
        <f>IF(ISERROR((L36+M36)/P36),"",(L36+M36)/P36)</f>
        <v>1</v>
      </c>
    </row>
    <row r="37" spans="2:17" ht="12.75">
      <c r="B37" s="22" t="s">
        <v>27</v>
      </c>
      <c r="C37" s="23" t="s">
        <v>70</v>
      </c>
      <c r="D37" s="24" t="s">
        <v>71</v>
      </c>
      <c r="E37" s="31">
        <v>14</v>
      </c>
      <c r="F37" s="31">
        <v>8</v>
      </c>
      <c r="G37" s="31">
        <v>3</v>
      </c>
      <c r="H37" s="31">
        <v>0</v>
      </c>
      <c r="I37" s="31">
        <v>25</v>
      </c>
      <c r="J37" s="30">
        <f>IF(ISERROR(E37/I37),"",E37/I37)</f>
        <v>0.56</v>
      </c>
      <c r="K37" s="27"/>
      <c r="L37" s="28">
        <v>3</v>
      </c>
      <c r="M37" s="31">
        <v>2</v>
      </c>
      <c r="N37" s="31">
        <v>13</v>
      </c>
      <c r="O37" s="31">
        <v>7</v>
      </c>
      <c r="P37" s="31">
        <v>25</v>
      </c>
      <c r="Q37" s="30">
        <f>IF(ISERROR((L37+M37)/P37),"",(L37+M37)/P37)</f>
        <v>0.2</v>
      </c>
    </row>
    <row r="38" spans="2:17" ht="12.75">
      <c r="B38" s="22" t="s">
        <v>32</v>
      </c>
      <c r="C38" s="23" t="s">
        <v>72</v>
      </c>
      <c r="D38" s="24" t="s">
        <v>73</v>
      </c>
      <c r="E38" s="31">
        <v>5</v>
      </c>
      <c r="F38" s="31">
        <v>4</v>
      </c>
      <c r="G38" s="31">
        <v>0</v>
      </c>
      <c r="H38" s="31">
        <v>0</v>
      </c>
      <c r="I38" s="31">
        <v>9</v>
      </c>
      <c r="J38" s="30">
        <f>IF(ISERROR(E38/I38),"",E38/I38)</f>
        <v>0.5555555555555556</v>
      </c>
      <c r="K38" s="27"/>
      <c r="L38" s="28">
        <v>1</v>
      </c>
      <c r="M38" s="31">
        <v>23</v>
      </c>
      <c r="N38" s="31">
        <v>37</v>
      </c>
      <c r="O38" s="31">
        <v>1</v>
      </c>
      <c r="P38" s="31">
        <v>62</v>
      </c>
      <c r="Q38" s="30">
        <f>IF(ISERROR((L38+M38)/P38),"",(L38+M38)/P38)</f>
        <v>0.3870967741935484</v>
      </c>
    </row>
    <row r="39" spans="2:17" ht="12.75">
      <c r="B39" s="22" t="s">
        <v>24</v>
      </c>
      <c r="C39" s="23" t="s">
        <v>74</v>
      </c>
      <c r="D39" s="24" t="s">
        <v>75</v>
      </c>
      <c r="E39" s="25" t="s">
        <v>583</v>
      </c>
      <c r="F39" s="25" t="s">
        <v>583</v>
      </c>
      <c r="G39" s="25" t="s">
        <v>583</v>
      </c>
      <c r="H39" s="25" t="s">
        <v>583</v>
      </c>
      <c r="I39" s="25" t="s">
        <v>583</v>
      </c>
      <c r="J39" s="25" t="s">
        <v>583</v>
      </c>
      <c r="K39" s="27"/>
      <c r="L39" s="29" t="s">
        <v>583</v>
      </c>
      <c r="M39" s="25" t="s">
        <v>583</v>
      </c>
      <c r="N39" s="25" t="s">
        <v>583</v>
      </c>
      <c r="O39" s="25" t="s">
        <v>583</v>
      </c>
      <c r="P39" s="25" t="s">
        <v>583</v>
      </c>
      <c r="Q39" s="30" t="s">
        <v>583</v>
      </c>
    </row>
    <row r="40" spans="2:17" ht="12.75">
      <c r="B40" s="22" t="s">
        <v>24</v>
      </c>
      <c r="C40" s="23" t="s">
        <v>76</v>
      </c>
      <c r="D40" s="24" t="s">
        <v>77</v>
      </c>
      <c r="E40" s="31">
        <v>5</v>
      </c>
      <c r="F40" s="31">
        <v>1</v>
      </c>
      <c r="G40" s="31">
        <v>0</v>
      </c>
      <c r="H40" s="31">
        <v>0</v>
      </c>
      <c r="I40" s="31">
        <v>6</v>
      </c>
      <c r="J40" s="30">
        <f>IF(ISERROR(E40/I40),"",E40/I40)</f>
        <v>0.8333333333333334</v>
      </c>
      <c r="K40" s="27"/>
      <c r="L40" s="28">
        <v>3</v>
      </c>
      <c r="M40" s="31">
        <v>8</v>
      </c>
      <c r="N40" s="31">
        <v>2</v>
      </c>
      <c r="O40" s="31">
        <v>1</v>
      </c>
      <c r="P40" s="31">
        <v>14</v>
      </c>
      <c r="Q40" s="30">
        <f>IF(ISERROR((L40+M40)/P40),"",(L40+M40)/P40)</f>
        <v>0.7857142857142857</v>
      </c>
    </row>
    <row r="41" spans="2:17" ht="12.75">
      <c r="B41" s="22" t="s">
        <v>39</v>
      </c>
      <c r="C41" s="23" t="s">
        <v>78</v>
      </c>
      <c r="D41" s="24" t="s">
        <v>79</v>
      </c>
      <c r="E41" s="31">
        <v>4</v>
      </c>
      <c r="F41" s="31">
        <v>0</v>
      </c>
      <c r="G41" s="31">
        <v>1</v>
      </c>
      <c r="H41" s="31">
        <v>0</v>
      </c>
      <c r="I41" s="31">
        <v>5</v>
      </c>
      <c r="J41" s="30">
        <f>IF(ISERROR(E41/I41),"",E41/I41)</f>
        <v>0.8</v>
      </c>
      <c r="K41" s="27"/>
      <c r="L41" s="28">
        <v>2</v>
      </c>
      <c r="M41" s="31">
        <v>6</v>
      </c>
      <c r="N41" s="31">
        <v>4</v>
      </c>
      <c r="O41" s="31">
        <v>1</v>
      </c>
      <c r="P41" s="31">
        <v>13</v>
      </c>
      <c r="Q41" s="30">
        <f>IF(ISERROR((L41+M41)/P41),"",(L41+M41)/P41)</f>
        <v>0.6153846153846154</v>
      </c>
    </row>
    <row r="42" spans="2:17" ht="12.75">
      <c r="B42" s="22" t="s">
        <v>32</v>
      </c>
      <c r="C42" s="23" t="s">
        <v>80</v>
      </c>
      <c r="D42" s="24" t="s">
        <v>81</v>
      </c>
      <c r="E42" s="31">
        <v>4</v>
      </c>
      <c r="F42" s="31">
        <v>0</v>
      </c>
      <c r="G42" s="31">
        <v>0</v>
      </c>
      <c r="H42" s="31">
        <v>0</v>
      </c>
      <c r="I42" s="31">
        <v>4</v>
      </c>
      <c r="J42" s="30">
        <f>IF(ISERROR(E42/I42),"",E42/I42)</f>
        <v>1</v>
      </c>
      <c r="K42" s="27"/>
      <c r="L42" s="28">
        <v>0</v>
      </c>
      <c r="M42" s="31">
        <v>12</v>
      </c>
      <c r="N42" s="31">
        <v>5</v>
      </c>
      <c r="O42" s="31">
        <v>1</v>
      </c>
      <c r="P42" s="31">
        <v>18</v>
      </c>
      <c r="Q42" s="30">
        <f>IF(ISERROR((L42+M42)/P42),"",(L42+M42)/P42)</f>
        <v>0.6666666666666666</v>
      </c>
    </row>
    <row r="43" spans="2:17" ht="12.75">
      <c r="B43" s="22" t="s">
        <v>39</v>
      </c>
      <c r="C43" s="23" t="s">
        <v>82</v>
      </c>
      <c r="D43" s="24" t="s">
        <v>83</v>
      </c>
      <c r="E43" s="25" t="s">
        <v>583</v>
      </c>
      <c r="F43" s="25" t="s">
        <v>583</v>
      </c>
      <c r="G43" s="25" t="s">
        <v>583</v>
      </c>
      <c r="H43" s="25" t="s">
        <v>583</v>
      </c>
      <c r="I43" s="25" t="s">
        <v>583</v>
      </c>
      <c r="J43" s="25" t="s">
        <v>583</v>
      </c>
      <c r="K43" s="27"/>
      <c r="L43" s="29" t="s">
        <v>583</v>
      </c>
      <c r="M43" s="25" t="s">
        <v>583</v>
      </c>
      <c r="N43" s="25" t="s">
        <v>583</v>
      </c>
      <c r="O43" s="25" t="s">
        <v>583</v>
      </c>
      <c r="P43" s="25" t="s">
        <v>583</v>
      </c>
      <c r="Q43" s="30" t="s">
        <v>583</v>
      </c>
    </row>
    <row r="44" spans="2:17" ht="12.75">
      <c r="B44" s="22" t="s">
        <v>27</v>
      </c>
      <c r="C44" s="23" t="s">
        <v>84</v>
      </c>
      <c r="D44" s="24" t="s">
        <v>85</v>
      </c>
      <c r="E44" s="25" t="s">
        <v>583</v>
      </c>
      <c r="F44" s="25" t="s">
        <v>583</v>
      </c>
      <c r="G44" s="25" t="s">
        <v>583</v>
      </c>
      <c r="H44" s="25" t="s">
        <v>583</v>
      </c>
      <c r="I44" s="25" t="s">
        <v>583</v>
      </c>
      <c r="J44" s="25" t="s">
        <v>583</v>
      </c>
      <c r="K44" s="27"/>
      <c r="L44" s="29" t="s">
        <v>583</v>
      </c>
      <c r="M44" s="25" t="s">
        <v>583</v>
      </c>
      <c r="N44" s="25" t="s">
        <v>583</v>
      </c>
      <c r="O44" s="25" t="s">
        <v>583</v>
      </c>
      <c r="P44" s="25" t="s">
        <v>583</v>
      </c>
      <c r="Q44" s="30" t="s">
        <v>583</v>
      </c>
    </row>
    <row r="45" spans="2:17" ht="12.75">
      <c r="B45" s="22" t="s">
        <v>39</v>
      </c>
      <c r="C45" s="23" t="s">
        <v>86</v>
      </c>
      <c r="D45" s="24" t="s">
        <v>87</v>
      </c>
      <c r="E45" s="25" t="s">
        <v>583</v>
      </c>
      <c r="F45" s="25" t="s">
        <v>583</v>
      </c>
      <c r="G45" s="25" t="s">
        <v>583</v>
      </c>
      <c r="H45" s="25" t="s">
        <v>583</v>
      </c>
      <c r="I45" s="25" t="s">
        <v>583</v>
      </c>
      <c r="J45" s="25" t="s">
        <v>583</v>
      </c>
      <c r="K45" s="27"/>
      <c r="L45" s="29" t="s">
        <v>583</v>
      </c>
      <c r="M45" s="25" t="s">
        <v>583</v>
      </c>
      <c r="N45" s="25" t="s">
        <v>583</v>
      </c>
      <c r="O45" s="25" t="s">
        <v>583</v>
      </c>
      <c r="P45" s="25" t="s">
        <v>583</v>
      </c>
      <c r="Q45" s="30" t="s">
        <v>583</v>
      </c>
    </row>
    <row r="46" spans="2:17" ht="12.75">
      <c r="B46" s="22" t="s">
        <v>32</v>
      </c>
      <c r="C46" s="23" t="s">
        <v>88</v>
      </c>
      <c r="D46" s="24" t="s">
        <v>89</v>
      </c>
      <c r="E46" s="31">
        <v>6</v>
      </c>
      <c r="F46" s="31">
        <v>0</v>
      </c>
      <c r="G46" s="31">
        <v>0</v>
      </c>
      <c r="H46" s="31">
        <v>0</v>
      </c>
      <c r="I46" s="31">
        <v>6</v>
      </c>
      <c r="J46" s="30">
        <f>IF(ISERROR(E46/I46),"",E46/I46)</f>
        <v>1</v>
      </c>
      <c r="K46" s="27"/>
      <c r="L46" s="28">
        <v>4</v>
      </c>
      <c r="M46" s="31">
        <v>11</v>
      </c>
      <c r="N46" s="31">
        <v>1</v>
      </c>
      <c r="O46" s="31">
        <v>1</v>
      </c>
      <c r="P46" s="31">
        <v>17</v>
      </c>
      <c r="Q46" s="30">
        <f>IF(ISERROR((L46+M46)/P46),"",(L46+M46)/P46)</f>
        <v>0.8823529411764706</v>
      </c>
    </row>
    <row r="47" spans="2:17" ht="12.75">
      <c r="B47" s="22" t="s">
        <v>24</v>
      </c>
      <c r="C47" s="23" t="s">
        <v>90</v>
      </c>
      <c r="D47" s="24" t="s">
        <v>91</v>
      </c>
      <c r="E47" s="25" t="s">
        <v>583</v>
      </c>
      <c r="F47" s="25" t="s">
        <v>583</v>
      </c>
      <c r="G47" s="25" t="s">
        <v>583</v>
      </c>
      <c r="H47" s="25" t="s">
        <v>583</v>
      </c>
      <c r="I47" s="25" t="s">
        <v>583</v>
      </c>
      <c r="J47" s="25" t="s">
        <v>583</v>
      </c>
      <c r="K47" s="27"/>
      <c r="L47" s="29" t="s">
        <v>583</v>
      </c>
      <c r="M47" s="25" t="s">
        <v>583</v>
      </c>
      <c r="N47" s="25" t="s">
        <v>583</v>
      </c>
      <c r="O47" s="25" t="s">
        <v>583</v>
      </c>
      <c r="P47" s="25" t="s">
        <v>583</v>
      </c>
      <c r="Q47" s="30" t="s">
        <v>583</v>
      </c>
    </row>
    <row r="48" spans="2:17" ht="12.75">
      <c r="B48" s="22" t="s">
        <v>27</v>
      </c>
      <c r="C48" s="23" t="s">
        <v>92</v>
      </c>
      <c r="D48" s="24" t="s">
        <v>93</v>
      </c>
      <c r="E48" s="31">
        <v>1</v>
      </c>
      <c r="F48" s="31">
        <v>2</v>
      </c>
      <c r="G48" s="31">
        <v>0</v>
      </c>
      <c r="H48" s="31">
        <v>0</v>
      </c>
      <c r="I48" s="31">
        <v>3</v>
      </c>
      <c r="J48" s="30">
        <f>IF(ISERROR(E48/I48),"",E48/I48)</f>
        <v>0.3333333333333333</v>
      </c>
      <c r="K48" s="27"/>
      <c r="L48" s="28">
        <v>15</v>
      </c>
      <c r="M48" s="31">
        <v>20</v>
      </c>
      <c r="N48" s="31">
        <v>8</v>
      </c>
      <c r="O48" s="31">
        <v>0</v>
      </c>
      <c r="P48" s="31">
        <v>43</v>
      </c>
      <c r="Q48" s="30">
        <f>IF(ISERROR((L48+M48)/P48),"",(L48+M48)/P48)</f>
        <v>0.813953488372093</v>
      </c>
    </row>
    <row r="49" spans="2:17" ht="12.75">
      <c r="B49" s="22" t="s">
        <v>24</v>
      </c>
      <c r="C49" s="23" t="s">
        <v>94</v>
      </c>
      <c r="D49" s="24" t="s">
        <v>95</v>
      </c>
      <c r="E49" s="31">
        <v>1</v>
      </c>
      <c r="F49" s="31">
        <v>0</v>
      </c>
      <c r="G49" s="31">
        <v>1</v>
      </c>
      <c r="H49" s="31">
        <v>0</v>
      </c>
      <c r="I49" s="31">
        <v>2</v>
      </c>
      <c r="J49" s="30">
        <f>IF(ISERROR(E49/I49),"",E49/I49)</f>
        <v>0.5</v>
      </c>
      <c r="K49" s="27"/>
      <c r="L49" s="28">
        <v>0</v>
      </c>
      <c r="M49" s="31">
        <v>2</v>
      </c>
      <c r="N49" s="31">
        <v>0</v>
      </c>
      <c r="O49" s="31">
        <v>0</v>
      </c>
      <c r="P49" s="31">
        <v>2</v>
      </c>
      <c r="Q49" s="30">
        <f>IF(ISERROR((L49+M49)/P49),"",(L49+M49)/P49)</f>
        <v>1</v>
      </c>
    </row>
    <row r="50" spans="2:17" ht="12.75">
      <c r="B50" s="22" t="s">
        <v>32</v>
      </c>
      <c r="C50" s="23" t="s">
        <v>96</v>
      </c>
      <c r="D50" s="24" t="s">
        <v>97</v>
      </c>
      <c r="E50" s="31">
        <v>4</v>
      </c>
      <c r="F50" s="31">
        <v>0</v>
      </c>
      <c r="G50" s="31">
        <v>0</v>
      </c>
      <c r="H50" s="31">
        <v>0</v>
      </c>
      <c r="I50" s="31">
        <v>4</v>
      </c>
      <c r="J50" s="30">
        <f>IF(ISERROR(E50/I50),"",E50/I50)</f>
        <v>1</v>
      </c>
      <c r="K50" s="27"/>
      <c r="L50" s="28">
        <v>6</v>
      </c>
      <c r="M50" s="31">
        <v>18</v>
      </c>
      <c r="N50" s="31">
        <v>3</v>
      </c>
      <c r="O50" s="31">
        <v>1</v>
      </c>
      <c r="P50" s="31">
        <v>28</v>
      </c>
      <c r="Q50" s="30">
        <f>IF(ISERROR((L50+M50)/P50),"",(L50+M50)/P50)</f>
        <v>0.8571428571428571</v>
      </c>
    </row>
    <row r="51" spans="2:17" ht="12.75">
      <c r="B51" s="22" t="s">
        <v>27</v>
      </c>
      <c r="C51" s="23" t="s">
        <v>98</v>
      </c>
      <c r="D51" s="24" t="s">
        <v>99</v>
      </c>
      <c r="E51" s="31">
        <v>4</v>
      </c>
      <c r="F51" s="31">
        <v>3</v>
      </c>
      <c r="G51" s="31">
        <v>0</v>
      </c>
      <c r="H51" s="31">
        <v>0</v>
      </c>
      <c r="I51" s="31">
        <v>7</v>
      </c>
      <c r="J51" s="30">
        <f>IF(ISERROR(E51/I51),"",E51/I51)</f>
        <v>0.5714285714285714</v>
      </c>
      <c r="K51" s="27"/>
      <c r="L51" s="28">
        <v>21</v>
      </c>
      <c r="M51" s="31">
        <v>15</v>
      </c>
      <c r="N51" s="31">
        <v>0</v>
      </c>
      <c r="O51" s="31">
        <v>0</v>
      </c>
      <c r="P51" s="31">
        <v>36</v>
      </c>
      <c r="Q51" s="30">
        <f>IF(ISERROR((L51+M51)/P51),"",(L51+M51)/P51)</f>
        <v>1</v>
      </c>
    </row>
    <row r="52" spans="2:17" ht="12.75">
      <c r="B52" s="22" t="s">
        <v>39</v>
      </c>
      <c r="C52" s="23" t="s">
        <v>100</v>
      </c>
      <c r="D52" s="24" t="s">
        <v>101</v>
      </c>
      <c r="E52" s="31">
        <v>2</v>
      </c>
      <c r="F52" s="31">
        <v>0</v>
      </c>
      <c r="G52" s="31">
        <v>0</v>
      </c>
      <c r="H52" s="31">
        <v>0</v>
      </c>
      <c r="I52" s="31">
        <v>2</v>
      </c>
      <c r="J52" s="30">
        <f>IF(ISERROR(E52/I52),"",E52/I52)</f>
        <v>1</v>
      </c>
      <c r="K52" s="27"/>
      <c r="L52" s="28">
        <v>1</v>
      </c>
      <c r="M52" s="31">
        <v>3</v>
      </c>
      <c r="N52" s="31">
        <v>3</v>
      </c>
      <c r="O52" s="31">
        <v>0</v>
      </c>
      <c r="P52" s="31">
        <v>7</v>
      </c>
      <c r="Q52" s="30">
        <f>IF(ISERROR((L52+M52)/P52),"",(L52+M52)/P52)</f>
        <v>0.5714285714285714</v>
      </c>
    </row>
    <row r="53" spans="2:17" ht="12.75">
      <c r="B53" s="22" t="s">
        <v>39</v>
      </c>
      <c r="C53" s="23" t="s">
        <v>102</v>
      </c>
      <c r="D53" s="24" t="s">
        <v>103</v>
      </c>
      <c r="E53" s="25" t="s">
        <v>583</v>
      </c>
      <c r="F53" s="25" t="s">
        <v>583</v>
      </c>
      <c r="G53" s="25" t="s">
        <v>583</v>
      </c>
      <c r="H53" s="25" t="s">
        <v>583</v>
      </c>
      <c r="I53" s="25" t="s">
        <v>583</v>
      </c>
      <c r="J53" s="25" t="s">
        <v>583</v>
      </c>
      <c r="K53" s="27"/>
      <c r="L53" s="29" t="s">
        <v>583</v>
      </c>
      <c r="M53" s="25" t="s">
        <v>583</v>
      </c>
      <c r="N53" s="25" t="s">
        <v>583</v>
      </c>
      <c r="O53" s="25" t="s">
        <v>583</v>
      </c>
      <c r="P53" s="25" t="s">
        <v>583</v>
      </c>
      <c r="Q53" s="30" t="s">
        <v>583</v>
      </c>
    </row>
    <row r="54" spans="2:17" ht="12.75">
      <c r="B54" s="22" t="s">
        <v>27</v>
      </c>
      <c r="C54" s="23" t="s">
        <v>104</v>
      </c>
      <c r="D54" s="24" t="s">
        <v>105</v>
      </c>
      <c r="E54" s="31">
        <v>2</v>
      </c>
      <c r="F54" s="31">
        <v>1</v>
      </c>
      <c r="G54" s="31">
        <v>0</v>
      </c>
      <c r="H54" s="31">
        <v>0</v>
      </c>
      <c r="I54" s="31">
        <v>3</v>
      </c>
      <c r="J54" s="30">
        <f>IF(ISERROR(E54/I54),"",E54/I54)</f>
        <v>0.6666666666666666</v>
      </c>
      <c r="K54" s="27"/>
      <c r="L54" s="28">
        <v>0</v>
      </c>
      <c r="M54" s="31">
        <v>2</v>
      </c>
      <c r="N54" s="31">
        <v>0</v>
      </c>
      <c r="O54" s="31">
        <v>0</v>
      </c>
      <c r="P54" s="31">
        <v>2</v>
      </c>
      <c r="Q54" s="30">
        <f>IF(ISERROR((L54+M54)/P54),"",(L54+M54)/P54)</f>
        <v>1</v>
      </c>
    </row>
    <row r="55" spans="2:17" ht="12.75">
      <c r="B55" s="22" t="s">
        <v>32</v>
      </c>
      <c r="C55" s="23" t="s">
        <v>106</v>
      </c>
      <c r="D55" s="24" t="s">
        <v>107</v>
      </c>
      <c r="E55" s="31">
        <v>3</v>
      </c>
      <c r="F55" s="31">
        <v>0</v>
      </c>
      <c r="G55" s="31">
        <v>0</v>
      </c>
      <c r="H55" s="31">
        <v>0</v>
      </c>
      <c r="I55" s="31">
        <v>3</v>
      </c>
      <c r="J55" s="30">
        <f>IF(ISERROR(E55/I55),"",E55/I55)</f>
        <v>1</v>
      </c>
      <c r="K55" s="27"/>
      <c r="L55" s="28">
        <v>2</v>
      </c>
      <c r="M55" s="31">
        <v>15</v>
      </c>
      <c r="N55" s="31">
        <v>18</v>
      </c>
      <c r="O55" s="31">
        <v>1</v>
      </c>
      <c r="P55" s="31">
        <v>36</v>
      </c>
      <c r="Q55" s="30">
        <f>IF(ISERROR((L55+M55)/P55),"",(L55+M55)/P55)</f>
        <v>0.4722222222222222</v>
      </c>
    </row>
    <row r="56" spans="2:17" ht="12.75">
      <c r="B56" s="22" t="s">
        <v>24</v>
      </c>
      <c r="C56" s="23" t="s">
        <v>108</v>
      </c>
      <c r="D56" s="24" t="s">
        <v>109</v>
      </c>
      <c r="E56" s="25" t="s">
        <v>583</v>
      </c>
      <c r="F56" s="25" t="s">
        <v>583</v>
      </c>
      <c r="G56" s="25" t="s">
        <v>583</v>
      </c>
      <c r="H56" s="25" t="s">
        <v>583</v>
      </c>
      <c r="I56" s="25" t="s">
        <v>583</v>
      </c>
      <c r="J56" s="25" t="s">
        <v>583</v>
      </c>
      <c r="K56" s="27"/>
      <c r="L56" s="29" t="s">
        <v>583</v>
      </c>
      <c r="M56" s="25" t="s">
        <v>583</v>
      </c>
      <c r="N56" s="25" t="s">
        <v>583</v>
      </c>
      <c r="O56" s="25" t="s">
        <v>583</v>
      </c>
      <c r="P56" s="25" t="s">
        <v>583</v>
      </c>
      <c r="Q56" s="30" t="s">
        <v>583</v>
      </c>
    </row>
    <row r="57" spans="2:17" ht="12.75">
      <c r="B57" s="22" t="s">
        <v>24</v>
      </c>
      <c r="C57" s="23" t="s">
        <v>110</v>
      </c>
      <c r="D57" s="24" t="s">
        <v>111</v>
      </c>
      <c r="E57" s="25" t="s">
        <v>583</v>
      </c>
      <c r="F57" s="25" t="s">
        <v>583</v>
      </c>
      <c r="G57" s="25" t="s">
        <v>583</v>
      </c>
      <c r="H57" s="25" t="s">
        <v>583</v>
      </c>
      <c r="I57" s="25" t="s">
        <v>583</v>
      </c>
      <c r="J57" s="25" t="s">
        <v>583</v>
      </c>
      <c r="K57" s="27"/>
      <c r="L57" s="29" t="s">
        <v>583</v>
      </c>
      <c r="M57" s="25" t="s">
        <v>583</v>
      </c>
      <c r="N57" s="25" t="s">
        <v>583</v>
      </c>
      <c r="O57" s="25" t="s">
        <v>583</v>
      </c>
      <c r="P57" s="25" t="s">
        <v>583</v>
      </c>
      <c r="Q57" s="30" t="s">
        <v>583</v>
      </c>
    </row>
    <row r="58" spans="2:17" ht="12.75">
      <c r="B58" s="22" t="s">
        <v>27</v>
      </c>
      <c r="C58" s="23" t="s">
        <v>112</v>
      </c>
      <c r="D58" s="24" t="s">
        <v>113</v>
      </c>
      <c r="E58" s="25" t="s">
        <v>583</v>
      </c>
      <c r="F58" s="25" t="s">
        <v>583</v>
      </c>
      <c r="G58" s="25" t="s">
        <v>583</v>
      </c>
      <c r="H58" s="25" t="s">
        <v>583</v>
      </c>
      <c r="I58" s="25" t="s">
        <v>583</v>
      </c>
      <c r="J58" s="25" t="s">
        <v>583</v>
      </c>
      <c r="K58" s="27"/>
      <c r="L58" s="29" t="s">
        <v>583</v>
      </c>
      <c r="M58" s="25" t="s">
        <v>583</v>
      </c>
      <c r="N58" s="25" t="s">
        <v>583</v>
      </c>
      <c r="O58" s="25" t="s">
        <v>583</v>
      </c>
      <c r="P58" s="25" t="s">
        <v>583</v>
      </c>
      <c r="Q58" s="30" t="s">
        <v>583</v>
      </c>
    </row>
    <row r="59" spans="2:17" ht="12.75">
      <c r="B59" s="22" t="s">
        <v>24</v>
      </c>
      <c r="C59" s="23" t="s">
        <v>114</v>
      </c>
      <c r="D59" s="24" t="s">
        <v>115</v>
      </c>
      <c r="E59" s="31">
        <v>10</v>
      </c>
      <c r="F59" s="31">
        <v>0</v>
      </c>
      <c r="G59" s="31">
        <v>0</v>
      </c>
      <c r="H59" s="31">
        <v>0</v>
      </c>
      <c r="I59" s="31">
        <v>10</v>
      </c>
      <c r="J59" s="30">
        <f>IF(ISERROR(E59/I59),"",E59/I59)</f>
        <v>1</v>
      </c>
      <c r="K59" s="27"/>
      <c r="L59" s="28">
        <v>4</v>
      </c>
      <c r="M59" s="31">
        <v>16</v>
      </c>
      <c r="N59" s="31">
        <v>0</v>
      </c>
      <c r="O59" s="31">
        <v>0</v>
      </c>
      <c r="P59" s="31">
        <v>20</v>
      </c>
      <c r="Q59" s="30">
        <f>IF(ISERROR((L59+M59)/P59),"",(L59+M59)/P59)</f>
        <v>1</v>
      </c>
    </row>
    <row r="60" spans="2:17" ht="12.75">
      <c r="B60" s="22" t="s">
        <v>27</v>
      </c>
      <c r="C60" s="23" t="s">
        <v>116</v>
      </c>
      <c r="D60" s="24" t="s">
        <v>117</v>
      </c>
      <c r="E60" s="31">
        <v>11</v>
      </c>
      <c r="F60" s="31">
        <v>0</v>
      </c>
      <c r="G60" s="31">
        <v>0</v>
      </c>
      <c r="H60" s="31">
        <v>0</v>
      </c>
      <c r="I60" s="31">
        <v>11</v>
      </c>
      <c r="J60" s="30">
        <f>IF(ISERROR(E60/I60),"",E60/I60)</f>
        <v>1</v>
      </c>
      <c r="K60" s="27"/>
      <c r="L60" s="28">
        <v>29</v>
      </c>
      <c r="M60" s="31">
        <v>92</v>
      </c>
      <c r="N60" s="31">
        <v>10</v>
      </c>
      <c r="O60" s="31">
        <v>0</v>
      </c>
      <c r="P60" s="31">
        <v>131</v>
      </c>
      <c r="Q60" s="30">
        <f>IF(ISERROR((L60+M60)/P60),"",(L60+M60)/P60)</f>
        <v>0.9236641221374046</v>
      </c>
    </row>
    <row r="61" spans="2:17" ht="12.75">
      <c r="B61" s="22" t="s">
        <v>39</v>
      </c>
      <c r="C61" s="23" t="s">
        <v>118</v>
      </c>
      <c r="D61" s="24" t="s">
        <v>119</v>
      </c>
      <c r="E61" s="25" t="s">
        <v>583</v>
      </c>
      <c r="F61" s="25" t="s">
        <v>583</v>
      </c>
      <c r="G61" s="25" t="s">
        <v>583</v>
      </c>
      <c r="H61" s="25" t="s">
        <v>583</v>
      </c>
      <c r="I61" s="25" t="s">
        <v>583</v>
      </c>
      <c r="J61" s="25" t="s">
        <v>583</v>
      </c>
      <c r="K61" s="27"/>
      <c r="L61" s="29" t="s">
        <v>583</v>
      </c>
      <c r="M61" s="25" t="s">
        <v>583</v>
      </c>
      <c r="N61" s="25" t="s">
        <v>583</v>
      </c>
      <c r="O61" s="25" t="s">
        <v>583</v>
      </c>
      <c r="P61" s="25" t="s">
        <v>583</v>
      </c>
      <c r="Q61" s="30" t="s">
        <v>583</v>
      </c>
    </row>
    <row r="62" spans="2:17" ht="12.75">
      <c r="B62" s="22" t="s">
        <v>24</v>
      </c>
      <c r="C62" s="23" t="s">
        <v>120</v>
      </c>
      <c r="D62" s="24" t="s">
        <v>121</v>
      </c>
      <c r="E62" s="25" t="s">
        <v>583</v>
      </c>
      <c r="F62" s="25" t="s">
        <v>583</v>
      </c>
      <c r="G62" s="25" t="s">
        <v>583</v>
      </c>
      <c r="H62" s="25" t="s">
        <v>583</v>
      </c>
      <c r="I62" s="25" t="s">
        <v>583</v>
      </c>
      <c r="J62" s="25" t="s">
        <v>583</v>
      </c>
      <c r="K62" s="27"/>
      <c r="L62" s="29" t="s">
        <v>583</v>
      </c>
      <c r="M62" s="25" t="s">
        <v>583</v>
      </c>
      <c r="N62" s="25" t="s">
        <v>583</v>
      </c>
      <c r="O62" s="25" t="s">
        <v>583</v>
      </c>
      <c r="P62" s="25" t="s">
        <v>583</v>
      </c>
      <c r="Q62" s="30" t="s">
        <v>583</v>
      </c>
    </row>
    <row r="63" spans="2:17" ht="12.75">
      <c r="B63" s="22" t="s">
        <v>32</v>
      </c>
      <c r="C63" s="23" t="s">
        <v>122</v>
      </c>
      <c r="D63" s="24" t="s">
        <v>123</v>
      </c>
      <c r="E63" s="31">
        <v>9</v>
      </c>
      <c r="F63" s="31">
        <v>1</v>
      </c>
      <c r="G63" s="31">
        <v>0</v>
      </c>
      <c r="H63" s="31">
        <v>0</v>
      </c>
      <c r="I63" s="31">
        <v>10</v>
      </c>
      <c r="J63" s="30">
        <f aca="true" t="shared" si="0" ref="J63:J69">IF(ISERROR(E63/I63),"",E63/I63)</f>
        <v>0.9</v>
      </c>
      <c r="K63" s="27"/>
      <c r="L63" s="28">
        <v>16</v>
      </c>
      <c r="M63" s="31">
        <v>17</v>
      </c>
      <c r="N63" s="31">
        <v>3</v>
      </c>
      <c r="O63" s="31">
        <v>1</v>
      </c>
      <c r="P63" s="31">
        <v>37</v>
      </c>
      <c r="Q63" s="30">
        <f aca="true" t="shared" si="1" ref="Q63:Q69">IF(ISERROR((L63+M63)/P63),"",(L63+M63)/P63)</f>
        <v>0.8918918918918919</v>
      </c>
    </row>
    <row r="64" spans="2:17" ht="12.75">
      <c r="B64" s="22" t="s">
        <v>39</v>
      </c>
      <c r="C64" s="23" t="s">
        <v>124</v>
      </c>
      <c r="D64" s="24" t="s">
        <v>125</v>
      </c>
      <c r="E64" s="31">
        <v>7</v>
      </c>
      <c r="F64" s="31">
        <v>0</v>
      </c>
      <c r="G64" s="31">
        <v>0</v>
      </c>
      <c r="H64" s="31">
        <v>0</v>
      </c>
      <c r="I64" s="31">
        <v>7</v>
      </c>
      <c r="J64" s="30">
        <f t="shared" si="0"/>
        <v>1</v>
      </c>
      <c r="K64" s="27"/>
      <c r="L64" s="28">
        <v>30</v>
      </c>
      <c r="M64" s="31">
        <v>11</v>
      </c>
      <c r="N64" s="31">
        <v>1</v>
      </c>
      <c r="O64" s="31">
        <v>0</v>
      </c>
      <c r="P64" s="31">
        <v>42</v>
      </c>
      <c r="Q64" s="30">
        <f t="shared" si="1"/>
        <v>0.9761904761904762</v>
      </c>
    </row>
    <row r="65" spans="2:17" ht="12.75">
      <c r="B65" s="22" t="s">
        <v>24</v>
      </c>
      <c r="C65" s="23" t="s">
        <v>126</v>
      </c>
      <c r="D65" s="24" t="s">
        <v>127</v>
      </c>
      <c r="E65" s="31">
        <v>4</v>
      </c>
      <c r="F65" s="31">
        <v>2</v>
      </c>
      <c r="G65" s="31">
        <v>2</v>
      </c>
      <c r="H65" s="31">
        <v>1</v>
      </c>
      <c r="I65" s="31">
        <v>9</v>
      </c>
      <c r="J65" s="30">
        <f t="shared" si="0"/>
        <v>0.4444444444444444</v>
      </c>
      <c r="K65" s="27"/>
      <c r="L65" s="28">
        <v>1</v>
      </c>
      <c r="M65" s="31">
        <v>12</v>
      </c>
      <c r="N65" s="31">
        <v>5</v>
      </c>
      <c r="O65" s="31">
        <v>1</v>
      </c>
      <c r="P65" s="31">
        <v>19</v>
      </c>
      <c r="Q65" s="30">
        <f t="shared" si="1"/>
        <v>0.6842105263157895</v>
      </c>
    </row>
    <row r="66" spans="2:17" ht="12.75">
      <c r="B66" s="22" t="s">
        <v>39</v>
      </c>
      <c r="C66" s="23" t="s">
        <v>128</v>
      </c>
      <c r="D66" s="24" t="s">
        <v>129</v>
      </c>
      <c r="E66" s="31">
        <v>10</v>
      </c>
      <c r="F66" s="31">
        <v>4</v>
      </c>
      <c r="G66" s="31">
        <v>0</v>
      </c>
      <c r="H66" s="31">
        <v>0</v>
      </c>
      <c r="I66" s="31">
        <v>14</v>
      </c>
      <c r="J66" s="30">
        <f t="shared" si="0"/>
        <v>0.7142857142857143</v>
      </c>
      <c r="K66" s="27"/>
      <c r="L66" s="28">
        <v>7</v>
      </c>
      <c r="M66" s="31">
        <v>11</v>
      </c>
      <c r="N66" s="31">
        <v>7</v>
      </c>
      <c r="O66" s="31">
        <v>0</v>
      </c>
      <c r="P66" s="31">
        <v>25</v>
      </c>
      <c r="Q66" s="30">
        <f t="shared" si="1"/>
        <v>0.72</v>
      </c>
    </row>
    <row r="67" spans="2:17" ht="12.75">
      <c r="B67" s="22" t="s">
        <v>24</v>
      </c>
      <c r="C67" s="23" t="s">
        <v>130</v>
      </c>
      <c r="D67" s="24" t="s">
        <v>131</v>
      </c>
      <c r="E67" s="31">
        <v>6</v>
      </c>
      <c r="F67" s="31">
        <v>9</v>
      </c>
      <c r="G67" s="31">
        <v>10</v>
      </c>
      <c r="H67" s="31">
        <v>1</v>
      </c>
      <c r="I67" s="31">
        <v>26</v>
      </c>
      <c r="J67" s="30">
        <f t="shared" si="0"/>
        <v>0.23076923076923078</v>
      </c>
      <c r="K67" s="27"/>
      <c r="L67" s="28">
        <v>3</v>
      </c>
      <c r="M67" s="31">
        <v>14</v>
      </c>
      <c r="N67" s="31">
        <v>3</v>
      </c>
      <c r="O67" s="31">
        <v>0</v>
      </c>
      <c r="P67" s="31">
        <v>20</v>
      </c>
      <c r="Q67" s="30">
        <f t="shared" si="1"/>
        <v>0.85</v>
      </c>
    </row>
    <row r="68" spans="2:17" ht="12.75">
      <c r="B68" s="22" t="s">
        <v>39</v>
      </c>
      <c r="C68" s="23" t="s">
        <v>132</v>
      </c>
      <c r="D68" s="24" t="s">
        <v>133</v>
      </c>
      <c r="E68" s="31">
        <v>2</v>
      </c>
      <c r="F68" s="31">
        <v>1</v>
      </c>
      <c r="G68" s="31">
        <v>0</v>
      </c>
      <c r="H68" s="31">
        <v>0</v>
      </c>
      <c r="I68" s="31">
        <v>3</v>
      </c>
      <c r="J68" s="30">
        <f t="shared" si="0"/>
        <v>0.6666666666666666</v>
      </c>
      <c r="K68" s="27"/>
      <c r="L68" s="28">
        <v>7</v>
      </c>
      <c r="M68" s="31">
        <v>7</v>
      </c>
      <c r="N68" s="31">
        <v>1</v>
      </c>
      <c r="O68" s="31">
        <v>0</v>
      </c>
      <c r="P68" s="31">
        <v>15</v>
      </c>
      <c r="Q68" s="30">
        <f t="shared" si="1"/>
        <v>0.9333333333333333</v>
      </c>
    </row>
    <row r="69" spans="2:17" ht="12.75">
      <c r="B69" s="22" t="s">
        <v>27</v>
      </c>
      <c r="C69" s="23" t="s">
        <v>134</v>
      </c>
      <c r="D69" s="24" t="s">
        <v>135</v>
      </c>
      <c r="E69" s="31">
        <v>2</v>
      </c>
      <c r="F69" s="31">
        <v>0</v>
      </c>
      <c r="G69" s="31">
        <v>0</v>
      </c>
      <c r="H69" s="31">
        <v>0</v>
      </c>
      <c r="I69" s="31">
        <v>2</v>
      </c>
      <c r="J69" s="30">
        <f t="shared" si="0"/>
        <v>1</v>
      </c>
      <c r="K69" s="27"/>
      <c r="L69" s="28">
        <v>1</v>
      </c>
      <c r="M69" s="31">
        <v>6</v>
      </c>
      <c r="N69" s="31">
        <v>1</v>
      </c>
      <c r="O69" s="31">
        <v>0</v>
      </c>
      <c r="P69" s="31">
        <v>8</v>
      </c>
      <c r="Q69" s="30">
        <f t="shared" si="1"/>
        <v>0.875</v>
      </c>
    </row>
    <row r="70" spans="2:17" ht="12.75">
      <c r="B70" s="22" t="s">
        <v>27</v>
      </c>
      <c r="C70" s="23" t="s">
        <v>136</v>
      </c>
      <c r="D70" s="24" t="s">
        <v>137</v>
      </c>
      <c r="E70" s="25" t="s">
        <v>583</v>
      </c>
      <c r="F70" s="25" t="s">
        <v>583</v>
      </c>
      <c r="G70" s="25" t="s">
        <v>583</v>
      </c>
      <c r="H70" s="25" t="s">
        <v>583</v>
      </c>
      <c r="I70" s="25" t="s">
        <v>583</v>
      </c>
      <c r="J70" s="25" t="s">
        <v>583</v>
      </c>
      <c r="K70" s="27"/>
      <c r="L70" s="29" t="s">
        <v>583</v>
      </c>
      <c r="M70" s="25" t="s">
        <v>583</v>
      </c>
      <c r="N70" s="25" t="s">
        <v>583</v>
      </c>
      <c r="O70" s="25" t="s">
        <v>583</v>
      </c>
      <c r="P70" s="25" t="s">
        <v>583</v>
      </c>
      <c r="Q70" s="30" t="s">
        <v>583</v>
      </c>
    </row>
    <row r="71" spans="2:17" ht="12.75">
      <c r="B71" s="22" t="s">
        <v>24</v>
      </c>
      <c r="C71" s="23" t="s">
        <v>138</v>
      </c>
      <c r="D71" s="24" t="s">
        <v>139</v>
      </c>
      <c r="E71" s="25" t="s">
        <v>583</v>
      </c>
      <c r="F71" s="25" t="s">
        <v>583</v>
      </c>
      <c r="G71" s="25" t="s">
        <v>583</v>
      </c>
      <c r="H71" s="25" t="s">
        <v>583</v>
      </c>
      <c r="I71" s="25" t="s">
        <v>583</v>
      </c>
      <c r="J71" s="25" t="s">
        <v>583</v>
      </c>
      <c r="K71" s="27"/>
      <c r="L71" s="29" t="s">
        <v>583</v>
      </c>
      <c r="M71" s="25" t="s">
        <v>583</v>
      </c>
      <c r="N71" s="25" t="s">
        <v>583</v>
      </c>
      <c r="O71" s="25" t="s">
        <v>583</v>
      </c>
      <c r="P71" s="25" t="s">
        <v>583</v>
      </c>
      <c r="Q71" s="30" t="s">
        <v>583</v>
      </c>
    </row>
    <row r="72" spans="2:17" ht="12.75">
      <c r="B72" s="22" t="s">
        <v>32</v>
      </c>
      <c r="C72" s="23" t="s">
        <v>140</v>
      </c>
      <c r="D72" s="24" t="s">
        <v>141</v>
      </c>
      <c r="E72" s="31">
        <v>3</v>
      </c>
      <c r="F72" s="31">
        <v>1</v>
      </c>
      <c r="G72" s="31">
        <v>0</v>
      </c>
      <c r="H72" s="31">
        <v>0</v>
      </c>
      <c r="I72" s="31">
        <v>4</v>
      </c>
      <c r="J72" s="30">
        <f>IF(ISERROR(E72/I72),"",E72/I72)</f>
        <v>0.75</v>
      </c>
      <c r="K72" s="27"/>
      <c r="L72" s="28">
        <v>1</v>
      </c>
      <c r="M72" s="31">
        <v>6</v>
      </c>
      <c r="N72" s="31">
        <v>4</v>
      </c>
      <c r="O72" s="31">
        <v>0</v>
      </c>
      <c r="P72" s="31">
        <v>11</v>
      </c>
      <c r="Q72" s="30">
        <f>IF(ISERROR((L72+M72)/P72),"",(L72+M72)/P72)</f>
        <v>0.6363636363636364</v>
      </c>
    </row>
    <row r="73" spans="2:17" ht="12.75">
      <c r="B73" s="22" t="s">
        <v>39</v>
      </c>
      <c r="C73" s="23" t="s">
        <v>142</v>
      </c>
      <c r="D73" s="24" t="s">
        <v>143</v>
      </c>
      <c r="E73" s="31">
        <v>1</v>
      </c>
      <c r="F73" s="31">
        <v>1</v>
      </c>
      <c r="G73" s="31">
        <v>0</v>
      </c>
      <c r="H73" s="31">
        <v>0</v>
      </c>
      <c r="I73" s="31">
        <v>2</v>
      </c>
      <c r="J73" s="30">
        <f>IF(ISERROR(E73/I73),"",E73/I73)</f>
        <v>0.5</v>
      </c>
      <c r="K73" s="27"/>
      <c r="L73" s="28">
        <v>2</v>
      </c>
      <c r="M73" s="31">
        <v>3</v>
      </c>
      <c r="N73" s="31">
        <v>3</v>
      </c>
      <c r="O73" s="31">
        <v>1</v>
      </c>
      <c r="P73" s="31">
        <v>9</v>
      </c>
      <c r="Q73" s="30">
        <f>IF(ISERROR((L73+M73)/P73),"",(L73+M73)/P73)</f>
        <v>0.5555555555555556</v>
      </c>
    </row>
    <row r="74" spans="2:17" ht="12.75">
      <c r="B74" s="22" t="s">
        <v>27</v>
      </c>
      <c r="C74" s="23" t="s">
        <v>144</v>
      </c>
      <c r="D74" s="24" t="s">
        <v>145</v>
      </c>
      <c r="E74" s="31">
        <v>1</v>
      </c>
      <c r="F74" s="31">
        <v>2</v>
      </c>
      <c r="G74" s="31">
        <v>0</v>
      </c>
      <c r="H74" s="31">
        <v>0</v>
      </c>
      <c r="I74" s="31">
        <v>3</v>
      </c>
      <c r="J74" s="30">
        <f>IF(ISERROR(E74/I74),"",E74/I74)</f>
        <v>0.3333333333333333</v>
      </c>
      <c r="K74" s="27"/>
      <c r="L74" s="28">
        <v>6</v>
      </c>
      <c r="M74" s="31">
        <v>13</v>
      </c>
      <c r="N74" s="31">
        <v>5</v>
      </c>
      <c r="O74" s="31">
        <v>0</v>
      </c>
      <c r="P74" s="31">
        <v>24</v>
      </c>
      <c r="Q74" s="30">
        <f>IF(ISERROR((L74+M74)/P74),"",(L74+M74)/P74)</f>
        <v>0.7916666666666666</v>
      </c>
    </row>
    <row r="75" spans="2:17" ht="12.75">
      <c r="B75" s="22" t="s">
        <v>24</v>
      </c>
      <c r="C75" s="23" t="s">
        <v>146</v>
      </c>
      <c r="D75" s="24" t="s">
        <v>147</v>
      </c>
      <c r="E75" s="25" t="s">
        <v>583</v>
      </c>
      <c r="F75" s="25" t="s">
        <v>583</v>
      </c>
      <c r="G75" s="25" t="s">
        <v>583</v>
      </c>
      <c r="H75" s="25" t="s">
        <v>583</v>
      </c>
      <c r="I75" s="25" t="s">
        <v>583</v>
      </c>
      <c r="J75" s="25" t="s">
        <v>583</v>
      </c>
      <c r="K75" s="27"/>
      <c r="L75" s="29" t="s">
        <v>583</v>
      </c>
      <c r="M75" s="25" t="s">
        <v>583</v>
      </c>
      <c r="N75" s="25" t="s">
        <v>583</v>
      </c>
      <c r="O75" s="25" t="s">
        <v>583</v>
      </c>
      <c r="P75" s="25" t="s">
        <v>583</v>
      </c>
      <c r="Q75" s="30" t="s">
        <v>583</v>
      </c>
    </row>
    <row r="76" spans="2:17" ht="12.75">
      <c r="B76" s="22" t="s">
        <v>27</v>
      </c>
      <c r="C76" s="23" t="s">
        <v>148</v>
      </c>
      <c r="D76" s="24" t="s">
        <v>149</v>
      </c>
      <c r="E76" s="31">
        <v>10</v>
      </c>
      <c r="F76" s="31">
        <v>1</v>
      </c>
      <c r="G76" s="31">
        <v>0</v>
      </c>
      <c r="H76" s="31">
        <v>0</v>
      </c>
      <c r="I76" s="31">
        <v>11</v>
      </c>
      <c r="J76" s="30">
        <f aca="true" t="shared" si="2" ref="J76:J82">IF(ISERROR(E76/I76),"",E76/I76)</f>
        <v>0.9090909090909091</v>
      </c>
      <c r="K76" s="27"/>
      <c r="L76" s="28">
        <v>8</v>
      </c>
      <c r="M76" s="31">
        <v>31</v>
      </c>
      <c r="N76" s="31">
        <v>37</v>
      </c>
      <c r="O76" s="31">
        <v>7</v>
      </c>
      <c r="P76" s="31">
        <v>83</v>
      </c>
      <c r="Q76" s="30">
        <f aca="true" t="shared" si="3" ref="Q76:Q82">IF(ISERROR((L76+M76)/P76),"",(L76+M76)/P76)</f>
        <v>0.46987951807228917</v>
      </c>
    </row>
    <row r="77" spans="2:17" ht="12.75">
      <c r="B77" s="22" t="s">
        <v>39</v>
      </c>
      <c r="C77" s="23" t="s">
        <v>150</v>
      </c>
      <c r="D77" s="24" t="s">
        <v>151</v>
      </c>
      <c r="E77" s="31">
        <v>1</v>
      </c>
      <c r="F77" s="31">
        <v>0</v>
      </c>
      <c r="G77" s="31">
        <v>1</v>
      </c>
      <c r="H77" s="31">
        <v>0</v>
      </c>
      <c r="I77" s="31">
        <v>2</v>
      </c>
      <c r="J77" s="30">
        <f t="shared" si="2"/>
        <v>0.5</v>
      </c>
      <c r="K77" s="27"/>
      <c r="L77" s="28">
        <v>0</v>
      </c>
      <c r="M77" s="31">
        <v>6</v>
      </c>
      <c r="N77" s="31">
        <v>2</v>
      </c>
      <c r="O77" s="31">
        <v>3</v>
      </c>
      <c r="P77" s="31">
        <v>11</v>
      </c>
      <c r="Q77" s="30">
        <f t="shared" si="3"/>
        <v>0.5454545454545454</v>
      </c>
    </row>
    <row r="78" spans="2:17" ht="12.75">
      <c r="B78" s="22" t="s">
        <v>24</v>
      </c>
      <c r="C78" s="23" t="s">
        <v>152</v>
      </c>
      <c r="D78" s="24" t="s">
        <v>153</v>
      </c>
      <c r="E78" s="31">
        <v>8</v>
      </c>
      <c r="F78" s="31">
        <v>1</v>
      </c>
      <c r="G78" s="31">
        <v>1</v>
      </c>
      <c r="H78" s="31">
        <v>0</v>
      </c>
      <c r="I78" s="31">
        <v>10</v>
      </c>
      <c r="J78" s="30">
        <f t="shared" si="2"/>
        <v>0.8</v>
      </c>
      <c r="K78" s="27"/>
      <c r="L78" s="28">
        <v>3</v>
      </c>
      <c r="M78" s="31">
        <v>7</v>
      </c>
      <c r="N78" s="31">
        <v>1</v>
      </c>
      <c r="O78" s="31">
        <v>0</v>
      </c>
      <c r="P78" s="31">
        <v>11</v>
      </c>
      <c r="Q78" s="30">
        <f t="shared" si="3"/>
        <v>0.9090909090909091</v>
      </c>
    </row>
    <row r="79" spans="2:17" ht="12.75">
      <c r="B79" s="22" t="s">
        <v>24</v>
      </c>
      <c r="C79" s="23" t="s">
        <v>154</v>
      </c>
      <c r="D79" s="24" t="s">
        <v>155</v>
      </c>
      <c r="E79" s="31">
        <v>0</v>
      </c>
      <c r="F79" s="31">
        <v>2</v>
      </c>
      <c r="G79" s="31">
        <v>1</v>
      </c>
      <c r="H79" s="31">
        <v>2</v>
      </c>
      <c r="I79" s="31">
        <v>5</v>
      </c>
      <c r="J79" s="30">
        <f t="shared" si="2"/>
        <v>0</v>
      </c>
      <c r="K79" s="27"/>
      <c r="L79" s="28">
        <v>0</v>
      </c>
      <c r="M79" s="31">
        <v>2</v>
      </c>
      <c r="N79" s="31">
        <v>2</v>
      </c>
      <c r="O79" s="31">
        <v>1</v>
      </c>
      <c r="P79" s="31">
        <v>5</v>
      </c>
      <c r="Q79" s="30">
        <f t="shared" si="3"/>
        <v>0.4</v>
      </c>
    </row>
    <row r="80" spans="2:17" ht="12.75">
      <c r="B80" s="22" t="s">
        <v>32</v>
      </c>
      <c r="C80" s="23" t="s">
        <v>156</v>
      </c>
      <c r="D80" s="24" t="s">
        <v>157</v>
      </c>
      <c r="E80" s="31">
        <v>3</v>
      </c>
      <c r="F80" s="31">
        <v>1</v>
      </c>
      <c r="G80" s="31">
        <v>0</v>
      </c>
      <c r="H80" s="31">
        <v>0</v>
      </c>
      <c r="I80" s="31">
        <v>4</v>
      </c>
      <c r="J80" s="30">
        <f t="shared" si="2"/>
        <v>0.75</v>
      </c>
      <c r="K80" s="27"/>
      <c r="L80" s="28">
        <v>1</v>
      </c>
      <c r="M80" s="31">
        <v>8</v>
      </c>
      <c r="N80" s="31">
        <v>9</v>
      </c>
      <c r="O80" s="31">
        <v>1</v>
      </c>
      <c r="P80" s="31">
        <v>19</v>
      </c>
      <c r="Q80" s="30">
        <f t="shared" si="3"/>
        <v>0.47368421052631576</v>
      </c>
    </row>
    <row r="81" spans="2:17" ht="12.75">
      <c r="B81" s="22" t="s">
        <v>27</v>
      </c>
      <c r="C81" s="23" t="s">
        <v>158</v>
      </c>
      <c r="D81" s="24" t="s">
        <v>159</v>
      </c>
      <c r="E81" s="31">
        <v>1</v>
      </c>
      <c r="F81" s="31">
        <v>1</v>
      </c>
      <c r="G81" s="31">
        <v>0</v>
      </c>
      <c r="H81" s="31">
        <v>0</v>
      </c>
      <c r="I81" s="31">
        <v>2</v>
      </c>
      <c r="J81" s="30">
        <f t="shared" si="2"/>
        <v>0.5</v>
      </c>
      <c r="K81" s="27"/>
      <c r="L81" s="28">
        <v>1</v>
      </c>
      <c r="M81" s="31">
        <v>20</v>
      </c>
      <c r="N81" s="31">
        <v>1</v>
      </c>
      <c r="O81" s="31">
        <v>0</v>
      </c>
      <c r="P81" s="31">
        <v>22</v>
      </c>
      <c r="Q81" s="30">
        <f t="shared" si="3"/>
        <v>0.9545454545454546</v>
      </c>
    </row>
    <row r="82" spans="2:17" ht="12.75">
      <c r="B82" s="22" t="s">
        <v>24</v>
      </c>
      <c r="C82" s="23" t="s">
        <v>160</v>
      </c>
      <c r="D82" s="24" t="s">
        <v>161</v>
      </c>
      <c r="E82" s="31">
        <v>1</v>
      </c>
      <c r="F82" s="31">
        <v>0</v>
      </c>
      <c r="G82" s="31">
        <v>1</v>
      </c>
      <c r="H82" s="31">
        <v>0</v>
      </c>
      <c r="I82" s="31">
        <v>2</v>
      </c>
      <c r="J82" s="30">
        <f t="shared" si="2"/>
        <v>0.5</v>
      </c>
      <c r="K82" s="27"/>
      <c r="L82" s="28">
        <v>1</v>
      </c>
      <c r="M82" s="31">
        <v>4</v>
      </c>
      <c r="N82" s="31">
        <v>6</v>
      </c>
      <c r="O82" s="31">
        <v>0</v>
      </c>
      <c r="P82" s="31">
        <v>11</v>
      </c>
      <c r="Q82" s="30">
        <f t="shared" si="3"/>
        <v>0.45454545454545453</v>
      </c>
    </row>
    <row r="83" spans="2:17" ht="12.75">
      <c r="B83" s="22" t="s">
        <v>24</v>
      </c>
      <c r="C83" s="23" t="s">
        <v>162</v>
      </c>
      <c r="D83" s="24" t="s">
        <v>163</v>
      </c>
      <c r="E83" s="25" t="s">
        <v>583</v>
      </c>
      <c r="F83" s="25" t="s">
        <v>583</v>
      </c>
      <c r="G83" s="25" t="s">
        <v>583</v>
      </c>
      <c r="H83" s="25" t="s">
        <v>583</v>
      </c>
      <c r="I83" s="25" t="s">
        <v>583</v>
      </c>
      <c r="J83" s="25" t="s">
        <v>583</v>
      </c>
      <c r="K83" s="27"/>
      <c r="L83" s="29" t="s">
        <v>583</v>
      </c>
      <c r="M83" s="25" t="s">
        <v>583</v>
      </c>
      <c r="N83" s="25" t="s">
        <v>583</v>
      </c>
      <c r="O83" s="25" t="s">
        <v>583</v>
      </c>
      <c r="P83" s="25" t="s">
        <v>583</v>
      </c>
      <c r="Q83" s="30" t="s">
        <v>583</v>
      </c>
    </row>
    <row r="84" spans="2:17" ht="12.75">
      <c r="B84" s="22" t="s">
        <v>32</v>
      </c>
      <c r="C84" s="23" t="s">
        <v>164</v>
      </c>
      <c r="D84" s="24" t="s">
        <v>165</v>
      </c>
      <c r="E84" s="31">
        <v>9</v>
      </c>
      <c r="F84" s="31">
        <v>0</v>
      </c>
      <c r="G84" s="31">
        <v>0</v>
      </c>
      <c r="H84" s="31">
        <v>0</v>
      </c>
      <c r="I84" s="31">
        <v>9</v>
      </c>
      <c r="J84" s="30">
        <f>IF(ISERROR(E84/I84),"",E84/I84)</f>
        <v>1</v>
      </c>
      <c r="K84" s="27"/>
      <c r="L84" s="28">
        <v>8</v>
      </c>
      <c r="M84" s="31">
        <v>8</v>
      </c>
      <c r="N84" s="31">
        <v>2</v>
      </c>
      <c r="O84" s="31">
        <v>0</v>
      </c>
      <c r="P84" s="31">
        <v>18</v>
      </c>
      <c r="Q84" s="30">
        <f>IF(ISERROR((L84+M84)/P84),"",(L84+M84)/P84)</f>
        <v>0.8888888888888888</v>
      </c>
    </row>
    <row r="85" spans="2:17" ht="12.75">
      <c r="B85" s="22" t="s">
        <v>39</v>
      </c>
      <c r="C85" s="23" t="s">
        <v>166</v>
      </c>
      <c r="D85" s="24" t="s">
        <v>167</v>
      </c>
      <c r="E85" s="31">
        <v>3</v>
      </c>
      <c r="F85" s="31">
        <v>0</v>
      </c>
      <c r="G85" s="31">
        <v>0</v>
      </c>
      <c r="H85" s="31">
        <v>0</v>
      </c>
      <c r="I85" s="31">
        <v>3</v>
      </c>
      <c r="J85" s="30">
        <f>IF(ISERROR(E85/I85),"",E85/I85)</f>
        <v>1</v>
      </c>
      <c r="K85" s="27"/>
      <c r="L85" s="28">
        <v>0</v>
      </c>
      <c r="M85" s="31">
        <v>5</v>
      </c>
      <c r="N85" s="31">
        <v>0</v>
      </c>
      <c r="O85" s="31">
        <v>0</v>
      </c>
      <c r="P85" s="31">
        <v>5</v>
      </c>
      <c r="Q85" s="30">
        <f>IF(ISERROR((L85+M85)/P85),"",(L85+M85)/P85)</f>
        <v>1</v>
      </c>
    </row>
    <row r="86" spans="2:17" ht="12.75">
      <c r="B86" s="22" t="s">
        <v>32</v>
      </c>
      <c r="C86" s="23" t="s">
        <v>168</v>
      </c>
      <c r="D86" s="24" t="s">
        <v>169</v>
      </c>
      <c r="E86" s="25" t="s">
        <v>583</v>
      </c>
      <c r="F86" s="25" t="s">
        <v>583</v>
      </c>
      <c r="G86" s="25" t="s">
        <v>583</v>
      </c>
      <c r="H86" s="25" t="s">
        <v>583</v>
      </c>
      <c r="I86" s="25" t="s">
        <v>583</v>
      </c>
      <c r="J86" s="25" t="s">
        <v>583</v>
      </c>
      <c r="K86" s="27"/>
      <c r="L86" s="29" t="s">
        <v>583</v>
      </c>
      <c r="M86" s="25" t="s">
        <v>583</v>
      </c>
      <c r="N86" s="25" t="s">
        <v>583</v>
      </c>
      <c r="O86" s="25" t="s">
        <v>583</v>
      </c>
      <c r="P86" s="25" t="s">
        <v>583</v>
      </c>
      <c r="Q86" s="30" t="s">
        <v>583</v>
      </c>
    </row>
    <row r="87" spans="2:17" ht="12.75">
      <c r="B87" s="22" t="s">
        <v>24</v>
      </c>
      <c r="C87" s="23" t="s">
        <v>170</v>
      </c>
      <c r="D87" s="24" t="s">
        <v>171</v>
      </c>
      <c r="E87" s="31">
        <v>0</v>
      </c>
      <c r="F87" s="31">
        <v>1</v>
      </c>
      <c r="G87" s="31">
        <v>0</v>
      </c>
      <c r="H87" s="31">
        <v>1</v>
      </c>
      <c r="I87" s="31">
        <v>2</v>
      </c>
      <c r="J87" s="30">
        <f>IF(ISERROR(E87/I87),"",E87/I87)</f>
        <v>0</v>
      </c>
      <c r="K87" s="27"/>
      <c r="L87" s="28">
        <v>0</v>
      </c>
      <c r="M87" s="31">
        <v>1</v>
      </c>
      <c r="N87" s="31">
        <v>3</v>
      </c>
      <c r="O87" s="31">
        <v>4</v>
      </c>
      <c r="P87" s="31">
        <v>8</v>
      </c>
      <c r="Q87" s="30">
        <f>IF(ISERROR((L87+M87)/P87),"",(L87+M87)/P87)</f>
        <v>0.125</v>
      </c>
    </row>
    <row r="88" spans="2:17" ht="12.75">
      <c r="B88" s="22" t="s">
        <v>32</v>
      </c>
      <c r="C88" s="23" t="s">
        <v>172</v>
      </c>
      <c r="D88" s="24" t="s">
        <v>173</v>
      </c>
      <c r="E88" s="31">
        <v>3</v>
      </c>
      <c r="F88" s="31">
        <v>1</v>
      </c>
      <c r="G88" s="31">
        <v>0</v>
      </c>
      <c r="H88" s="31">
        <v>0</v>
      </c>
      <c r="I88" s="31">
        <v>4</v>
      </c>
      <c r="J88" s="30">
        <f>IF(ISERROR(E88/I88),"",E88/I88)</f>
        <v>0.75</v>
      </c>
      <c r="K88" s="27"/>
      <c r="L88" s="28">
        <v>5</v>
      </c>
      <c r="M88" s="31">
        <v>11</v>
      </c>
      <c r="N88" s="31">
        <v>3</v>
      </c>
      <c r="O88" s="31">
        <v>1</v>
      </c>
      <c r="P88" s="31">
        <v>20</v>
      </c>
      <c r="Q88" s="30">
        <f>IF(ISERROR((L88+M88)/P88),"",(L88+M88)/P88)</f>
        <v>0.8</v>
      </c>
    </row>
    <row r="89" spans="2:17" ht="12.75">
      <c r="B89" s="22" t="s">
        <v>24</v>
      </c>
      <c r="C89" s="23" t="s">
        <v>174</v>
      </c>
      <c r="D89" s="24" t="s">
        <v>175</v>
      </c>
      <c r="E89" s="25" t="s">
        <v>583</v>
      </c>
      <c r="F89" s="25" t="s">
        <v>583</v>
      </c>
      <c r="G89" s="25" t="s">
        <v>583</v>
      </c>
      <c r="H89" s="25" t="s">
        <v>583</v>
      </c>
      <c r="I89" s="25" t="s">
        <v>583</v>
      </c>
      <c r="J89" s="25" t="s">
        <v>583</v>
      </c>
      <c r="K89" s="27"/>
      <c r="L89" s="29" t="s">
        <v>583</v>
      </c>
      <c r="M89" s="25" t="s">
        <v>583</v>
      </c>
      <c r="N89" s="25" t="s">
        <v>583</v>
      </c>
      <c r="O89" s="25" t="s">
        <v>583</v>
      </c>
      <c r="P89" s="25" t="s">
        <v>583</v>
      </c>
      <c r="Q89" s="30" t="s">
        <v>583</v>
      </c>
    </row>
    <row r="90" spans="2:17" ht="12.75">
      <c r="B90" s="22" t="s">
        <v>27</v>
      </c>
      <c r="C90" s="23" t="s">
        <v>176</v>
      </c>
      <c r="D90" s="24" t="s">
        <v>177</v>
      </c>
      <c r="E90" s="25" t="s">
        <v>583</v>
      </c>
      <c r="F90" s="25" t="s">
        <v>583</v>
      </c>
      <c r="G90" s="25" t="s">
        <v>583</v>
      </c>
      <c r="H90" s="25" t="s">
        <v>583</v>
      </c>
      <c r="I90" s="25" t="s">
        <v>583</v>
      </c>
      <c r="J90" s="25" t="s">
        <v>583</v>
      </c>
      <c r="K90" s="27"/>
      <c r="L90" s="29" t="s">
        <v>583</v>
      </c>
      <c r="M90" s="25" t="s">
        <v>583</v>
      </c>
      <c r="N90" s="25" t="s">
        <v>583</v>
      </c>
      <c r="O90" s="25" t="s">
        <v>583</v>
      </c>
      <c r="P90" s="25" t="s">
        <v>583</v>
      </c>
      <c r="Q90" s="30" t="s">
        <v>583</v>
      </c>
    </row>
    <row r="91" spans="2:17" ht="12.75">
      <c r="B91" s="22" t="s">
        <v>32</v>
      </c>
      <c r="C91" s="23" t="s">
        <v>178</v>
      </c>
      <c r="D91" s="24" t="s">
        <v>179</v>
      </c>
      <c r="E91" s="31">
        <v>2</v>
      </c>
      <c r="F91" s="31">
        <v>1</v>
      </c>
      <c r="G91" s="31">
        <v>0</v>
      </c>
      <c r="H91" s="31">
        <v>0</v>
      </c>
      <c r="I91" s="31">
        <v>3</v>
      </c>
      <c r="J91" s="30">
        <f>IF(ISERROR(E91/I91),"",E91/I91)</f>
        <v>0.6666666666666666</v>
      </c>
      <c r="K91" s="27"/>
      <c r="L91" s="28">
        <v>2</v>
      </c>
      <c r="M91" s="31">
        <v>17</v>
      </c>
      <c r="N91" s="31">
        <v>4</v>
      </c>
      <c r="O91" s="31">
        <v>0</v>
      </c>
      <c r="P91" s="31">
        <v>23</v>
      </c>
      <c r="Q91" s="30">
        <f>IF(ISERROR((L91+M91)/P91),"",(L91+M91)/P91)</f>
        <v>0.8260869565217391</v>
      </c>
    </row>
    <row r="92" spans="2:17" ht="12.75">
      <c r="B92" s="22" t="s">
        <v>39</v>
      </c>
      <c r="C92" s="23" t="s">
        <v>180</v>
      </c>
      <c r="D92" s="24" t="s">
        <v>181</v>
      </c>
      <c r="E92" s="31">
        <v>4</v>
      </c>
      <c r="F92" s="31">
        <v>0</v>
      </c>
      <c r="G92" s="31">
        <v>1</v>
      </c>
      <c r="H92" s="31">
        <v>0</v>
      </c>
      <c r="I92" s="31">
        <v>5</v>
      </c>
      <c r="J92" s="30">
        <f>IF(ISERROR(E92/I92),"",E92/I92)</f>
        <v>0.8</v>
      </c>
      <c r="K92" s="27"/>
      <c r="L92" s="28">
        <v>3</v>
      </c>
      <c r="M92" s="31">
        <v>7</v>
      </c>
      <c r="N92" s="31">
        <v>0</v>
      </c>
      <c r="O92" s="31">
        <v>0</v>
      </c>
      <c r="P92" s="31">
        <v>10</v>
      </c>
      <c r="Q92" s="30">
        <f>IF(ISERROR((L92+M92)/P92),"",(L92+M92)/P92)</f>
        <v>1</v>
      </c>
    </row>
    <row r="93" spans="2:17" ht="12.75">
      <c r="B93" s="22" t="s">
        <v>39</v>
      </c>
      <c r="C93" s="23" t="s">
        <v>182</v>
      </c>
      <c r="D93" s="24" t="s">
        <v>183</v>
      </c>
      <c r="E93" s="31">
        <v>23</v>
      </c>
      <c r="F93" s="31">
        <v>2</v>
      </c>
      <c r="G93" s="31">
        <v>0</v>
      </c>
      <c r="H93" s="31">
        <v>0</v>
      </c>
      <c r="I93" s="31">
        <v>25</v>
      </c>
      <c r="J93" s="30">
        <f>IF(ISERROR(E93/I93),"",E93/I93)</f>
        <v>0.92</v>
      </c>
      <c r="K93" s="27"/>
      <c r="L93" s="28">
        <v>30</v>
      </c>
      <c r="M93" s="31">
        <v>13</v>
      </c>
      <c r="N93" s="31">
        <v>0</v>
      </c>
      <c r="O93" s="31">
        <v>0</v>
      </c>
      <c r="P93" s="31">
        <v>43</v>
      </c>
      <c r="Q93" s="30">
        <f>IF(ISERROR((L93+M93)/P93),"",(L93+M93)/P93)</f>
        <v>1</v>
      </c>
    </row>
    <row r="94" spans="2:17" ht="12.75">
      <c r="B94" s="22" t="s">
        <v>24</v>
      </c>
      <c r="C94" s="23" t="s">
        <v>184</v>
      </c>
      <c r="D94" s="24" t="s">
        <v>185</v>
      </c>
      <c r="E94" s="25" t="s">
        <v>583</v>
      </c>
      <c r="F94" s="25" t="s">
        <v>583</v>
      </c>
      <c r="G94" s="25" t="s">
        <v>583</v>
      </c>
      <c r="H94" s="25" t="s">
        <v>583</v>
      </c>
      <c r="I94" s="25" t="s">
        <v>583</v>
      </c>
      <c r="J94" s="25" t="s">
        <v>583</v>
      </c>
      <c r="K94" s="27"/>
      <c r="L94" s="29" t="s">
        <v>583</v>
      </c>
      <c r="M94" s="25" t="s">
        <v>583</v>
      </c>
      <c r="N94" s="25" t="s">
        <v>583</v>
      </c>
      <c r="O94" s="25" t="s">
        <v>583</v>
      </c>
      <c r="P94" s="25" t="s">
        <v>583</v>
      </c>
      <c r="Q94" s="30" t="s">
        <v>583</v>
      </c>
    </row>
    <row r="95" spans="2:17" ht="12.75">
      <c r="B95" s="22" t="s">
        <v>27</v>
      </c>
      <c r="C95" s="23" t="s">
        <v>186</v>
      </c>
      <c r="D95" s="24" t="s">
        <v>187</v>
      </c>
      <c r="E95" s="31">
        <v>3</v>
      </c>
      <c r="F95" s="31">
        <v>2</v>
      </c>
      <c r="G95" s="31">
        <v>0</v>
      </c>
      <c r="H95" s="31">
        <v>0</v>
      </c>
      <c r="I95" s="31">
        <v>5</v>
      </c>
      <c r="J95" s="30">
        <f aca="true" t="shared" si="4" ref="J95:J103">IF(ISERROR(E95/I95),"",E95/I95)</f>
        <v>0.6</v>
      </c>
      <c r="K95" s="27"/>
      <c r="L95" s="28">
        <v>6</v>
      </c>
      <c r="M95" s="31">
        <v>6</v>
      </c>
      <c r="N95" s="31">
        <v>3</v>
      </c>
      <c r="O95" s="31">
        <v>0</v>
      </c>
      <c r="P95" s="31">
        <v>15</v>
      </c>
      <c r="Q95" s="30">
        <f aca="true" t="shared" si="5" ref="Q95:Q103">IF(ISERROR((L95+M95)/P95),"",(L95+M95)/P95)</f>
        <v>0.8</v>
      </c>
    </row>
    <row r="96" spans="2:17" ht="12.75">
      <c r="B96" s="22" t="s">
        <v>32</v>
      </c>
      <c r="C96" s="23" t="s">
        <v>188</v>
      </c>
      <c r="D96" s="24" t="s">
        <v>189</v>
      </c>
      <c r="E96" s="31">
        <v>4</v>
      </c>
      <c r="F96" s="31">
        <v>1</v>
      </c>
      <c r="G96" s="31">
        <v>0</v>
      </c>
      <c r="H96" s="31">
        <v>0</v>
      </c>
      <c r="I96" s="31">
        <v>5</v>
      </c>
      <c r="J96" s="30">
        <f t="shared" si="4"/>
        <v>0.8</v>
      </c>
      <c r="K96" s="27"/>
      <c r="L96" s="28">
        <v>4</v>
      </c>
      <c r="M96" s="31">
        <v>13</v>
      </c>
      <c r="N96" s="31">
        <v>4</v>
      </c>
      <c r="O96" s="31">
        <v>1</v>
      </c>
      <c r="P96" s="31">
        <v>22</v>
      </c>
      <c r="Q96" s="30">
        <f t="shared" si="5"/>
        <v>0.7727272727272727</v>
      </c>
    </row>
    <row r="97" spans="2:17" ht="12.75">
      <c r="B97" s="22" t="s">
        <v>27</v>
      </c>
      <c r="C97" s="23" t="s">
        <v>190</v>
      </c>
      <c r="D97" s="24" t="s">
        <v>191</v>
      </c>
      <c r="E97" s="31">
        <v>1</v>
      </c>
      <c r="F97" s="31">
        <v>1</v>
      </c>
      <c r="G97" s="31">
        <v>0</v>
      </c>
      <c r="H97" s="31">
        <v>0</v>
      </c>
      <c r="I97" s="31">
        <v>2</v>
      </c>
      <c r="J97" s="30">
        <f t="shared" si="4"/>
        <v>0.5</v>
      </c>
      <c r="K97" s="27"/>
      <c r="L97" s="28">
        <v>11</v>
      </c>
      <c r="M97" s="31">
        <v>6</v>
      </c>
      <c r="N97" s="31">
        <v>0</v>
      </c>
      <c r="O97" s="31">
        <v>0</v>
      </c>
      <c r="P97" s="31">
        <v>17</v>
      </c>
      <c r="Q97" s="30">
        <f t="shared" si="5"/>
        <v>1</v>
      </c>
    </row>
    <row r="98" spans="2:17" ht="12.75">
      <c r="B98" s="22" t="s">
        <v>32</v>
      </c>
      <c r="C98" s="23" t="s">
        <v>192</v>
      </c>
      <c r="D98" s="24" t="s">
        <v>193</v>
      </c>
      <c r="E98" s="31">
        <v>1</v>
      </c>
      <c r="F98" s="31">
        <v>3</v>
      </c>
      <c r="G98" s="31">
        <v>0</v>
      </c>
      <c r="H98" s="31">
        <v>0</v>
      </c>
      <c r="I98" s="31">
        <v>4</v>
      </c>
      <c r="J98" s="30">
        <f t="shared" si="4"/>
        <v>0.25</v>
      </c>
      <c r="K98" s="27"/>
      <c r="L98" s="28">
        <v>7</v>
      </c>
      <c r="M98" s="31">
        <v>10</v>
      </c>
      <c r="N98" s="31">
        <v>4</v>
      </c>
      <c r="O98" s="31">
        <v>3</v>
      </c>
      <c r="P98" s="31">
        <v>24</v>
      </c>
      <c r="Q98" s="30">
        <f t="shared" si="5"/>
        <v>0.7083333333333334</v>
      </c>
    </row>
    <row r="99" spans="2:17" ht="12.75">
      <c r="B99" s="22" t="s">
        <v>24</v>
      </c>
      <c r="C99" s="23" t="s">
        <v>194</v>
      </c>
      <c r="D99" s="24" t="s">
        <v>195</v>
      </c>
      <c r="E99" s="31">
        <v>6</v>
      </c>
      <c r="F99" s="31">
        <v>2</v>
      </c>
      <c r="G99" s="31">
        <v>2</v>
      </c>
      <c r="H99" s="31">
        <v>0</v>
      </c>
      <c r="I99" s="31">
        <v>10</v>
      </c>
      <c r="J99" s="30">
        <f t="shared" si="4"/>
        <v>0.6</v>
      </c>
      <c r="K99" s="27"/>
      <c r="L99" s="28">
        <v>0</v>
      </c>
      <c r="M99" s="31">
        <v>13</v>
      </c>
      <c r="N99" s="31">
        <v>3</v>
      </c>
      <c r="O99" s="31">
        <v>0</v>
      </c>
      <c r="P99" s="31">
        <v>16</v>
      </c>
      <c r="Q99" s="30">
        <f t="shared" si="5"/>
        <v>0.8125</v>
      </c>
    </row>
    <row r="100" spans="2:17" ht="12.75">
      <c r="B100" s="22" t="s">
        <v>39</v>
      </c>
      <c r="C100" s="23" t="s">
        <v>196</v>
      </c>
      <c r="D100" s="24" t="s">
        <v>197</v>
      </c>
      <c r="E100" s="31">
        <v>1</v>
      </c>
      <c r="F100" s="31">
        <v>4</v>
      </c>
      <c r="G100" s="31">
        <v>1</v>
      </c>
      <c r="H100" s="31">
        <v>0</v>
      </c>
      <c r="I100" s="31">
        <v>6</v>
      </c>
      <c r="J100" s="30">
        <f t="shared" si="4"/>
        <v>0.16666666666666666</v>
      </c>
      <c r="K100" s="27"/>
      <c r="L100" s="28">
        <v>3</v>
      </c>
      <c r="M100" s="31">
        <v>3</v>
      </c>
      <c r="N100" s="31">
        <v>10</v>
      </c>
      <c r="O100" s="31">
        <v>6</v>
      </c>
      <c r="P100" s="31">
        <v>22</v>
      </c>
      <c r="Q100" s="30">
        <f t="shared" si="5"/>
        <v>0.2727272727272727</v>
      </c>
    </row>
    <row r="101" spans="2:17" ht="12.75">
      <c r="B101" s="22" t="s">
        <v>27</v>
      </c>
      <c r="C101" s="23" t="s">
        <v>198</v>
      </c>
      <c r="D101" s="24" t="s">
        <v>199</v>
      </c>
      <c r="E101" s="31">
        <v>3</v>
      </c>
      <c r="F101" s="31">
        <v>0</v>
      </c>
      <c r="G101" s="31">
        <v>0</v>
      </c>
      <c r="H101" s="31">
        <v>0</v>
      </c>
      <c r="I101" s="31">
        <v>3</v>
      </c>
      <c r="J101" s="30">
        <f t="shared" si="4"/>
        <v>1</v>
      </c>
      <c r="K101" s="27"/>
      <c r="L101" s="28">
        <v>1</v>
      </c>
      <c r="M101" s="31">
        <v>8</v>
      </c>
      <c r="N101" s="31">
        <v>1</v>
      </c>
      <c r="O101" s="31">
        <v>0</v>
      </c>
      <c r="P101" s="31">
        <v>10</v>
      </c>
      <c r="Q101" s="30">
        <f t="shared" si="5"/>
        <v>0.9</v>
      </c>
    </row>
    <row r="102" spans="2:17" ht="12.75">
      <c r="B102" s="22" t="s">
        <v>32</v>
      </c>
      <c r="C102" s="23" t="s">
        <v>200</v>
      </c>
      <c r="D102" s="24" t="s">
        <v>201</v>
      </c>
      <c r="E102" s="31">
        <v>2</v>
      </c>
      <c r="F102" s="31">
        <v>0</v>
      </c>
      <c r="G102" s="31">
        <v>0</v>
      </c>
      <c r="H102" s="31">
        <v>0</v>
      </c>
      <c r="I102" s="31">
        <v>2</v>
      </c>
      <c r="J102" s="30">
        <f t="shared" si="4"/>
        <v>1</v>
      </c>
      <c r="K102" s="27"/>
      <c r="L102" s="28">
        <v>0</v>
      </c>
      <c r="M102" s="31">
        <v>13</v>
      </c>
      <c r="N102" s="31">
        <v>3</v>
      </c>
      <c r="O102" s="31">
        <v>0</v>
      </c>
      <c r="P102" s="31">
        <v>16</v>
      </c>
      <c r="Q102" s="30">
        <f t="shared" si="5"/>
        <v>0.8125</v>
      </c>
    </row>
    <row r="103" spans="2:17" ht="12.75">
      <c r="B103" s="22" t="s">
        <v>27</v>
      </c>
      <c r="C103" s="23" t="s">
        <v>202</v>
      </c>
      <c r="D103" s="24" t="s">
        <v>203</v>
      </c>
      <c r="E103" s="31">
        <v>1</v>
      </c>
      <c r="F103" s="31">
        <v>3</v>
      </c>
      <c r="G103" s="31">
        <v>3</v>
      </c>
      <c r="H103" s="31">
        <v>0</v>
      </c>
      <c r="I103" s="31">
        <v>7</v>
      </c>
      <c r="J103" s="30">
        <f t="shared" si="4"/>
        <v>0.14285714285714285</v>
      </c>
      <c r="K103" s="27"/>
      <c r="L103" s="28">
        <v>15</v>
      </c>
      <c r="M103" s="31">
        <v>28</v>
      </c>
      <c r="N103" s="31">
        <v>5</v>
      </c>
      <c r="O103" s="31">
        <v>3</v>
      </c>
      <c r="P103" s="31">
        <v>51</v>
      </c>
      <c r="Q103" s="30">
        <f t="shared" si="5"/>
        <v>0.8431372549019608</v>
      </c>
    </row>
    <row r="104" spans="2:17" ht="12.75">
      <c r="B104" s="22" t="s">
        <v>32</v>
      </c>
      <c r="C104" s="23" t="s">
        <v>204</v>
      </c>
      <c r="D104" s="24" t="s">
        <v>205</v>
      </c>
      <c r="E104" s="25" t="s">
        <v>583</v>
      </c>
      <c r="F104" s="25" t="s">
        <v>583</v>
      </c>
      <c r="G104" s="25" t="s">
        <v>583</v>
      </c>
      <c r="H104" s="25" t="s">
        <v>583</v>
      </c>
      <c r="I104" s="25" t="s">
        <v>583</v>
      </c>
      <c r="J104" s="25" t="s">
        <v>583</v>
      </c>
      <c r="K104" s="27"/>
      <c r="L104" s="29" t="s">
        <v>583</v>
      </c>
      <c r="M104" s="25" t="s">
        <v>583</v>
      </c>
      <c r="N104" s="25" t="s">
        <v>583</v>
      </c>
      <c r="O104" s="25" t="s">
        <v>583</v>
      </c>
      <c r="P104" s="25" t="s">
        <v>583</v>
      </c>
      <c r="Q104" s="30" t="s">
        <v>583</v>
      </c>
    </row>
    <row r="105" spans="2:17" ht="12.75">
      <c r="B105" s="22" t="s">
        <v>24</v>
      </c>
      <c r="C105" s="23" t="s">
        <v>206</v>
      </c>
      <c r="D105" s="24" t="s">
        <v>207</v>
      </c>
      <c r="E105" s="25" t="s">
        <v>583</v>
      </c>
      <c r="F105" s="25" t="s">
        <v>583</v>
      </c>
      <c r="G105" s="25" t="s">
        <v>583</v>
      </c>
      <c r="H105" s="25" t="s">
        <v>583</v>
      </c>
      <c r="I105" s="25" t="s">
        <v>583</v>
      </c>
      <c r="J105" s="25" t="s">
        <v>583</v>
      </c>
      <c r="K105" s="27"/>
      <c r="L105" s="29" t="s">
        <v>583</v>
      </c>
      <c r="M105" s="25" t="s">
        <v>583</v>
      </c>
      <c r="N105" s="25" t="s">
        <v>583</v>
      </c>
      <c r="O105" s="25" t="s">
        <v>583</v>
      </c>
      <c r="P105" s="25" t="s">
        <v>583</v>
      </c>
      <c r="Q105" s="30" t="s">
        <v>583</v>
      </c>
    </row>
    <row r="106" spans="2:17" ht="12.75">
      <c r="B106" s="22" t="s">
        <v>32</v>
      </c>
      <c r="C106" s="23" t="s">
        <v>208</v>
      </c>
      <c r="D106" s="24" t="s">
        <v>209</v>
      </c>
      <c r="E106" s="31">
        <v>3</v>
      </c>
      <c r="F106" s="31">
        <v>2</v>
      </c>
      <c r="G106" s="31">
        <v>0</v>
      </c>
      <c r="H106" s="31">
        <v>0</v>
      </c>
      <c r="I106" s="31">
        <v>5</v>
      </c>
      <c r="J106" s="30">
        <f aca="true" t="shared" si="6" ref="J106:J112">IF(ISERROR(E106/I106),"",E106/I106)</f>
        <v>0.6</v>
      </c>
      <c r="K106" s="27"/>
      <c r="L106" s="28">
        <v>1</v>
      </c>
      <c r="M106" s="31">
        <v>15</v>
      </c>
      <c r="N106" s="31">
        <v>10</v>
      </c>
      <c r="O106" s="31">
        <v>0</v>
      </c>
      <c r="P106" s="31">
        <v>26</v>
      </c>
      <c r="Q106" s="30">
        <f aca="true" t="shared" si="7" ref="Q106:Q112">IF(ISERROR((L106+M106)/P106),"",(L106+M106)/P106)</f>
        <v>0.6153846153846154</v>
      </c>
    </row>
    <row r="107" spans="2:17" ht="12.75">
      <c r="B107" s="22" t="s">
        <v>24</v>
      </c>
      <c r="C107" s="23" t="s">
        <v>210</v>
      </c>
      <c r="D107" s="24" t="s">
        <v>211</v>
      </c>
      <c r="E107" s="31">
        <v>2</v>
      </c>
      <c r="F107" s="31">
        <v>0</v>
      </c>
      <c r="G107" s="31">
        <v>0</v>
      </c>
      <c r="H107" s="31">
        <v>0</v>
      </c>
      <c r="I107" s="31">
        <v>2</v>
      </c>
      <c r="J107" s="30">
        <f t="shared" si="6"/>
        <v>1</v>
      </c>
      <c r="K107" s="27"/>
      <c r="L107" s="28">
        <v>2</v>
      </c>
      <c r="M107" s="31">
        <v>11</v>
      </c>
      <c r="N107" s="31">
        <v>3</v>
      </c>
      <c r="O107" s="31">
        <v>1</v>
      </c>
      <c r="P107" s="31">
        <v>17</v>
      </c>
      <c r="Q107" s="30">
        <f t="shared" si="7"/>
        <v>0.7647058823529411</v>
      </c>
    </row>
    <row r="108" spans="2:17" ht="12.75">
      <c r="B108" s="22" t="s">
        <v>24</v>
      </c>
      <c r="C108" s="23" t="s">
        <v>212</v>
      </c>
      <c r="D108" s="24" t="s">
        <v>213</v>
      </c>
      <c r="E108" s="31">
        <v>2</v>
      </c>
      <c r="F108" s="31">
        <v>0</v>
      </c>
      <c r="G108" s="31">
        <v>0</v>
      </c>
      <c r="H108" s="31">
        <v>0</v>
      </c>
      <c r="I108" s="31">
        <v>2</v>
      </c>
      <c r="J108" s="30">
        <f t="shared" si="6"/>
        <v>1</v>
      </c>
      <c r="K108" s="27"/>
      <c r="L108" s="28">
        <v>3</v>
      </c>
      <c r="M108" s="31">
        <v>12</v>
      </c>
      <c r="N108" s="31">
        <v>3</v>
      </c>
      <c r="O108" s="31">
        <v>1</v>
      </c>
      <c r="P108" s="31">
        <v>19</v>
      </c>
      <c r="Q108" s="30">
        <f t="shared" si="7"/>
        <v>0.7894736842105263</v>
      </c>
    </row>
    <row r="109" spans="2:17" ht="12.75">
      <c r="B109" s="22" t="s">
        <v>24</v>
      </c>
      <c r="C109" s="23" t="s">
        <v>214</v>
      </c>
      <c r="D109" s="24" t="s">
        <v>215</v>
      </c>
      <c r="E109" s="31">
        <v>2</v>
      </c>
      <c r="F109" s="31">
        <v>0</v>
      </c>
      <c r="G109" s="31">
        <v>0</v>
      </c>
      <c r="H109" s="31">
        <v>0</v>
      </c>
      <c r="I109" s="31">
        <v>2</v>
      </c>
      <c r="J109" s="30">
        <f t="shared" si="6"/>
        <v>1</v>
      </c>
      <c r="K109" s="27"/>
      <c r="L109" s="28">
        <v>6</v>
      </c>
      <c r="M109" s="31">
        <v>15</v>
      </c>
      <c r="N109" s="31">
        <v>3</v>
      </c>
      <c r="O109" s="31">
        <v>0</v>
      </c>
      <c r="P109" s="31">
        <v>24</v>
      </c>
      <c r="Q109" s="30">
        <f t="shared" si="7"/>
        <v>0.875</v>
      </c>
    </row>
    <row r="110" spans="2:17" ht="12.75">
      <c r="B110" s="22" t="s">
        <v>24</v>
      </c>
      <c r="C110" s="23" t="s">
        <v>216</v>
      </c>
      <c r="D110" s="24" t="s">
        <v>217</v>
      </c>
      <c r="E110" s="31">
        <v>3</v>
      </c>
      <c r="F110" s="31">
        <v>1</v>
      </c>
      <c r="G110" s="31">
        <v>0</v>
      </c>
      <c r="H110" s="31">
        <v>0</v>
      </c>
      <c r="I110" s="31">
        <v>4</v>
      </c>
      <c r="J110" s="30">
        <f t="shared" si="6"/>
        <v>0.75</v>
      </c>
      <c r="K110" s="27"/>
      <c r="L110" s="28">
        <v>2</v>
      </c>
      <c r="M110" s="31">
        <v>18</v>
      </c>
      <c r="N110" s="31">
        <v>6</v>
      </c>
      <c r="O110" s="31">
        <v>0</v>
      </c>
      <c r="P110" s="31">
        <v>26</v>
      </c>
      <c r="Q110" s="30">
        <f t="shared" si="7"/>
        <v>0.7692307692307693</v>
      </c>
    </row>
    <row r="111" spans="2:17" ht="12.75">
      <c r="B111" s="22" t="s">
        <v>39</v>
      </c>
      <c r="C111" s="23" t="s">
        <v>218</v>
      </c>
      <c r="D111" s="24" t="s">
        <v>219</v>
      </c>
      <c r="E111" s="31">
        <v>4</v>
      </c>
      <c r="F111" s="31">
        <v>3</v>
      </c>
      <c r="G111" s="31">
        <v>0</v>
      </c>
      <c r="H111" s="31">
        <v>0</v>
      </c>
      <c r="I111" s="31">
        <v>7</v>
      </c>
      <c r="J111" s="30">
        <f t="shared" si="6"/>
        <v>0.5714285714285714</v>
      </c>
      <c r="K111" s="27"/>
      <c r="L111" s="28">
        <v>2</v>
      </c>
      <c r="M111" s="31">
        <v>10</v>
      </c>
      <c r="N111" s="31">
        <v>5</v>
      </c>
      <c r="O111" s="31">
        <v>0</v>
      </c>
      <c r="P111" s="31">
        <v>17</v>
      </c>
      <c r="Q111" s="30">
        <f t="shared" si="7"/>
        <v>0.7058823529411765</v>
      </c>
    </row>
    <row r="112" spans="2:17" ht="12.75">
      <c r="B112" s="22" t="s">
        <v>32</v>
      </c>
      <c r="C112" s="23" t="s">
        <v>220</v>
      </c>
      <c r="D112" s="24" t="s">
        <v>221</v>
      </c>
      <c r="E112" s="31">
        <v>4</v>
      </c>
      <c r="F112" s="31">
        <v>0</v>
      </c>
      <c r="G112" s="31">
        <v>0</v>
      </c>
      <c r="H112" s="31">
        <v>0</v>
      </c>
      <c r="I112" s="31">
        <v>4</v>
      </c>
      <c r="J112" s="30">
        <f t="shared" si="6"/>
        <v>1</v>
      </c>
      <c r="K112" s="27"/>
      <c r="L112" s="28">
        <v>0</v>
      </c>
      <c r="M112" s="31">
        <v>9</v>
      </c>
      <c r="N112" s="31">
        <v>13</v>
      </c>
      <c r="O112" s="31">
        <v>1</v>
      </c>
      <c r="P112" s="31">
        <v>23</v>
      </c>
      <c r="Q112" s="30">
        <f t="shared" si="7"/>
        <v>0.391304347826087</v>
      </c>
    </row>
    <row r="113" spans="2:17" ht="12.75">
      <c r="B113" s="22" t="s">
        <v>39</v>
      </c>
      <c r="C113" s="23" t="s">
        <v>222</v>
      </c>
      <c r="D113" s="24" t="s">
        <v>223</v>
      </c>
      <c r="E113" s="25" t="s">
        <v>583</v>
      </c>
      <c r="F113" s="25" t="s">
        <v>583</v>
      </c>
      <c r="G113" s="25" t="s">
        <v>583</v>
      </c>
      <c r="H113" s="25" t="s">
        <v>583</v>
      </c>
      <c r="I113" s="25" t="s">
        <v>583</v>
      </c>
      <c r="J113" s="25" t="s">
        <v>583</v>
      </c>
      <c r="K113" s="27"/>
      <c r="L113" s="29" t="s">
        <v>583</v>
      </c>
      <c r="M113" s="25" t="s">
        <v>583</v>
      </c>
      <c r="N113" s="25" t="s">
        <v>583</v>
      </c>
      <c r="O113" s="25" t="s">
        <v>583</v>
      </c>
      <c r="P113" s="25" t="s">
        <v>583</v>
      </c>
      <c r="Q113" s="30" t="s">
        <v>583</v>
      </c>
    </row>
    <row r="114" spans="2:17" ht="12.75">
      <c r="B114" s="22" t="s">
        <v>39</v>
      </c>
      <c r="C114" s="23" t="s">
        <v>224</v>
      </c>
      <c r="D114" s="24" t="s">
        <v>225</v>
      </c>
      <c r="E114" s="31">
        <v>1</v>
      </c>
      <c r="F114" s="31">
        <v>1</v>
      </c>
      <c r="G114" s="31">
        <v>0</v>
      </c>
      <c r="H114" s="31">
        <v>0</v>
      </c>
      <c r="I114" s="31">
        <v>2</v>
      </c>
      <c r="J114" s="30">
        <f>IF(ISERROR(E114/I114),"",E114/I114)</f>
        <v>0.5</v>
      </c>
      <c r="K114" s="27"/>
      <c r="L114" s="28">
        <v>13</v>
      </c>
      <c r="M114" s="31">
        <v>29</v>
      </c>
      <c r="N114" s="31">
        <v>11</v>
      </c>
      <c r="O114" s="31">
        <v>1</v>
      </c>
      <c r="P114" s="31">
        <v>54</v>
      </c>
      <c r="Q114" s="30">
        <f>IF(ISERROR((L114+M114)/P114),"",(L114+M114)/P114)</f>
        <v>0.7777777777777778</v>
      </c>
    </row>
    <row r="115" spans="2:17" ht="12.75">
      <c r="B115" s="22" t="s">
        <v>24</v>
      </c>
      <c r="C115" s="23" t="s">
        <v>226</v>
      </c>
      <c r="D115" s="24" t="s">
        <v>227</v>
      </c>
      <c r="E115" s="31">
        <v>0</v>
      </c>
      <c r="F115" s="31">
        <v>4</v>
      </c>
      <c r="G115" s="31">
        <v>0</v>
      </c>
      <c r="H115" s="31">
        <v>0</v>
      </c>
      <c r="I115" s="31">
        <v>4</v>
      </c>
      <c r="J115" s="30">
        <f>IF(ISERROR(E115/I115),"",E115/I115)</f>
        <v>0</v>
      </c>
      <c r="K115" s="27"/>
      <c r="L115" s="28">
        <v>9</v>
      </c>
      <c r="M115" s="31">
        <v>22</v>
      </c>
      <c r="N115" s="31">
        <v>2</v>
      </c>
      <c r="O115" s="31">
        <v>0</v>
      </c>
      <c r="P115" s="31">
        <v>33</v>
      </c>
      <c r="Q115" s="30">
        <f>IF(ISERROR((L115+M115)/P115),"",(L115+M115)/P115)</f>
        <v>0.9393939393939394</v>
      </c>
    </row>
    <row r="116" spans="2:17" ht="12.75">
      <c r="B116" s="22" t="s">
        <v>39</v>
      </c>
      <c r="C116" s="23" t="s">
        <v>228</v>
      </c>
      <c r="D116" s="24" t="s">
        <v>229</v>
      </c>
      <c r="E116" s="31">
        <v>1</v>
      </c>
      <c r="F116" s="31">
        <v>1</v>
      </c>
      <c r="G116" s="31">
        <v>0</v>
      </c>
      <c r="H116" s="31">
        <v>0</v>
      </c>
      <c r="I116" s="31">
        <v>2</v>
      </c>
      <c r="J116" s="30">
        <f>IF(ISERROR(E116/I116),"",E116/I116)</f>
        <v>0.5</v>
      </c>
      <c r="K116" s="27"/>
      <c r="L116" s="28">
        <v>1</v>
      </c>
      <c r="M116" s="31">
        <v>3</v>
      </c>
      <c r="N116" s="31">
        <v>3</v>
      </c>
      <c r="O116" s="31">
        <v>0</v>
      </c>
      <c r="P116" s="31">
        <v>7</v>
      </c>
      <c r="Q116" s="30">
        <f>IF(ISERROR((L116+M116)/P116),"",(L116+M116)/P116)</f>
        <v>0.5714285714285714</v>
      </c>
    </row>
    <row r="117" spans="2:17" ht="12.75">
      <c r="B117" s="22" t="s">
        <v>39</v>
      </c>
      <c r="C117" s="23" t="s">
        <v>230</v>
      </c>
      <c r="D117" s="24" t="s">
        <v>231</v>
      </c>
      <c r="E117" s="31">
        <v>2</v>
      </c>
      <c r="F117" s="31">
        <v>3</v>
      </c>
      <c r="G117" s="31">
        <v>0</v>
      </c>
      <c r="H117" s="31">
        <v>0</v>
      </c>
      <c r="I117" s="31">
        <v>5</v>
      </c>
      <c r="J117" s="30">
        <f>IF(ISERROR(E117/I117),"",E117/I117)</f>
        <v>0.4</v>
      </c>
      <c r="K117" s="27"/>
      <c r="L117" s="28">
        <v>1</v>
      </c>
      <c r="M117" s="31">
        <v>2</v>
      </c>
      <c r="N117" s="31">
        <v>4</v>
      </c>
      <c r="O117" s="31">
        <v>0</v>
      </c>
      <c r="P117" s="31">
        <v>7</v>
      </c>
      <c r="Q117" s="30">
        <f>IF(ISERROR((L117+M117)/P117),"",(L117+M117)/P117)</f>
        <v>0.42857142857142855</v>
      </c>
    </row>
    <row r="118" spans="2:17" ht="12.75">
      <c r="B118" s="22" t="s">
        <v>27</v>
      </c>
      <c r="C118" s="23" t="s">
        <v>232</v>
      </c>
      <c r="D118" s="24" t="s">
        <v>233</v>
      </c>
      <c r="E118" s="25" t="s">
        <v>583</v>
      </c>
      <c r="F118" s="25" t="s">
        <v>583</v>
      </c>
      <c r="G118" s="25" t="s">
        <v>583</v>
      </c>
      <c r="H118" s="25" t="s">
        <v>583</v>
      </c>
      <c r="I118" s="25" t="s">
        <v>583</v>
      </c>
      <c r="J118" s="25" t="s">
        <v>583</v>
      </c>
      <c r="K118" s="27"/>
      <c r="L118" s="29" t="s">
        <v>583</v>
      </c>
      <c r="M118" s="25" t="s">
        <v>583</v>
      </c>
      <c r="N118" s="25" t="s">
        <v>583</v>
      </c>
      <c r="O118" s="25" t="s">
        <v>583</v>
      </c>
      <c r="P118" s="25" t="s">
        <v>583</v>
      </c>
      <c r="Q118" s="30" t="s">
        <v>583</v>
      </c>
    </row>
    <row r="119" spans="2:17" ht="12.75">
      <c r="B119" s="22" t="s">
        <v>32</v>
      </c>
      <c r="C119" s="23" t="s">
        <v>234</v>
      </c>
      <c r="D119" s="24" t="s">
        <v>235</v>
      </c>
      <c r="E119" s="25" t="s">
        <v>583</v>
      </c>
      <c r="F119" s="25" t="s">
        <v>583</v>
      </c>
      <c r="G119" s="25" t="s">
        <v>583</v>
      </c>
      <c r="H119" s="25" t="s">
        <v>583</v>
      </c>
      <c r="I119" s="25" t="s">
        <v>583</v>
      </c>
      <c r="J119" s="25" t="s">
        <v>583</v>
      </c>
      <c r="K119" s="27"/>
      <c r="L119" s="29" t="s">
        <v>583</v>
      </c>
      <c r="M119" s="25" t="s">
        <v>583</v>
      </c>
      <c r="N119" s="25" t="s">
        <v>583</v>
      </c>
      <c r="O119" s="25" t="s">
        <v>583</v>
      </c>
      <c r="P119" s="25" t="s">
        <v>583</v>
      </c>
      <c r="Q119" s="30" t="s">
        <v>583</v>
      </c>
    </row>
    <row r="120" spans="2:17" ht="12.75">
      <c r="B120" s="22" t="s">
        <v>39</v>
      </c>
      <c r="C120" s="23" t="s">
        <v>236</v>
      </c>
      <c r="D120" s="24" t="s">
        <v>237</v>
      </c>
      <c r="E120" s="31">
        <v>6</v>
      </c>
      <c r="F120" s="31">
        <v>1</v>
      </c>
      <c r="G120" s="31">
        <v>0</v>
      </c>
      <c r="H120" s="31">
        <v>0</v>
      </c>
      <c r="I120" s="31">
        <v>7</v>
      </c>
      <c r="J120" s="30">
        <f>IF(ISERROR(E120/I120),"",E120/I120)</f>
        <v>0.8571428571428571</v>
      </c>
      <c r="K120" s="27"/>
      <c r="L120" s="28">
        <v>7</v>
      </c>
      <c r="M120" s="31">
        <v>30</v>
      </c>
      <c r="N120" s="31">
        <v>9</v>
      </c>
      <c r="O120" s="31">
        <v>1</v>
      </c>
      <c r="P120" s="31">
        <v>47</v>
      </c>
      <c r="Q120" s="30">
        <f>IF(ISERROR((L120+M120)/P120),"",(L120+M120)/P120)</f>
        <v>0.7872340425531915</v>
      </c>
    </row>
    <row r="121" spans="2:17" ht="12.75">
      <c r="B121" s="22" t="s">
        <v>39</v>
      </c>
      <c r="C121" s="23" t="s">
        <v>238</v>
      </c>
      <c r="D121" s="24" t="s">
        <v>239</v>
      </c>
      <c r="E121" s="31">
        <v>13</v>
      </c>
      <c r="F121" s="31">
        <v>0</v>
      </c>
      <c r="G121" s="31">
        <v>0</v>
      </c>
      <c r="H121" s="31">
        <v>0</v>
      </c>
      <c r="I121" s="31">
        <v>13</v>
      </c>
      <c r="J121" s="30">
        <f>IF(ISERROR(E121/I121),"",E121/I121)</f>
        <v>1</v>
      </c>
      <c r="K121" s="27"/>
      <c r="L121" s="28">
        <v>14</v>
      </c>
      <c r="M121" s="31">
        <v>16</v>
      </c>
      <c r="N121" s="31">
        <v>3</v>
      </c>
      <c r="O121" s="31">
        <v>0</v>
      </c>
      <c r="P121" s="31">
        <v>33</v>
      </c>
      <c r="Q121" s="30">
        <f>IF(ISERROR((L121+M121)/P121),"",(L121+M121)/P121)</f>
        <v>0.9090909090909091</v>
      </c>
    </row>
    <row r="122" spans="2:17" ht="12.75">
      <c r="B122" s="22" t="s">
        <v>39</v>
      </c>
      <c r="C122" s="23" t="s">
        <v>240</v>
      </c>
      <c r="D122" s="24" t="s">
        <v>241</v>
      </c>
      <c r="E122" s="31">
        <v>8</v>
      </c>
      <c r="F122" s="31">
        <v>5</v>
      </c>
      <c r="G122" s="31">
        <v>1</v>
      </c>
      <c r="H122" s="31">
        <v>1</v>
      </c>
      <c r="I122" s="31">
        <v>15</v>
      </c>
      <c r="J122" s="30">
        <f>IF(ISERROR(E122/I122),"",E122/I122)</f>
        <v>0.5333333333333333</v>
      </c>
      <c r="K122" s="27"/>
      <c r="L122" s="28">
        <v>3</v>
      </c>
      <c r="M122" s="31">
        <v>19</v>
      </c>
      <c r="N122" s="31">
        <v>9</v>
      </c>
      <c r="O122" s="31">
        <v>0</v>
      </c>
      <c r="P122" s="31">
        <v>31</v>
      </c>
      <c r="Q122" s="30">
        <f>IF(ISERROR((L122+M122)/P122),"",(L122+M122)/P122)</f>
        <v>0.7096774193548387</v>
      </c>
    </row>
    <row r="123" spans="2:17" ht="12.75">
      <c r="B123" s="22" t="s">
        <v>39</v>
      </c>
      <c r="C123" s="23" t="s">
        <v>242</v>
      </c>
      <c r="D123" s="24" t="s">
        <v>243</v>
      </c>
      <c r="E123" s="25" t="s">
        <v>583</v>
      </c>
      <c r="F123" s="25" t="s">
        <v>583</v>
      </c>
      <c r="G123" s="25" t="s">
        <v>583</v>
      </c>
      <c r="H123" s="25" t="s">
        <v>583</v>
      </c>
      <c r="I123" s="25" t="s">
        <v>583</v>
      </c>
      <c r="J123" s="25" t="s">
        <v>583</v>
      </c>
      <c r="K123" s="27"/>
      <c r="L123" s="29" t="s">
        <v>583</v>
      </c>
      <c r="M123" s="25" t="s">
        <v>583</v>
      </c>
      <c r="N123" s="25" t="s">
        <v>583</v>
      </c>
      <c r="O123" s="25" t="s">
        <v>583</v>
      </c>
      <c r="P123" s="25" t="s">
        <v>583</v>
      </c>
      <c r="Q123" s="30" t="s">
        <v>583</v>
      </c>
    </row>
    <row r="124" spans="2:17" ht="12.75">
      <c r="B124" s="22" t="s">
        <v>27</v>
      </c>
      <c r="C124" s="23" t="s">
        <v>244</v>
      </c>
      <c r="D124" s="24" t="s">
        <v>245</v>
      </c>
      <c r="E124" s="31">
        <v>1</v>
      </c>
      <c r="F124" s="31">
        <v>1</v>
      </c>
      <c r="G124" s="31">
        <v>0</v>
      </c>
      <c r="H124" s="31">
        <v>0</v>
      </c>
      <c r="I124" s="31">
        <v>2</v>
      </c>
      <c r="J124" s="30">
        <f>IF(ISERROR(E124/I124),"",E124/I124)</f>
        <v>0.5</v>
      </c>
      <c r="K124" s="27"/>
      <c r="L124" s="28">
        <v>4</v>
      </c>
      <c r="M124" s="31">
        <v>2</v>
      </c>
      <c r="N124" s="31">
        <v>0</v>
      </c>
      <c r="O124" s="31">
        <v>0</v>
      </c>
      <c r="P124" s="31">
        <v>6</v>
      </c>
      <c r="Q124" s="30">
        <f>IF(ISERROR((L124+M124)/P124),"",(L124+M124)/P124)</f>
        <v>1</v>
      </c>
    </row>
    <row r="125" spans="2:17" ht="12.75">
      <c r="B125" s="22" t="s">
        <v>24</v>
      </c>
      <c r="C125" s="23" t="s">
        <v>246</v>
      </c>
      <c r="D125" s="24" t="s">
        <v>247</v>
      </c>
      <c r="E125" s="31">
        <v>25</v>
      </c>
      <c r="F125" s="31">
        <v>16</v>
      </c>
      <c r="G125" s="31">
        <v>3</v>
      </c>
      <c r="H125" s="31">
        <v>0</v>
      </c>
      <c r="I125" s="31">
        <v>44</v>
      </c>
      <c r="J125" s="30">
        <f>IF(ISERROR(E125/I125),"",E125/I125)</f>
        <v>0.5681818181818182</v>
      </c>
      <c r="K125" s="27"/>
      <c r="L125" s="28">
        <v>8</v>
      </c>
      <c r="M125" s="31">
        <v>3</v>
      </c>
      <c r="N125" s="31">
        <v>2</v>
      </c>
      <c r="O125" s="31">
        <v>2</v>
      </c>
      <c r="P125" s="31">
        <v>15</v>
      </c>
      <c r="Q125" s="30">
        <f>IF(ISERROR((L125+M125)/P125),"",(L125+M125)/P125)</f>
        <v>0.7333333333333333</v>
      </c>
    </row>
    <row r="126" spans="2:17" ht="12.75">
      <c r="B126" s="22" t="s">
        <v>32</v>
      </c>
      <c r="C126" s="23" t="s">
        <v>248</v>
      </c>
      <c r="D126" s="24" t="s">
        <v>249</v>
      </c>
      <c r="E126" s="25" t="s">
        <v>583</v>
      </c>
      <c r="F126" s="25" t="s">
        <v>583</v>
      </c>
      <c r="G126" s="25" t="s">
        <v>583</v>
      </c>
      <c r="H126" s="25" t="s">
        <v>583</v>
      </c>
      <c r="I126" s="25" t="s">
        <v>583</v>
      </c>
      <c r="J126" s="25" t="s">
        <v>583</v>
      </c>
      <c r="K126" s="27"/>
      <c r="L126" s="29" t="s">
        <v>583</v>
      </c>
      <c r="M126" s="25" t="s">
        <v>583</v>
      </c>
      <c r="N126" s="25" t="s">
        <v>583</v>
      </c>
      <c r="O126" s="25" t="s">
        <v>583</v>
      </c>
      <c r="P126" s="25" t="s">
        <v>583</v>
      </c>
      <c r="Q126" s="30" t="s">
        <v>583</v>
      </c>
    </row>
    <row r="127" spans="2:17" ht="12.75">
      <c r="B127" s="22" t="s">
        <v>27</v>
      </c>
      <c r="C127" s="23" t="s">
        <v>250</v>
      </c>
      <c r="D127" s="24" t="s">
        <v>251</v>
      </c>
      <c r="E127" s="31">
        <v>2</v>
      </c>
      <c r="F127" s="31">
        <v>0</v>
      </c>
      <c r="G127" s="31">
        <v>0</v>
      </c>
      <c r="H127" s="31">
        <v>0</v>
      </c>
      <c r="I127" s="31">
        <v>2</v>
      </c>
      <c r="J127" s="30">
        <f>IF(ISERROR(E127/I127),"",E127/I127)</f>
        <v>1</v>
      </c>
      <c r="K127" s="27"/>
      <c r="L127" s="28">
        <v>4</v>
      </c>
      <c r="M127" s="31">
        <v>2</v>
      </c>
      <c r="N127" s="31">
        <v>5</v>
      </c>
      <c r="O127" s="31">
        <v>0</v>
      </c>
      <c r="P127" s="31">
        <v>11</v>
      </c>
      <c r="Q127" s="30">
        <f>IF(ISERROR((L127+M127)/P127),"",(L127+M127)/P127)</f>
        <v>0.5454545454545454</v>
      </c>
    </row>
    <row r="128" spans="2:17" ht="12.75">
      <c r="B128" s="22" t="s">
        <v>39</v>
      </c>
      <c r="C128" s="23" t="s">
        <v>252</v>
      </c>
      <c r="D128" s="24" t="s">
        <v>253</v>
      </c>
      <c r="E128" s="31">
        <v>11</v>
      </c>
      <c r="F128" s="31">
        <v>5</v>
      </c>
      <c r="G128" s="31">
        <v>0</v>
      </c>
      <c r="H128" s="31">
        <v>0</v>
      </c>
      <c r="I128" s="31">
        <v>16</v>
      </c>
      <c r="J128" s="30">
        <f>IF(ISERROR(E128/I128),"",E128/I128)</f>
        <v>0.6875</v>
      </c>
      <c r="K128" s="27"/>
      <c r="L128" s="28">
        <v>2</v>
      </c>
      <c r="M128" s="31">
        <v>23</v>
      </c>
      <c r="N128" s="31">
        <v>4</v>
      </c>
      <c r="O128" s="31">
        <v>1</v>
      </c>
      <c r="P128" s="31">
        <v>30</v>
      </c>
      <c r="Q128" s="30">
        <f>IF(ISERROR((L128+M128)/P128),"",(L128+M128)/P128)</f>
        <v>0.8333333333333334</v>
      </c>
    </row>
    <row r="129" spans="2:17" ht="12.75">
      <c r="B129" s="22" t="s">
        <v>24</v>
      </c>
      <c r="C129" s="23" t="s">
        <v>254</v>
      </c>
      <c r="D129" s="24" t="s">
        <v>255</v>
      </c>
      <c r="E129" s="25" t="s">
        <v>583</v>
      </c>
      <c r="F129" s="25" t="s">
        <v>583</v>
      </c>
      <c r="G129" s="25" t="s">
        <v>583</v>
      </c>
      <c r="H129" s="25" t="s">
        <v>583</v>
      </c>
      <c r="I129" s="25" t="s">
        <v>583</v>
      </c>
      <c r="J129" s="25" t="s">
        <v>583</v>
      </c>
      <c r="K129" s="27"/>
      <c r="L129" s="29" t="s">
        <v>583</v>
      </c>
      <c r="M129" s="25" t="s">
        <v>583</v>
      </c>
      <c r="N129" s="25" t="s">
        <v>583</v>
      </c>
      <c r="O129" s="25" t="s">
        <v>583</v>
      </c>
      <c r="P129" s="25" t="s">
        <v>583</v>
      </c>
      <c r="Q129" s="30" t="s">
        <v>583</v>
      </c>
    </row>
    <row r="130" spans="2:17" ht="12.75">
      <c r="B130" s="22" t="s">
        <v>39</v>
      </c>
      <c r="C130" s="23" t="s">
        <v>256</v>
      </c>
      <c r="D130" s="24" t="s">
        <v>257</v>
      </c>
      <c r="E130" s="31">
        <v>0</v>
      </c>
      <c r="F130" s="31">
        <v>3</v>
      </c>
      <c r="G130" s="31">
        <v>0</v>
      </c>
      <c r="H130" s="31">
        <v>0</v>
      </c>
      <c r="I130" s="31">
        <v>3</v>
      </c>
      <c r="J130" s="30">
        <f>IF(ISERROR(E130/I130),"",E130/I130)</f>
        <v>0</v>
      </c>
      <c r="K130" s="27"/>
      <c r="L130" s="28">
        <v>4</v>
      </c>
      <c r="M130" s="31">
        <v>19</v>
      </c>
      <c r="N130" s="31">
        <v>9</v>
      </c>
      <c r="O130" s="31">
        <v>0</v>
      </c>
      <c r="P130" s="31">
        <v>32</v>
      </c>
      <c r="Q130" s="30">
        <f>IF(ISERROR((L130+M130)/P130),"",(L130+M130)/P130)</f>
        <v>0.71875</v>
      </c>
    </row>
    <row r="131" spans="2:17" ht="12.75">
      <c r="B131" s="22" t="s">
        <v>27</v>
      </c>
      <c r="C131" s="23" t="s">
        <v>258</v>
      </c>
      <c r="D131" s="24" t="s">
        <v>259</v>
      </c>
      <c r="E131" s="31">
        <v>2</v>
      </c>
      <c r="F131" s="31">
        <v>1</v>
      </c>
      <c r="G131" s="31">
        <v>0</v>
      </c>
      <c r="H131" s="31">
        <v>0</v>
      </c>
      <c r="I131" s="31">
        <v>3</v>
      </c>
      <c r="J131" s="30">
        <f>IF(ISERROR(E131/I131),"",E131/I131)</f>
        <v>0.6666666666666666</v>
      </c>
      <c r="K131" s="27"/>
      <c r="L131" s="28">
        <v>2</v>
      </c>
      <c r="M131" s="31">
        <v>11</v>
      </c>
      <c r="N131" s="31">
        <v>2</v>
      </c>
      <c r="O131" s="31">
        <v>1</v>
      </c>
      <c r="P131" s="31">
        <v>16</v>
      </c>
      <c r="Q131" s="30">
        <f>IF(ISERROR((L131+M131)/P131),"",(L131+M131)/P131)</f>
        <v>0.8125</v>
      </c>
    </row>
    <row r="132" spans="2:17" ht="12.75">
      <c r="B132" s="22" t="s">
        <v>24</v>
      </c>
      <c r="C132" s="23" t="s">
        <v>260</v>
      </c>
      <c r="D132" s="24" t="s">
        <v>261</v>
      </c>
      <c r="E132" s="25" t="s">
        <v>583</v>
      </c>
      <c r="F132" s="25" t="s">
        <v>583</v>
      </c>
      <c r="G132" s="25" t="s">
        <v>583</v>
      </c>
      <c r="H132" s="25" t="s">
        <v>583</v>
      </c>
      <c r="I132" s="25" t="s">
        <v>583</v>
      </c>
      <c r="J132" s="25" t="s">
        <v>583</v>
      </c>
      <c r="K132" s="27"/>
      <c r="L132" s="29" t="s">
        <v>583</v>
      </c>
      <c r="M132" s="25" t="s">
        <v>583</v>
      </c>
      <c r="N132" s="25" t="s">
        <v>583</v>
      </c>
      <c r="O132" s="25" t="s">
        <v>583</v>
      </c>
      <c r="P132" s="25" t="s">
        <v>583</v>
      </c>
      <c r="Q132" s="30" t="s">
        <v>583</v>
      </c>
    </row>
    <row r="133" spans="2:17" ht="12.75">
      <c r="B133" s="22" t="s">
        <v>27</v>
      </c>
      <c r="C133" s="23" t="s">
        <v>262</v>
      </c>
      <c r="D133" s="24" t="s">
        <v>263</v>
      </c>
      <c r="E133" s="31">
        <v>2</v>
      </c>
      <c r="F133" s="31">
        <v>2</v>
      </c>
      <c r="G133" s="31">
        <v>0</v>
      </c>
      <c r="H133" s="31">
        <v>0</v>
      </c>
      <c r="I133" s="31">
        <v>4</v>
      </c>
      <c r="J133" s="30">
        <f>IF(ISERROR(E133/I133),"",E133/I133)</f>
        <v>0.5</v>
      </c>
      <c r="K133" s="27"/>
      <c r="L133" s="28">
        <v>6</v>
      </c>
      <c r="M133" s="31">
        <v>7</v>
      </c>
      <c r="N133" s="31">
        <v>4</v>
      </c>
      <c r="O133" s="31">
        <v>1</v>
      </c>
      <c r="P133" s="31">
        <v>18</v>
      </c>
      <c r="Q133" s="30">
        <f>IF(ISERROR((L133+M133)/P133),"",(L133+M133)/P133)</f>
        <v>0.7222222222222222</v>
      </c>
    </row>
    <row r="134" spans="2:17" ht="12.75">
      <c r="B134" s="22" t="s">
        <v>24</v>
      </c>
      <c r="C134" s="23" t="s">
        <v>264</v>
      </c>
      <c r="D134" s="24" t="s">
        <v>265</v>
      </c>
      <c r="E134" s="31">
        <v>6</v>
      </c>
      <c r="F134" s="31">
        <v>2</v>
      </c>
      <c r="G134" s="31">
        <v>0</v>
      </c>
      <c r="H134" s="31">
        <v>0</v>
      </c>
      <c r="I134" s="31">
        <v>8</v>
      </c>
      <c r="J134" s="30">
        <f>IF(ISERROR(E134/I134),"",E134/I134)</f>
        <v>0.75</v>
      </c>
      <c r="K134" s="27"/>
      <c r="L134" s="28">
        <v>1</v>
      </c>
      <c r="M134" s="31">
        <v>1</v>
      </c>
      <c r="N134" s="31">
        <v>0</v>
      </c>
      <c r="O134" s="31">
        <v>0</v>
      </c>
      <c r="P134" s="31">
        <v>2</v>
      </c>
      <c r="Q134" s="30">
        <f>IF(ISERROR((L134+M134)/P134),"",(L134+M134)/P134)</f>
        <v>1</v>
      </c>
    </row>
    <row r="135" spans="2:17" ht="12.75">
      <c r="B135" s="22" t="s">
        <v>24</v>
      </c>
      <c r="C135" s="23" t="s">
        <v>266</v>
      </c>
      <c r="D135" s="24" t="s">
        <v>267</v>
      </c>
      <c r="E135" s="25" t="s">
        <v>583</v>
      </c>
      <c r="F135" s="25" t="s">
        <v>583</v>
      </c>
      <c r="G135" s="25" t="s">
        <v>583</v>
      </c>
      <c r="H135" s="25" t="s">
        <v>583</v>
      </c>
      <c r="I135" s="25" t="s">
        <v>583</v>
      </c>
      <c r="J135" s="25" t="s">
        <v>583</v>
      </c>
      <c r="K135" s="27"/>
      <c r="L135" s="29" t="s">
        <v>583</v>
      </c>
      <c r="M135" s="25" t="s">
        <v>583</v>
      </c>
      <c r="N135" s="25" t="s">
        <v>583</v>
      </c>
      <c r="O135" s="25" t="s">
        <v>583</v>
      </c>
      <c r="P135" s="25" t="s">
        <v>583</v>
      </c>
      <c r="Q135" s="30" t="s">
        <v>583</v>
      </c>
    </row>
    <row r="136" spans="2:17" ht="12.75">
      <c r="B136" s="22" t="s">
        <v>24</v>
      </c>
      <c r="C136" s="23" t="s">
        <v>268</v>
      </c>
      <c r="D136" s="24" t="s">
        <v>269</v>
      </c>
      <c r="E136" s="25" t="s">
        <v>583</v>
      </c>
      <c r="F136" s="25" t="s">
        <v>583</v>
      </c>
      <c r="G136" s="25" t="s">
        <v>583</v>
      </c>
      <c r="H136" s="25" t="s">
        <v>583</v>
      </c>
      <c r="I136" s="25" t="s">
        <v>583</v>
      </c>
      <c r="J136" s="25" t="s">
        <v>583</v>
      </c>
      <c r="K136" s="27"/>
      <c r="L136" s="29" t="s">
        <v>583</v>
      </c>
      <c r="M136" s="25" t="s">
        <v>583</v>
      </c>
      <c r="N136" s="25" t="s">
        <v>583</v>
      </c>
      <c r="O136" s="25" t="s">
        <v>583</v>
      </c>
      <c r="P136" s="25" t="s">
        <v>583</v>
      </c>
      <c r="Q136" s="30" t="s">
        <v>583</v>
      </c>
    </row>
    <row r="137" spans="2:17" ht="12.75">
      <c r="B137" s="22" t="s">
        <v>39</v>
      </c>
      <c r="C137" s="23" t="s">
        <v>270</v>
      </c>
      <c r="D137" s="24" t="s">
        <v>271</v>
      </c>
      <c r="E137" s="31">
        <v>9</v>
      </c>
      <c r="F137" s="31">
        <v>2</v>
      </c>
      <c r="G137" s="31">
        <v>3</v>
      </c>
      <c r="H137" s="31">
        <v>0</v>
      </c>
      <c r="I137" s="31">
        <v>14</v>
      </c>
      <c r="J137" s="30">
        <f aca="true" t="shared" si="8" ref="J137:J145">IF(ISERROR(E137/I137),"",E137/I137)</f>
        <v>0.6428571428571429</v>
      </c>
      <c r="K137" s="27"/>
      <c r="L137" s="28">
        <v>0</v>
      </c>
      <c r="M137" s="31">
        <v>10</v>
      </c>
      <c r="N137" s="31">
        <v>9</v>
      </c>
      <c r="O137" s="31">
        <v>1</v>
      </c>
      <c r="P137" s="31">
        <v>20</v>
      </c>
      <c r="Q137" s="30">
        <f aca="true" t="shared" si="9" ref="Q137:Q145">IF(ISERROR((L137+M137)/P137),"",(L137+M137)/P137)</f>
        <v>0.5</v>
      </c>
    </row>
    <row r="138" spans="2:17" ht="12.75">
      <c r="B138" s="22" t="s">
        <v>27</v>
      </c>
      <c r="C138" s="23" t="s">
        <v>272</v>
      </c>
      <c r="D138" s="24" t="s">
        <v>273</v>
      </c>
      <c r="E138" s="31">
        <v>2</v>
      </c>
      <c r="F138" s="31">
        <v>1</v>
      </c>
      <c r="G138" s="31">
        <v>0</v>
      </c>
      <c r="H138" s="31">
        <v>0</v>
      </c>
      <c r="I138" s="31">
        <v>3</v>
      </c>
      <c r="J138" s="30">
        <f t="shared" si="8"/>
        <v>0.6666666666666666</v>
      </c>
      <c r="K138" s="27"/>
      <c r="L138" s="28">
        <v>1</v>
      </c>
      <c r="M138" s="31">
        <v>22</v>
      </c>
      <c r="N138" s="31">
        <v>5</v>
      </c>
      <c r="O138" s="31">
        <v>0</v>
      </c>
      <c r="P138" s="31">
        <v>28</v>
      </c>
      <c r="Q138" s="30">
        <f t="shared" si="9"/>
        <v>0.8214285714285714</v>
      </c>
    </row>
    <row r="139" spans="2:17" ht="12.75">
      <c r="B139" s="22" t="s">
        <v>39</v>
      </c>
      <c r="C139" s="23" t="s">
        <v>274</v>
      </c>
      <c r="D139" s="24" t="s">
        <v>275</v>
      </c>
      <c r="E139" s="31">
        <v>0</v>
      </c>
      <c r="F139" s="31">
        <v>2</v>
      </c>
      <c r="G139" s="31">
        <v>0</v>
      </c>
      <c r="H139" s="31">
        <v>0</v>
      </c>
      <c r="I139" s="31">
        <v>2</v>
      </c>
      <c r="J139" s="30">
        <f t="shared" si="8"/>
        <v>0</v>
      </c>
      <c r="K139" s="27"/>
      <c r="L139" s="28">
        <v>3</v>
      </c>
      <c r="M139" s="31">
        <v>3</v>
      </c>
      <c r="N139" s="31">
        <v>0</v>
      </c>
      <c r="O139" s="31">
        <v>0</v>
      </c>
      <c r="P139" s="31">
        <v>6</v>
      </c>
      <c r="Q139" s="30">
        <f t="shared" si="9"/>
        <v>1</v>
      </c>
    </row>
    <row r="140" spans="2:17" ht="12.75">
      <c r="B140" s="22" t="s">
        <v>24</v>
      </c>
      <c r="C140" s="23" t="s">
        <v>276</v>
      </c>
      <c r="D140" s="24" t="s">
        <v>277</v>
      </c>
      <c r="E140" s="31">
        <v>14</v>
      </c>
      <c r="F140" s="31">
        <v>2</v>
      </c>
      <c r="G140" s="31">
        <v>2</v>
      </c>
      <c r="H140" s="31">
        <v>0</v>
      </c>
      <c r="I140" s="31">
        <v>18</v>
      </c>
      <c r="J140" s="30">
        <f t="shared" si="8"/>
        <v>0.7777777777777778</v>
      </c>
      <c r="K140" s="27"/>
      <c r="L140" s="28">
        <v>4</v>
      </c>
      <c r="M140" s="31">
        <v>16</v>
      </c>
      <c r="N140" s="31">
        <v>1</v>
      </c>
      <c r="O140" s="31">
        <v>1</v>
      </c>
      <c r="P140" s="31">
        <v>22</v>
      </c>
      <c r="Q140" s="30">
        <f t="shared" si="9"/>
        <v>0.9090909090909091</v>
      </c>
    </row>
    <row r="141" spans="2:17" ht="12.75">
      <c r="B141" s="22" t="s">
        <v>27</v>
      </c>
      <c r="C141" s="23" t="s">
        <v>278</v>
      </c>
      <c r="D141" s="24" t="s">
        <v>279</v>
      </c>
      <c r="E141" s="31">
        <v>7</v>
      </c>
      <c r="F141" s="31">
        <v>0</v>
      </c>
      <c r="G141" s="31">
        <v>0</v>
      </c>
      <c r="H141" s="31">
        <v>0</v>
      </c>
      <c r="I141" s="31">
        <v>7</v>
      </c>
      <c r="J141" s="30">
        <f t="shared" si="8"/>
        <v>1</v>
      </c>
      <c r="K141" s="27"/>
      <c r="L141" s="28">
        <v>2</v>
      </c>
      <c r="M141" s="31">
        <v>12</v>
      </c>
      <c r="N141" s="31">
        <v>0</v>
      </c>
      <c r="O141" s="31">
        <v>0</v>
      </c>
      <c r="P141" s="31">
        <v>14</v>
      </c>
      <c r="Q141" s="30">
        <f t="shared" si="9"/>
        <v>1</v>
      </c>
    </row>
    <row r="142" spans="2:17" ht="12.75">
      <c r="B142" s="22" t="s">
        <v>27</v>
      </c>
      <c r="C142" s="23" t="s">
        <v>280</v>
      </c>
      <c r="D142" s="24" t="s">
        <v>281</v>
      </c>
      <c r="E142" s="31">
        <v>12</v>
      </c>
      <c r="F142" s="31">
        <v>9</v>
      </c>
      <c r="G142" s="31">
        <v>6</v>
      </c>
      <c r="H142" s="31">
        <v>1</v>
      </c>
      <c r="I142" s="31">
        <v>28</v>
      </c>
      <c r="J142" s="30">
        <f t="shared" si="8"/>
        <v>0.42857142857142855</v>
      </c>
      <c r="K142" s="27"/>
      <c r="L142" s="28">
        <v>56</v>
      </c>
      <c r="M142" s="31">
        <v>111</v>
      </c>
      <c r="N142" s="31">
        <v>53</v>
      </c>
      <c r="O142" s="31">
        <v>15</v>
      </c>
      <c r="P142" s="31">
        <v>235</v>
      </c>
      <c r="Q142" s="30">
        <f t="shared" si="9"/>
        <v>0.7106382978723405</v>
      </c>
    </row>
    <row r="143" spans="2:17" ht="12.75">
      <c r="B143" s="22" t="s">
        <v>24</v>
      </c>
      <c r="C143" s="23" t="s">
        <v>282</v>
      </c>
      <c r="D143" s="24" t="s">
        <v>283</v>
      </c>
      <c r="E143" s="31">
        <v>17</v>
      </c>
      <c r="F143" s="31">
        <v>1</v>
      </c>
      <c r="G143" s="31">
        <v>0</v>
      </c>
      <c r="H143" s="31">
        <v>0</v>
      </c>
      <c r="I143" s="31">
        <v>18</v>
      </c>
      <c r="J143" s="30">
        <f t="shared" si="8"/>
        <v>0.9444444444444444</v>
      </c>
      <c r="K143" s="27"/>
      <c r="L143" s="28">
        <v>9</v>
      </c>
      <c r="M143" s="31">
        <v>6</v>
      </c>
      <c r="N143" s="31">
        <v>1</v>
      </c>
      <c r="O143" s="31">
        <v>0</v>
      </c>
      <c r="P143" s="31">
        <v>16</v>
      </c>
      <c r="Q143" s="30">
        <f t="shared" si="9"/>
        <v>0.9375</v>
      </c>
    </row>
    <row r="144" spans="2:17" ht="12.75">
      <c r="B144" s="22" t="s">
        <v>39</v>
      </c>
      <c r="C144" s="23" t="s">
        <v>284</v>
      </c>
      <c r="D144" s="24" t="s">
        <v>285</v>
      </c>
      <c r="E144" s="31">
        <v>5</v>
      </c>
      <c r="F144" s="31">
        <v>1</v>
      </c>
      <c r="G144" s="31">
        <v>0</v>
      </c>
      <c r="H144" s="31">
        <v>2</v>
      </c>
      <c r="I144" s="31">
        <v>8</v>
      </c>
      <c r="J144" s="30">
        <f t="shared" si="8"/>
        <v>0.625</v>
      </c>
      <c r="K144" s="27"/>
      <c r="L144" s="28">
        <v>1</v>
      </c>
      <c r="M144" s="31">
        <v>14</v>
      </c>
      <c r="N144" s="31">
        <v>3</v>
      </c>
      <c r="O144" s="31">
        <v>1</v>
      </c>
      <c r="P144" s="31">
        <v>19</v>
      </c>
      <c r="Q144" s="30">
        <f t="shared" si="9"/>
        <v>0.7894736842105263</v>
      </c>
    </row>
    <row r="145" spans="2:17" ht="12.75">
      <c r="B145" s="22" t="s">
        <v>39</v>
      </c>
      <c r="C145" s="23" t="s">
        <v>286</v>
      </c>
      <c r="D145" s="24" t="s">
        <v>287</v>
      </c>
      <c r="E145" s="31">
        <v>0</v>
      </c>
      <c r="F145" s="31">
        <v>2</v>
      </c>
      <c r="G145" s="31">
        <v>0</v>
      </c>
      <c r="H145" s="31">
        <v>0</v>
      </c>
      <c r="I145" s="31">
        <v>2</v>
      </c>
      <c r="J145" s="30">
        <f t="shared" si="8"/>
        <v>0</v>
      </c>
      <c r="K145" s="27"/>
      <c r="L145" s="28">
        <v>2</v>
      </c>
      <c r="M145" s="31">
        <v>5</v>
      </c>
      <c r="N145" s="31">
        <v>5</v>
      </c>
      <c r="O145" s="31">
        <v>0</v>
      </c>
      <c r="P145" s="31">
        <v>12</v>
      </c>
      <c r="Q145" s="30">
        <f t="shared" si="9"/>
        <v>0.5833333333333334</v>
      </c>
    </row>
    <row r="146" spans="2:17" ht="12.75">
      <c r="B146" s="22" t="s">
        <v>39</v>
      </c>
      <c r="C146" s="23" t="s">
        <v>288</v>
      </c>
      <c r="D146" s="24" t="s">
        <v>289</v>
      </c>
      <c r="E146" s="25" t="s">
        <v>583</v>
      </c>
      <c r="F146" s="25" t="s">
        <v>583</v>
      </c>
      <c r="G146" s="25" t="s">
        <v>583</v>
      </c>
      <c r="H146" s="25" t="s">
        <v>583</v>
      </c>
      <c r="I146" s="25" t="s">
        <v>583</v>
      </c>
      <c r="J146" s="25" t="s">
        <v>583</v>
      </c>
      <c r="K146" s="27"/>
      <c r="L146" s="29" t="s">
        <v>583</v>
      </c>
      <c r="M146" s="25" t="s">
        <v>583</v>
      </c>
      <c r="N146" s="25" t="s">
        <v>583</v>
      </c>
      <c r="O146" s="25" t="s">
        <v>583</v>
      </c>
      <c r="P146" s="25" t="s">
        <v>583</v>
      </c>
      <c r="Q146" s="30" t="s">
        <v>583</v>
      </c>
    </row>
    <row r="147" spans="2:17" ht="12.75">
      <c r="B147" s="22" t="s">
        <v>39</v>
      </c>
      <c r="C147" s="23" t="s">
        <v>290</v>
      </c>
      <c r="D147" s="24" t="s">
        <v>291</v>
      </c>
      <c r="E147" s="25" t="s">
        <v>583</v>
      </c>
      <c r="F147" s="25" t="s">
        <v>583</v>
      </c>
      <c r="G147" s="25" t="s">
        <v>583</v>
      </c>
      <c r="H147" s="25" t="s">
        <v>583</v>
      </c>
      <c r="I147" s="25" t="s">
        <v>583</v>
      </c>
      <c r="J147" s="25" t="s">
        <v>583</v>
      </c>
      <c r="K147" s="27"/>
      <c r="L147" s="29" t="s">
        <v>583</v>
      </c>
      <c r="M147" s="25" t="s">
        <v>583</v>
      </c>
      <c r="N147" s="25" t="s">
        <v>583</v>
      </c>
      <c r="O147" s="25" t="s">
        <v>583</v>
      </c>
      <c r="P147" s="25" t="s">
        <v>583</v>
      </c>
      <c r="Q147" s="30" t="s">
        <v>583</v>
      </c>
    </row>
    <row r="148" spans="2:17" ht="12.75">
      <c r="B148" s="22" t="s">
        <v>24</v>
      </c>
      <c r="C148" s="23" t="s">
        <v>292</v>
      </c>
      <c r="D148" s="24" t="s">
        <v>293</v>
      </c>
      <c r="E148" s="25" t="s">
        <v>583</v>
      </c>
      <c r="F148" s="25" t="s">
        <v>583</v>
      </c>
      <c r="G148" s="25" t="s">
        <v>583</v>
      </c>
      <c r="H148" s="25" t="s">
        <v>583</v>
      </c>
      <c r="I148" s="25" t="s">
        <v>583</v>
      </c>
      <c r="J148" s="25" t="s">
        <v>583</v>
      </c>
      <c r="K148" s="27"/>
      <c r="L148" s="29" t="s">
        <v>583</v>
      </c>
      <c r="M148" s="25" t="s">
        <v>583</v>
      </c>
      <c r="N148" s="25" t="s">
        <v>583</v>
      </c>
      <c r="O148" s="25" t="s">
        <v>583</v>
      </c>
      <c r="P148" s="25" t="s">
        <v>583</v>
      </c>
      <c r="Q148" s="30" t="s">
        <v>583</v>
      </c>
    </row>
    <row r="149" spans="2:17" ht="12.75">
      <c r="B149" s="22" t="s">
        <v>27</v>
      </c>
      <c r="C149" s="23" t="s">
        <v>294</v>
      </c>
      <c r="D149" s="24" t="s">
        <v>295</v>
      </c>
      <c r="E149" s="31">
        <v>6</v>
      </c>
      <c r="F149" s="31">
        <v>1</v>
      </c>
      <c r="G149" s="31">
        <v>0</v>
      </c>
      <c r="H149" s="31">
        <v>0</v>
      </c>
      <c r="I149" s="31">
        <v>7</v>
      </c>
      <c r="J149" s="30">
        <f>IF(ISERROR(E149/I149),"",E149/I149)</f>
        <v>0.8571428571428571</v>
      </c>
      <c r="K149" s="27"/>
      <c r="L149" s="28">
        <v>15</v>
      </c>
      <c r="M149" s="31">
        <v>41</v>
      </c>
      <c r="N149" s="31">
        <v>25</v>
      </c>
      <c r="O149" s="31">
        <v>2</v>
      </c>
      <c r="P149" s="31">
        <v>83</v>
      </c>
      <c r="Q149" s="30">
        <f>IF(ISERROR((L149+M149)/P149),"",(L149+M149)/P149)</f>
        <v>0.6746987951807228</v>
      </c>
    </row>
    <row r="150" spans="2:17" ht="12.75">
      <c r="B150" s="22" t="s">
        <v>27</v>
      </c>
      <c r="C150" s="23" t="s">
        <v>296</v>
      </c>
      <c r="D150" s="24" t="s">
        <v>297</v>
      </c>
      <c r="E150" s="31">
        <v>3</v>
      </c>
      <c r="F150" s="31">
        <v>3</v>
      </c>
      <c r="G150" s="31">
        <v>0</v>
      </c>
      <c r="H150" s="31">
        <v>0</v>
      </c>
      <c r="I150" s="31">
        <v>6</v>
      </c>
      <c r="J150" s="30">
        <f>IF(ISERROR(E150/I150),"",E150/I150)</f>
        <v>0.5</v>
      </c>
      <c r="K150" s="27"/>
      <c r="L150" s="28">
        <v>3</v>
      </c>
      <c r="M150" s="31">
        <v>3</v>
      </c>
      <c r="N150" s="31">
        <v>3</v>
      </c>
      <c r="O150" s="31">
        <v>0</v>
      </c>
      <c r="P150" s="31">
        <v>9</v>
      </c>
      <c r="Q150" s="30">
        <f>IF(ISERROR((L150+M150)/P150),"",(L150+M150)/P150)</f>
        <v>0.6666666666666666</v>
      </c>
    </row>
    <row r="151" spans="2:17" ht="12.75">
      <c r="B151" s="22" t="s">
        <v>32</v>
      </c>
      <c r="C151" s="23" t="s">
        <v>298</v>
      </c>
      <c r="D151" s="24" t="s">
        <v>299</v>
      </c>
      <c r="E151" s="31">
        <v>9</v>
      </c>
      <c r="F151" s="31">
        <v>1</v>
      </c>
      <c r="G151" s="31">
        <v>0</v>
      </c>
      <c r="H151" s="31">
        <v>0</v>
      </c>
      <c r="I151" s="31">
        <v>10</v>
      </c>
      <c r="J151" s="30">
        <f>IF(ISERROR(E151/I151),"",E151/I151)</f>
        <v>0.9</v>
      </c>
      <c r="K151" s="27"/>
      <c r="L151" s="28">
        <v>5</v>
      </c>
      <c r="M151" s="31">
        <v>19</v>
      </c>
      <c r="N151" s="31">
        <v>1</v>
      </c>
      <c r="O151" s="31">
        <v>0</v>
      </c>
      <c r="P151" s="31">
        <v>25</v>
      </c>
      <c r="Q151" s="30">
        <f>IF(ISERROR((L151+M151)/P151),"",(L151+M151)/P151)</f>
        <v>0.96</v>
      </c>
    </row>
    <row r="152" spans="2:17" ht="12.75">
      <c r="B152" s="22" t="s">
        <v>39</v>
      </c>
      <c r="C152" s="23" t="s">
        <v>300</v>
      </c>
      <c r="D152" s="24" t="s">
        <v>301</v>
      </c>
      <c r="E152" s="25" t="s">
        <v>583</v>
      </c>
      <c r="F152" s="25" t="s">
        <v>583</v>
      </c>
      <c r="G152" s="25" t="s">
        <v>583</v>
      </c>
      <c r="H152" s="25" t="s">
        <v>583</v>
      </c>
      <c r="I152" s="25" t="s">
        <v>583</v>
      </c>
      <c r="J152" s="25" t="s">
        <v>583</v>
      </c>
      <c r="K152" s="27"/>
      <c r="L152" s="29" t="s">
        <v>583</v>
      </c>
      <c r="M152" s="25" t="s">
        <v>583</v>
      </c>
      <c r="N152" s="25" t="s">
        <v>583</v>
      </c>
      <c r="O152" s="25" t="s">
        <v>583</v>
      </c>
      <c r="P152" s="25" t="s">
        <v>583</v>
      </c>
      <c r="Q152" s="30" t="s">
        <v>583</v>
      </c>
    </row>
    <row r="153" spans="2:17" ht="12.75">
      <c r="B153" s="22" t="s">
        <v>32</v>
      </c>
      <c r="C153" s="23" t="s">
        <v>302</v>
      </c>
      <c r="D153" s="24" t="s">
        <v>303</v>
      </c>
      <c r="E153" s="25" t="s">
        <v>583</v>
      </c>
      <c r="F153" s="25" t="s">
        <v>583</v>
      </c>
      <c r="G153" s="25" t="s">
        <v>583</v>
      </c>
      <c r="H153" s="25" t="s">
        <v>583</v>
      </c>
      <c r="I153" s="25" t="s">
        <v>583</v>
      </c>
      <c r="J153" s="25" t="s">
        <v>583</v>
      </c>
      <c r="K153" s="27"/>
      <c r="L153" s="29" t="s">
        <v>583</v>
      </c>
      <c r="M153" s="25" t="s">
        <v>583</v>
      </c>
      <c r="N153" s="25" t="s">
        <v>583</v>
      </c>
      <c r="O153" s="25" t="s">
        <v>583</v>
      </c>
      <c r="P153" s="25" t="s">
        <v>583</v>
      </c>
      <c r="Q153" s="30" t="s">
        <v>583</v>
      </c>
    </row>
    <row r="154" spans="2:17" ht="12.75">
      <c r="B154" s="22" t="s">
        <v>24</v>
      </c>
      <c r="C154" s="23" t="s">
        <v>304</v>
      </c>
      <c r="D154" s="24" t="s">
        <v>305</v>
      </c>
      <c r="E154" s="31">
        <v>6</v>
      </c>
      <c r="F154" s="31">
        <v>0</v>
      </c>
      <c r="G154" s="31">
        <v>1</v>
      </c>
      <c r="H154" s="31">
        <v>0</v>
      </c>
      <c r="I154" s="31">
        <v>7</v>
      </c>
      <c r="J154" s="30">
        <f>IF(ISERROR(E154/I154),"",E154/I154)</f>
        <v>0.8571428571428571</v>
      </c>
      <c r="K154" s="27"/>
      <c r="L154" s="28">
        <v>8</v>
      </c>
      <c r="M154" s="31">
        <v>18</v>
      </c>
      <c r="N154" s="31">
        <v>3</v>
      </c>
      <c r="O154" s="31">
        <v>0</v>
      </c>
      <c r="P154" s="31">
        <v>29</v>
      </c>
      <c r="Q154" s="30">
        <f>IF(ISERROR((L154+M154)/P154),"",(L154+M154)/P154)</f>
        <v>0.896551724137931</v>
      </c>
    </row>
    <row r="155" spans="2:17" ht="12.75">
      <c r="B155" s="22" t="s">
        <v>39</v>
      </c>
      <c r="C155" s="23" t="s">
        <v>306</v>
      </c>
      <c r="D155" s="24" t="s">
        <v>307</v>
      </c>
      <c r="E155" s="31">
        <v>0</v>
      </c>
      <c r="F155" s="31">
        <v>1</v>
      </c>
      <c r="G155" s="31">
        <v>1</v>
      </c>
      <c r="H155" s="31">
        <v>0</v>
      </c>
      <c r="I155" s="31">
        <v>2</v>
      </c>
      <c r="J155" s="30">
        <f>IF(ISERROR(E155/I155),"",E155/I155)</f>
        <v>0</v>
      </c>
      <c r="K155" s="27"/>
      <c r="L155" s="28">
        <v>1</v>
      </c>
      <c r="M155" s="31">
        <v>2</v>
      </c>
      <c r="N155" s="31">
        <v>3</v>
      </c>
      <c r="O155" s="31">
        <v>0</v>
      </c>
      <c r="P155" s="31">
        <v>6</v>
      </c>
      <c r="Q155" s="30">
        <f>IF(ISERROR((L155+M155)/P155),"",(L155+M155)/P155)</f>
        <v>0.5</v>
      </c>
    </row>
    <row r="156" spans="2:17" ht="12.75">
      <c r="B156" s="22" t="s">
        <v>24</v>
      </c>
      <c r="C156" s="23" t="s">
        <v>308</v>
      </c>
      <c r="D156" s="24" t="s">
        <v>309</v>
      </c>
      <c r="E156" s="25" t="s">
        <v>583</v>
      </c>
      <c r="F156" s="25" t="s">
        <v>583</v>
      </c>
      <c r="G156" s="25" t="s">
        <v>583</v>
      </c>
      <c r="H156" s="25" t="s">
        <v>583</v>
      </c>
      <c r="I156" s="25" t="s">
        <v>583</v>
      </c>
      <c r="J156" s="25" t="s">
        <v>583</v>
      </c>
      <c r="K156" s="27"/>
      <c r="L156" s="29" t="s">
        <v>583</v>
      </c>
      <c r="M156" s="25" t="s">
        <v>583</v>
      </c>
      <c r="N156" s="25" t="s">
        <v>583</v>
      </c>
      <c r="O156" s="25" t="s">
        <v>583</v>
      </c>
      <c r="P156" s="25" t="s">
        <v>583</v>
      </c>
      <c r="Q156" s="30" t="s">
        <v>583</v>
      </c>
    </row>
    <row r="157" spans="2:17" ht="12.75">
      <c r="B157" s="22" t="s">
        <v>39</v>
      </c>
      <c r="C157" s="23" t="s">
        <v>310</v>
      </c>
      <c r="D157" s="24" t="s">
        <v>311</v>
      </c>
      <c r="E157" s="31">
        <v>6</v>
      </c>
      <c r="F157" s="31">
        <v>2</v>
      </c>
      <c r="G157" s="31">
        <v>1</v>
      </c>
      <c r="H157" s="31">
        <v>0</v>
      </c>
      <c r="I157" s="31">
        <v>9</v>
      </c>
      <c r="J157" s="30">
        <f>IF(ISERROR(E157/I157),"",E157/I157)</f>
        <v>0.6666666666666666</v>
      </c>
      <c r="K157" s="27"/>
      <c r="L157" s="28">
        <v>14</v>
      </c>
      <c r="M157" s="31">
        <v>14</v>
      </c>
      <c r="N157" s="31">
        <v>4</v>
      </c>
      <c r="O157" s="31">
        <v>3</v>
      </c>
      <c r="P157" s="31">
        <v>35</v>
      </c>
      <c r="Q157" s="30">
        <f>IF(ISERROR((L157+M157)/P157),"",(L157+M157)/P157)</f>
        <v>0.8</v>
      </c>
    </row>
    <row r="158" spans="2:17" ht="12.75">
      <c r="B158" s="22" t="s">
        <v>24</v>
      </c>
      <c r="C158" s="23" t="s">
        <v>312</v>
      </c>
      <c r="D158" s="24" t="s">
        <v>313</v>
      </c>
      <c r="E158" s="25" t="s">
        <v>583</v>
      </c>
      <c r="F158" s="25" t="s">
        <v>583</v>
      </c>
      <c r="G158" s="25" t="s">
        <v>583</v>
      </c>
      <c r="H158" s="25" t="s">
        <v>583</v>
      </c>
      <c r="I158" s="25" t="s">
        <v>583</v>
      </c>
      <c r="J158" s="25" t="s">
        <v>583</v>
      </c>
      <c r="K158" s="27"/>
      <c r="L158" s="29" t="s">
        <v>583</v>
      </c>
      <c r="M158" s="25" t="s">
        <v>583</v>
      </c>
      <c r="N158" s="25" t="s">
        <v>583</v>
      </c>
      <c r="O158" s="25" t="s">
        <v>583</v>
      </c>
      <c r="P158" s="25" t="s">
        <v>583</v>
      </c>
      <c r="Q158" s="30" t="s">
        <v>583</v>
      </c>
    </row>
    <row r="159" spans="2:17" ht="12.75">
      <c r="B159" s="22" t="s">
        <v>24</v>
      </c>
      <c r="C159" s="23" t="s">
        <v>314</v>
      </c>
      <c r="D159" s="24" t="s">
        <v>315</v>
      </c>
      <c r="E159" s="31">
        <v>7</v>
      </c>
      <c r="F159" s="31">
        <v>3</v>
      </c>
      <c r="G159" s="31">
        <v>0</v>
      </c>
      <c r="H159" s="31">
        <v>0</v>
      </c>
      <c r="I159" s="31">
        <v>10</v>
      </c>
      <c r="J159" s="30">
        <f>IF(ISERROR(E159/I159),"",E159/I159)</f>
        <v>0.7</v>
      </c>
      <c r="K159" s="27"/>
      <c r="L159" s="28">
        <v>15</v>
      </c>
      <c r="M159" s="31">
        <v>47</v>
      </c>
      <c r="N159" s="31">
        <v>34</v>
      </c>
      <c r="O159" s="31">
        <v>2</v>
      </c>
      <c r="P159" s="31">
        <v>98</v>
      </c>
      <c r="Q159" s="30">
        <f>IF(ISERROR((L159+M159)/P159),"",(L159+M159)/P159)</f>
        <v>0.6326530612244898</v>
      </c>
    </row>
    <row r="160" spans="2:17" ht="12.75">
      <c r="B160" s="22" t="s">
        <v>39</v>
      </c>
      <c r="C160" s="23" t="s">
        <v>316</v>
      </c>
      <c r="D160" s="24" t="s">
        <v>317</v>
      </c>
      <c r="E160" s="31">
        <v>4</v>
      </c>
      <c r="F160" s="31">
        <v>4</v>
      </c>
      <c r="G160" s="31">
        <v>1</v>
      </c>
      <c r="H160" s="31">
        <v>0</v>
      </c>
      <c r="I160" s="31">
        <v>9</v>
      </c>
      <c r="J160" s="30">
        <f>IF(ISERROR(E160/I160),"",E160/I160)</f>
        <v>0.4444444444444444</v>
      </c>
      <c r="K160" s="27"/>
      <c r="L160" s="28">
        <v>6</v>
      </c>
      <c r="M160" s="31">
        <v>13</v>
      </c>
      <c r="N160" s="31">
        <v>2</v>
      </c>
      <c r="O160" s="31">
        <v>1</v>
      </c>
      <c r="P160" s="31">
        <v>22</v>
      </c>
      <c r="Q160" s="30">
        <f>IF(ISERROR((L160+M160)/P160),"",(L160+M160)/P160)</f>
        <v>0.8636363636363636</v>
      </c>
    </row>
    <row r="161" spans="2:17" ht="12.75">
      <c r="B161" s="22" t="s">
        <v>27</v>
      </c>
      <c r="C161" s="23" t="s">
        <v>318</v>
      </c>
      <c r="D161" s="24" t="s">
        <v>319</v>
      </c>
      <c r="E161" s="25" t="s">
        <v>583</v>
      </c>
      <c r="F161" s="25" t="s">
        <v>583</v>
      </c>
      <c r="G161" s="25" t="s">
        <v>583</v>
      </c>
      <c r="H161" s="25" t="s">
        <v>583</v>
      </c>
      <c r="I161" s="25" t="s">
        <v>583</v>
      </c>
      <c r="J161" s="25" t="s">
        <v>583</v>
      </c>
      <c r="K161" s="27"/>
      <c r="L161" s="29" t="s">
        <v>583</v>
      </c>
      <c r="M161" s="25" t="s">
        <v>583</v>
      </c>
      <c r="N161" s="25" t="s">
        <v>583</v>
      </c>
      <c r="O161" s="25" t="s">
        <v>583</v>
      </c>
      <c r="P161" s="25" t="s">
        <v>583</v>
      </c>
      <c r="Q161" s="30" t="s">
        <v>583</v>
      </c>
    </row>
    <row r="162" spans="2:17" ht="12.75">
      <c r="B162" s="22" t="s">
        <v>39</v>
      </c>
      <c r="C162" s="23" t="s">
        <v>320</v>
      </c>
      <c r="D162" s="24" t="s">
        <v>321</v>
      </c>
      <c r="E162" s="31">
        <v>3</v>
      </c>
      <c r="F162" s="31">
        <v>0</v>
      </c>
      <c r="G162" s="31">
        <v>0</v>
      </c>
      <c r="H162" s="31">
        <v>0</v>
      </c>
      <c r="I162" s="31">
        <v>3</v>
      </c>
      <c r="J162" s="30">
        <f>IF(ISERROR(E162/I162),"",E162/I162)</f>
        <v>1</v>
      </c>
      <c r="K162" s="27"/>
      <c r="L162" s="28">
        <v>10</v>
      </c>
      <c r="M162" s="31">
        <v>10</v>
      </c>
      <c r="N162" s="31">
        <v>2</v>
      </c>
      <c r="O162" s="31">
        <v>5</v>
      </c>
      <c r="P162" s="31">
        <v>27</v>
      </c>
      <c r="Q162" s="30">
        <f>IF(ISERROR((L162+M162)/P162),"",(L162+M162)/P162)</f>
        <v>0.7407407407407407</v>
      </c>
    </row>
    <row r="163" spans="2:17" ht="12.75">
      <c r="B163" s="22" t="s">
        <v>27</v>
      </c>
      <c r="C163" s="23" t="s">
        <v>322</v>
      </c>
      <c r="D163" s="24" t="s">
        <v>323</v>
      </c>
      <c r="E163" s="25" t="s">
        <v>583</v>
      </c>
      <c r="F163" s="25" t="s">
        <v>583</v>
      </c>
      <c r="G163" s="25" t="s">
        <v>583</v>
      </c>
      <c r="H163" s="25" t="s">
        <v>583</v>
      </c>
      <c r="I163" s="25" t="s">
        <v>583</v>
      </c>
      <c r="J163" s="25" t="s">
        <v>583</v>
      </c>
      <c r="K163" s="27"/>
      <c r="L163" s="29" t="s">
        <v>583</v>
      </c>
      <c r="M163" s="25" t="s">
        <v>583</v>
      </c>
      <c r="N163" s="25" t="s">
        <v>583</v>
      </c>
      <c r="O163" s="25" t="s">
        <v>583</v>
      </c>
      <c r="P163" s="25" t="s">
        <v>583</v>
      </c>
      <c r="Q163" s="30" t="s">
        <v>583</v>
      </c>
    </row>
    <row r="164" spans="2:17" ht="12.75">
      <c r="B164" s="22" t="s">
        <v>24</v>
      </c>
      <c r="C164" s="23" t="s">
        <v>324</v>
      </c>
      <c r="D164" s="24" t="s">
        <v>325</v>
      </c>
      <c r="E164" s="25" t="s">
        <v>583</v>
      </c>
      <c r="F164" s="25" t="s">
        <v>583</v>
      </c>
      <c r="G164" s="25" t="s">
        <v>583</v>
      </c>
      <c r="H164" s="25" t="s">
        <v>583</v>
      </c>
      <c r="I164" s="25" t="s">
        <v>583</v>
      </c>
      <c r="J164" s="25" t="s">
        <v>583</v>
      </c>
      <c r="K164" s="27"/>
      <c r="L164" s="29" t="s">
        <v>583</v>
      </c>
      <c r="M164" s="25" t="s">
        <v>583</v>
      </c>
      <c r="N164" s="25" t="s">
        <v>583</v>
      </c>
      <c r="O164" s="25" t="s">
        <v>583</v>
      </c>
      <c r="P164" s="25" t="s">
        <v>583</v>
      </c>
      <c r="Q164" s="30" t="s">
        <v>583</v>
      </c>
    </row>
    <row r="165" spans="2:17" ht="12.75">
      <c r="B165" s="22" t="s">
        <v>27</v>
      </c>
      <c r="C165" s="23" t="s">
        <v>326</v>
      </c>
      <c r="D165" s="24" t="s">
        <v>327</v>
      </c>
      <c r="E165" s="31">
        <v>2</v>
      </c>
      <c r="F165" s="31">
        <v>1</v>
      </c>
      <c r="G165" s="31">
        <v>2</v>
      </c>
      <c r="H165" s="31">
        <v>1</v>
      </c>
      <c r="I165" s="31">
        <v>6</v>
      </c>
      <c r="J165" s="30">
        <f>IF(ISERROR(E165/I165),"",E165/I165)</f>
        <v>0.3333333333333333</v>
      </c>
      <c r="K165" s="27"/>
      <c r="L165" s="28">
        <v>4</v>
      </c>
      <c r="M165" s="31">
        <v>20</v>
      </c>
      <c r="N165" s="31">
        <v>18</v>
      </c>
      <c r="O165" s="31">
        <v>7</v>
      </c>
      <c r="P165" s="31">
        <v>49</v>
      </c>
      <c r="Q165" s="30">
        <f>IF(ISERROR((L165+M165)/P165),"",(L165+M165)/P165)</f>
        <v>0.4897959183673469</v>
      </c>
    </row>
    <row r="166" spans="2:17" ht="12.75">
      <c r="B166" s="22" t="s">
        <v>39</v>
      </c>
      <c r="C166" s="23" t="s">
        <v>328</v>
      </c>
      <c r="D166" s="24" t="s">
        <v>329</v>
      </c>
      <c r="E166" s="31">
        <v>3</v>
      </c>
      <c r="F166" s="31">
        <v>0</v>
      </c>
      <c r="G166" s="31">
        <v>0</v>
      </c>
      <c r="H166" s="31">
        <v>0</v>
      </c>
      <c r="I166" s="31">
        <v>3</v>
      </c>
      <c r="J166" s="30">
        <f>IF(ISERROR(E166/I166),"",E166/I166)</f>
        <v>1</v>
      </c>
      <c r="K166" s="27"/>
      <c r="L166" s="28">
        <v>14</v>
      </c>
      <c r="M166" s="31">
        <v>8</v>
      </c>
      <c r="N166" s="31">
        <v>1</v>
      </c>
      <c r="O166" s="31">
        <v>0</v>
      </c>
      <c r="P166" s="31">
        <v>23</v>
      </c>
      <c r="Q166" s="30">
        <f>IF(ISERROR((L166+M166)/P166),"",(L166+M166)/P166)</f>
        <v>0.9565217391304348</v>
      </c>
    </row>
    <row r="167" spans="2:17" ht="12.75">
      <c r="B167" s="22" t="s">
        <v>27</v>
      </c>
      <c r="C167" s="23" t="s">
        <v>330</v>
      </c>
      <c r="D167" s="24" t="s">
        <v>331</v>
      </c>
      <c r="E167" s="31">
        <v>1</v>
      </c>
      <c r="F167" s="31">
        <v>2</v>
      </c>
      <c r="G167" s="31">
        <v>1</v>
      </c>
      <c r="H167" s="31">
        <v>0</v>
      </c>
      <c r="I167" s="31">
        <v>4</v>
      </c>
      <c r="J167" s="30">
        <f>IF(ISERROR(E167/I167),"",E167/I167)</f>
        <v>0.25</v>
      </c>
      <c r="K167" s="27"/>
      <c r="L167" s="28">
        <v>7</v>
      </c>
      <c r="M167" s="31">
        <v>8</v>
      </c>
      <c r="N167" s="31">
        <v>10</v>
      </c>
      <c r="O167" s="31">
        <v>0</v>
      </c>
      <c r="P167" s="31">
        <v>25</v>
      </c>
      <c r="Q167" s="30">
        <f>IF(ISERROR((L167+M167)/P167),"",(L167+M167)/P167)</f>
        <v>0.6</v>
      </c>
    </row>
    <row r="168" spans="2:17" ht="12.75">
      <c r="B168" s="22" t="s">
        <v>27</v>
      </c>
      <c r="C168" s="23" t="s">
        <v>332</v>
      </c>
      <c r="D168" s="24" t="s">
        <v>333</v>
      </c>
      <c r="E168" s="31">
        <v>8</v>
      </c>
      <c r="F168" s="31">
        <v>15</v>
      </c>
      <c r="G168" s="31">
        <v>3</v>
      </c>
      <c r="H168" s="31">
        <v>0</v>
      </c>
      <c r="I168" s="31">
        <v>26</v>
      </c>
      <c r="J168" s="30">
        <f>IF(ISERROR(E168/I168),"",E168/I168)</f>
        <v>0.3076923076923077</v>
      </c>
      <c r="K168" s="27"/>
      <c r="L168" s="28">
        <v>0</v>
      </c>
      <c r="M168" s="31">
        <v>0</v>
      </c>
      <c r="N168" s="31">
        <v>13</v>
      </c>
      <c r="O168" s="31">
        <v>6</v>
      </c>
      <c r="P168" s="31">
        <v>19</v>
      </c>
      <c r="Q168" s="30">
        <f>IF(ISERROR((L168+M168)/P168),"",(L168+M168)/P168)</f>
        <v>0</v>
      </c>
    </row>
    <row r="169" spans="2:17" ht="12.75">
      <c r="B169" s="22" t="s">
        <v>27</v>
      </c>
      <c r="C169" s="23" t="s">
        <v>334</v>
      </c>
      <c r="D169" s="24" t="s">
        <v>335</v>
      </c>
      <c r="E169" s="25" t="s">
        <v>583</v>
      </c>
      <c r="F169" s="25" t="s">
        <v>583</v>
      </c>
      <c r="G169" s="25" t="s">
        <v>583</v>
      </c>
      <c r="H169" s="25" t="s">
        <v>583</v>
      </c>
      <c r="I169" s="25" t="s">
        <v>583</v>
      </c>
      <c r="J169" s="25" t="s">
        <v>583</v>
      </c>
      <c r="K169" s="27"/>
      <c r="L169" s="29" t="s">
        <v>583</v>
      </c>
      <c r="M169" s="25" t="s">
        <v>583</v>
      </c>
      <c r="N169" s="25" t="s">
        <v>583</v>
      </c>
      <c r="O169" s="25" t="s">
        <v>583</v>
      </c>
      <c r="P169" s="25" t="s">
        <v>583</v>
      </c>
      <c r="Q169" s="30" t="s">
        <v>583</v>
      </c>
    </row>
    <row r="170" spans="2:17" ht="12.75">
      <c r="B170" s="22" t="s">
        <v>39</v>
      </c>
      <c r="C170" s="23" t="s">
        <v>336</v>
      </c>
      <c r="D170" s="24" t="s">
        <v>337</v>
      </c>
      <c r="E170" s="25" t="s">
        <v>583</v>
      </c>
      <c r="F170" s="25" t="s">
        <v>583</v>
      </c>
      <c r="G170" s="25" t="s">
        <v>583</v>
      </c>
      <c r="H170" s="25" t="s">
        <v>583</v>
      </c>
      <c r="I170" s="25" t="s">
        <v>583</v>
      </c>
      <c r="J170" s="25" t="s">
        <v>583</v>
      </c>
      <c r="K170" s="27"/>
      <c r="L170" s="29" t="s">
        <v>583</v>
      </c>
      <c r="M170" s="25" t="s">
        <v>583</v>
      </c>
      <c r="N170" s="25" t="s">
        <v>583</v>
      </c>
      <c r="O170" s="25" t="s">
        <v>583</v>
      </c>
      <c r="P170" s="25" t="s">
        <v>583</v>
      </c>
      <c r="Q170" s="30" t="s">
        <v>583</v>
      </c>
    </row>
    <row r="171" spans="2:17" ht="12.75">
      <c r="B171" s="22" t="s">
        <v>24</v>
      </c>
      <c r="C171" s="23" t="s">
        <v>338</v>
      </c>
      <c r="D171" s="24" t="s">
        <v>339</v>
      </c>
      <c r="E171" s="25" t="s">
        <v>583</v>
      </c>
      <c r="F171" s="25" t="s">
        <v>583</v>
      </c>
      <c r="G171" s="25" t="s">
        <v>583</v>
      </c>
      <c r="H171" s="25" t="s">
        <v>583</v>
      </c>
      <c r="I171" s="25" t="s">
        <v>583</v>
      </c>
      <c r="J171" s="25" t="s">
        <v>583</v>
      </c>
      <c r="K171" s="27"/>
      <c r="L171" s="29" t="s">
        <v>583</v>
      </c>
      <c r="M171" s="25" t="s">
        <v>583</v>
      </c>
      <c r="N171" s="25" t="s">
        <v>583</v>
      </c>
      <c r="O171" s="25" t="s">
        <v>583</v>
      </c>
      <c r="P171" s="25" t="s">
        <v>583</v>
      </c>
      <c r="Q171" s="30" t="s">
        <v>583</v>
      </c>
    </row>
    <row r="172" spans="2:17" ht="12.75">
      <c r="B172" s="22" t="s">
        <v>39</v>
      </c>
      <c r="C172" s="23" t="s">
        <v>340</v>
      </c>
      <c r="D172" s="24" t="s">
        <v>341</v>
      </c>
      <c r="E172" s="31">
        <v>3</v>
      </c>
      <c r="F172" s="31">
        <v>2</v>
      </c>
      <c r="G172" s="31">
        <v>2</v>
      </c>
      <c r="H172" s="31">
        <v>1</v>
      </c>
      <c r="I172" s="31">
        <v>8</v>
      </c>
      <c r="J172" s="30">
        <f>IF(ISERROR(E172/I172),"",E172/I172)</f>
        <v>0.375</v>
      </c>
      <c r="K172" s="27"/>
      <c r="L172" s="28">
        <v>2</v>
      </c>
      <c r="M172" s="31">
        <v>21</v>
      </c>
      <c r="N172" s="31">
        <v>6</v>
      </c>
      <c r="O172" s="31">
        <v>1</v>
      </c>
      <c r="P172" s="31">
        <v>30</v>
      </c>
      <c r="Q172" s="30">
        <f>IF(ISERROR((L172+M172)/P172),"",(L172+M172)/P172)</f>
        <v>0.7666666666666667</v>
      </c>
    </row>
    <row r="173" spans="2:17" ht="12.75">
      <c r="B173" s="22" t="s">
        <v>27</v>
      </c>
      <c r="C173" s="23" t="s">
        <v>342</v>
      </c>
      <c r="D173" s="24" t="s">
        <v>343</v>
      </c>
      <c r="E173" s="31">
        <v>1</v>
      </c>
      <c r="F173" s="31">
        <v>1</v>
      </c>
      <c r="G173" s="31">
        <v>0</v>
      </c>
      <c r="H173" s="31">
        <v>0</v>
      </c>
      <c r="I173" s="31">
        <v>2</v>
      </c>
      <c r="J173" s="30">
        <f>IF(ISERROR(E173/I173),"",E173/I173)</f>
        <v>0.5</v>
      </c>
      <c r="K173" s="27"/>
      <c r="L173" s="28">
        <v>1</v>
      </c>
      <c r="M173" s="31">
        <v>1</v>
      </c>
      <c r="N173" s="31">
        <v>1</v>
      </c>
      <c r="O173" s="31">
        <v>0</v>
      </c>
      <c r="P173" s="31">
        <v>3</v>
      </c>
      <c r="Q173" s="30">
        <f>IF(ISERROR((L173+M173)/P173),"",(L173+M173)/P173)</f>
        <v>0.6666666666666666</v>
      </c>
    </row>
    <row r="174" spans="2:17" ht="12.75">
      <c r="B174" s="22" t="s">
        <v>24</v>
      </c>
      <c r="C174" s="23" t="s">
        <v>344</v>
      </c>
      <c r="D174" s="24" t="s">
        <v>345</v>
      </c>
      <c r="E174" s="31">
        <v>0</v>
      </c>
      <c r="F174" s="31">
        <v>4</v>
      </c>
      <c r="G174" s="31">
        <v>0</v>
      </c>
      <c r="H174" s="31">
        <v>0</v>
      </c>
      <c r="I174" s="31">
        <v>4</v>
      </c>
      <c r="J174" s="30">
        <f>IF(ISERROR(E174/I174),"",E174/I174)</f>
        <v>0</v>
      </c>
      <c r="K174" s="27"/>
      <c r="L174" s="28">
        <v>0</v>
      </c>
      <c r="M174" s="31">
        <v>5</v>
      </c>
      <c r="N174" s="31">
        <v>3</v>
      </c>
      <c r="O174" s="31">
        <v>0</v>
      </c>
      <c r="P174" s="31">
        <v>8</v>
      </c>
      <c r="Q174" s="30">
        <f>IF(ISERROR((L174+M174)/P174),"",(L174+M174)/P174)</f>
        <v>0.625</v>
      </c>
    </row>
    <row r="175" spans="2:17" ht="12.75">
      <c r="B175" s="22" t="s">
        <v>24</v>
      </c>
      <c r="C175" s="23" t="s">
        <v>346</v>
      </c>
      <c r="D175" s="24" t="s">
        <v>347</v>
      </c>
      <c r="E175" s="25" t="s">
        <v>583</v>
      </c>
      <c r="F175" s="25" t="s">
        <v>583</v>
      </c>
      <c r="G175" s="25" t="s">
        <v>583</v>
      </c>
      <c r="H175" s="25" t="s">
        <v>583</v>
      </c>
      <c r="I175" s="25" t="s">
        <v>583</v>
      </c>
      <c r="J175" s="25" t="s">
        <v>583</v>
      </c>
      <c r="K175" s="27"/>
      <c r="L175" s="29" t="s">
        <v>583</v>
      </c>
      <c r="M175" s="25" t="s">
        <v>583</v>
      </c>
      <c r="N175" s="25" t="s">
        <v>583</v>
      </c>
      <c r="O175" s="25" t="s">
        <v>583</v>
      </c>
      <c r="P175" s="25" t="s">
        <v>583</v>
      </c>
      <c r="Q175" s="30" t="s">
        <v>583</v>
      </c>
    </row>
    <row r="176" spans="2:17" ht="12.75">
      <c r="B176" s="22" t="s">
        <v>24</v>
      </c>
      <c r="C176" s="23" t="s">
        <v>348</v>
      </c>
      <c r="D176" s="24" t="s">
        <v>349</v>
      </c>
      <c r="E176" s="25" t="s">
        <v>583</v>
      </c>
      <c r="F176" s="25" t="s">
        <v>583</v>
      </c>
      <c r="G176" s="25" t="s">
        <v>583</v>
      </c>
      <c r="H176" s="25" t="s">
        <v>583</v>
      </c>
      <c r="I176" s="25" t="s">
        <v>583</v>
      </c>
      <c r="J176" s="25" t="s">
        <v>583</v>
      </c>
      <c r="K176" s="27"/>
      <c r="L176" s="29" t="s">
        <v>583</v>
      </c>
      <c r="M176" s="25" t="s">
        <v>583</v>
      </c>
      <c r="N176" s="25" t="s">
        <v>583</v>
      </c>
      <c r="O176" s="25" t="s">
        <v>583</v>
      </c>
      <c r="P176" s="25" t="s">
        <v>583</v>
      </c>
      <c r="Q176" s="30" t="s">
        <v>583</v>
      </c>
    </row>
    <row r="177" spans="2:17" ht="12.75">
      <c r="B177" s="22" t="s">
        <v>39</v>
      </c>
      <c r="C177" s="23" t="s">
        <v>350</v>
      </c>
      <c r="D177" s="24" t="s">
        <v>351</v>
      </c>
      <c r="E177" s="31">
        <v>1</v>
      </c>
      <c r="F177" s="31">
        <v>0</v>
      </c>
      <c r="G177" s="31">
        <v>1</v>
      </c>
      <c r="H177" s="31">
        <v>1</v>
      </c>
      <c r="I177" s="31">
        <v>3</v>
      </c>
      <c r="J177" s="30">
        <f>IF(ISERROR(E177/I177),"",E177/I177)</f>
        <v>0.3333333333333333</v>
      </c>
      <c r="K177" s="27"/>
      <c r="L177" s="28">
        <v>6</v>
      </c>
      <c r="M177" s="31">
        <v>14</v>
      </c>
      <c r="N177" s="31">
        <v>12</v>
      </c>
      <c r="O177" s="31">
        <v>1</v>
      </c>
      <c r="P177" s="31">
        <v>33</v>
      </c>
      <c r="Q177" s="30">
        <f>IF(ISERROR((L177+M177)/P177),"",(L177+M177)/P177)</f>
        <v>0.6060606060606061</v>
      </c>
    </row>
    <row r="178" spans="2:17" ht="12.75">
      <c r="B178" s="22" t="s">
        <v>39</v>
      </c>
      <c r="C178" s="23" t="s">
        <v>352</v>
      </c>
      <c r="D178" s="24" t="s">
        <v>353</v>
      </c>
      <c r="E178" s="25" t="s">
        <v>583</v>
      </c>
      <c r="F178" s="25" t="s">
        <v>583</v>
      </c>
      <c r="G178" s="25" t="s">
        <v>583</v>
      </c>
      <c r="H178" s="25" t="s">
        <v>583</v>
      </c>
      <c r="I178" s="25" t="s">
        <v>583</v>
      </c>
      <c r="J178" s="25" t="s">
        <v>583</v>
      </c>
      <c r="K178" s="27"/>
      <c r="L178" s="29" t="s">
        <v>583</v>
      </c>
      <c r="M178" s="25" t="s">
        <v>583</v>
      </c>
      <c r="N178" s="25" t="s">
        <v>583</v>
      </c>
      <c r="O178" s="25" t="s">
        <v>583</v>
      </c>
      <c r="P178" s="25" t="s">
        <v>583</v>
      </c>
      <c r="Q178" s="30" t="s">
        <v>583</v>
      </c>
    </row>
    <row r="179" spans="2:17" ht="12.75">
      <c r="B179" s="22" t="s">
        <v>39</v>
      </c>
      <c r="C179" s="23" t="s">
        <v>354</v>
      </c>
      <c r="D179" s="24" t="s">
        <v>355</v>
      </c>
      <c r="E179" s="25" t="s">
        <v>583</v>
      </c>
      <c r="F179" s="25" t="s">
        <v>583</v>
      </c>
      <c r="G179" s="25" t="s">
        <v>583</v>
      </c>
      <c r="H179" s="25" t="s">
        <v>583</v>
      </c>
      <c r="I179" s="25" t="s">
        <v>583</v>
      </c>
      <c r="J179" s="25" t="s">
        <v>583</v>
      </c>
      <c r="K179" s="27"/>
      <c r="L179" s="29" t="s">
        <v>583</v>
      </c>
      <c r="M179" s="25" t="s">
        <v>583</v>
      </c>
      <c r="N179" s="25" t="s">
        <v>583</v>
      </c>
      <c r="O179" s="25" t="s">
        <v>583</v>
      </c>
      <c r="P179" s="25" t="s">
        <v>583</v>
      </c>
      <c r="Q179" s="30" t="s">
        <v>583</v>
      </c>
    </row>
    <row r="180" spans="2:17" ht="12.75">
      <c r="B180" s="22" t="s">
        <v>27</v>
      </c>
      <c r="C180" s="23" t="s">
        <v>356</v>
      </c>
      <c r="D180" s="24" t="s">
        <v>357</v>
      </c>
      <c r="E180" s="31">
        <v>4</v>
      </c>
      <c r="F180" s="31">
        <v>0</v>
      </c>
      <c r="G180" s="31">
        <v>1</v>
      </c>
      <c r="H180" s="31">
        <v>0</v>
      </c>
      <c r="I180" s="31">
        <v>5</v>
      </c>
      <c r="J180" s="30">
        <f>IF(ISERROR(E180/I180),"",E180/I180)</f>
        <v>0.8</v>
      </c>
      <c r="K180" s="27"/>
      <c r="L180" s="28">
        <v>6</v>
      </c>
      <c r="M180" s="31">
        <v>11</v>
      </c>
      <c r="N180" s="31">
        <v>1</v>
      </c>
      <c r="O180" s="31">
        <v>0</v>
      </c>
      <c r="P180" s="31">
        <v>18</v>
      </c>
      <c r="Q180" s="30">
        <f>IF(ISERROR((L180+M180)/P180),"",(L180+M180)/P180)</f>
        <v>0.9444444444444444</v>
      </c>
    </row>
    <row r="181" spans="2:17" ht="12.75">
      <c r="B181" s="22" t="s">
        <v>39</v>
      </c>
      <c r="C181" s="23" t="s">
        <v>358</v>
      </c>
      <c r="D181" s="24" t="s">
        <v>359</v>
      </c>
      <c r="E181" s="25" t="s">
        <v>583</v>
      </c>
      <c r="F181" s="25" t="s">
        <v>583</v>
      </c>
      <c r="G181" s="25" t="s">
        <v>583</v>
      </c>
      <c r="H181" s="25" t="s">
        <v>583</v>
      </c>
      <c r="I181" s="25" t="s">
        <v>583</v>
      </c>
      <c r="J181" s="25" t="s">
        <v>583</v>
      </c>
      <c r="K181" s="27"/>
      <c r="L181" s="29" t="s">
        <v>583</v>
      </c>
      <c r="M181" s="25" t="s">
        <v>583</v>
      </c>
      <c r="N181" s="25" t="s">
        <v>583</v>
      </c>
      <c r="O181" s="25" t="s">
        <v>583</v>
      </c>
      <c r="P181" s="25" t="s">
        <v>583</v>
      </c>
      <c r="Q181" s="30" t="s">
        <v>583</v>
      </c>
    </row>
    <row r="182" spans="2:17" ht="12.75">
      <c r="B182" s="22" t="s">
        <v>39</v>
      </c>
      <c r="C182" s="23" t="s">
        <v>360</v>
      </c>
      <c r="D182" s="24" t="s">
        <v>361</v>
      </c>
      <c r="E182" s="31">
        <v>4</v>
      </c>
      <c r="F182" s="31">
        <v>1</v>
      </c>
      <c r="G182" s="31">
        <v>0</v>
      </c>
      <c r="H182" s="31">
        <v>0</v>
      </c>
      <c r="I182" s="31">
        <v>5</v>
      </c>
      <c r="J182" s="30">
        <f>IF(ISERROR(E182/I182),"",E182/I182)</f>
        <v>0.8</v>
      </c>
      <c r="K182" s="27"/>
      <c r="L182" s="28">
        <v>11</v>
      </c>
      <c r="M182" s="31">
        <v>14</v>
      </c>
      <c r="N182" s="31">
        <v>7</v>
      </c>
      <c r="O182" s="31">
        <v>0</v>
      </c>
      <c r="P182" s="31">
        <v>32</v>
      </c>
      <c r="Q182" s="30">
        <f>IF(ISERROR((L182+M182)/P182),"",(L182+M182)/P182)</f>
        <v>0.78125</v>
      </c>
    </row>
    <row r="183" spans="2:17" ht="12.75">
      <c r="B183" s="22" t="s">
        <v>24</v>
      </c>
      <c r="C183" s="23" t="s">
        <v>362</v>
      </c>
      <c r="D183" s="24" t="s">
        <v>363</v>
      </c>
      <c r="E183" s="25" t="s">
        <v>583</v>
      </c>
      <c r="F183" s="25" t="s">
        <v>583</v>
      </c>
      <c r="G183" s="25" t="s">
        <v>583</v>
      </c>
      <c r="H183" s="25" t="s">
        <v>583</v>
      </c>
      <c r="I183" s="25" t="s">
        <v>583</v>
      </c>
      <c r="J183" s="25" t="s">
        <v>583</v>
      </c>
      <c r="K183" s="27"/>
      <c r="L183" s="29" t="s">
        <v>583</v>
      </c>
      <c r="M183" s="25" t="s">
        <v>583</v>
      </c>
      <c r="N183" s="25" t="s">
        <v>583</v>
      </c>
      <c r="O183" s="25" t="s">
        <v>583</v>
      </c>
      <c r="P183" s="25" t="s">
        <v>583</v>
      </c>
      <c r="Q183" s="30" t="s">
        <v>583</v>
      </c>
    </row>
    <row r="184" spans="2:17" ht="12.75">
      <c r="B184" s="22" t="s">
        <v>32</v>
      </c>
      <c r="C184" s="23" t="s">
        <v>364</v>
      </c>
      <c r="D184" s="24" t="s">
        <v>365</v>
      </c>
      <c r="E184" s="25" t="s">
        <v>583</v>
      </c>
      <c r="F184" s="25" t="s">
        <v>583</v>
      </c>
      <c r="G184" s="25" t="s">
        <v>583</v>
      </c>
      <c r="H184" s="25" t="s">
        <v>583</v>
      </c>
      <c r="I184" s="25" t="s">
        <v>583</v>
      </c>
      <c r="J184" s="25" t="s">
        <v>583</v>
      </c>
      <c r="K184" s="27"/>
      <c r="L184" s="29" t="s">
        <v>583</v>
      </c>
      <c r="M184" s="25" t="s">
        <v>583</v>
      </c>
      <c r="N184" s="25" t="s">
        <v>583</v>
      </c>
      <c r="O184" s="25" t="s">
        <v>583</v>
      </c>
      <c r="P184" s="25" t="s">
        <v>583</v>
      </c>
      <c r="Q184" s="30" t="s">
        <v>583</v>
      </c>
    </row>
    <row r="185" spans="2:17" ht="12.75">
      <c r="B185" s="22" t="s">
        <v>24</v>
      </c>
      <c r="C185" s="23" t="s">
        <v>366</v>
      </c>
      <c r="D185" s="24" t="s">
        <v>367</v>
      </c>
      <c r="E185" s="31">
        <v>1</v>
      </c>
      <c r="F185" s="31">
        <v>2</v>
      </c>
      <c r="G185" s="31">
        <v>2</v>
      </c>
      <c r="H185" s="31">
        <v>0</v>
      </c>
      <c r="I185" s="31">
        <v>5</v>
      </c>
      <c r="J185" s="30">
        <f aca="true" t="shared" si="10" ref="J185:J190">IF(ISERROR(E185/I185),"",E185/I185)</f>
        <v>0.2</v>
      </c>
      <c r="K185" s="27"/>
      <c r="L185" s="28">
        <v>3</v>
      </c>
      <c r="M185" s="31">
        <v>7</v>
      </c>
      <c r="N185" s="31">
        <v>4</v>
      </c>
      <c r="O185" s="31">
        <v>4</v>
      </c>
      <c r="P185" s="31">
        <v>18</v>
      </c>
      <c r="Q185" s="30">
        <f aca="true" t="shared" si="11" ref="Q185:Q190">IF(ISERROR((L185+M185)/P185),"",(L185+M185)/P185)</f>
        <v>0.5555555555555556</v>
      </c>
    </row>
    <row r="186" spans="2:17" ht="12.75">
      <c r="B186" s="22" t="s">
        <v>39</v>
      </c>
      <c r="C186" s="23" t="s">
        <v>368</v>
      </c>
      <c r="D186" s="24" t="s">
        <v>369</v>
      </c>
      <c r="E186" s="31">
        <v>3</v>
      </c>
      <c r="F186" s="31">
        <v>0</v>
      </c>
      <c r="G186" s="31">
        <v>0</v>
      </c>
      <c r="H186" s="31">
        <v>0</v>
      </c>
      <c r="I186" s="31">
        <v>3</v>
      </c>
      <c r="J186" s="30">
        <f t="shared" si="10"/>
        <v>1</v>
      </c>
      <c r="K186" s="27"/>
      <c r="L186" s="28">
        <v>9</v>
      </c>
      <c r="M186" s="31">
        <v>5</v>
      </c>
      <c r="N186" s="31">
        <v>0</v>
      </c>
      <c r="O186" s="31">
        <v>0</v>
      </c>
      <c r="P186" s="31">
        <v>14</v>
      </c>
      <c r="Q186" s="30">
        <f t="shared" si="11"/>
        <v>1</v>
      </c>
    </row>
    <row r="187" spans="2:17" ht="12.75">
      <c r="B187" s="22" t="s">
        <v>24</v>
      </c>
      <c r="C187" s="23" t="s">
        <v>370</v>
      </c>
      <c r="D187" s="24" t="s">
        <v>371</v>
      </c>
      <c r="E187" s="31">
        <v>1</v>
      </c>
      <c r="F187" s="31">
        <v>1</v>
      </c>
      <c r="G187" s="31">
        <v>2</v>
      </c>
      <c r="H187" s="31">
        <v>0</v>
      </c>
      <c r="I187" s="31">
        <v>4</v>
      </c>
      <c r="J187" s="30">
        <f t="shared" si="10"/>
        <v>0.25</v>
      </c>
      <c r="K187" s="27"/>
      <c r="L187" s="28">
        <v>1</v>
      </c>
      <c r="M187" s="31">
        <v>3</v>
      </c>
      <c r="N187" s="31">
        <v>12</v>
      </c>
      <c r="O187" s="31">
        <v>0</v>
      </c>
      <c r="P187" s="31">
        <v>16</v>
      </c>
      <c r="Q187" s="30">
        <f t="shared" si="11"/>
        <v>0.25</v>
      </c>
    </row>
    <row r="188" spans="2:17" ht="12.75">
      <c r="B188" s="22" t="s">
        <v>39</v>
      </c>
      <c r="C188" s="23" t="s">
        <v>372</v>
      </c>
      <c r="D188" s="24" t="s">
        <v>373</v>
      </c>
      <c r="E188" s="31">
        <v>6</v>
      </c>
      <c r="F188" s="31">
        <v>1</v>
      </c>
      <c r="G188" s="31">
        <v>0</v>
      </c>
      <c r="H188" s="31">
        <v>0</v>
      </c>
      <c r="I188" s="31">
        <v>7</v>
      </c>
      <c r="J188" s="30">
        <f t="shared" si="10"/>
        <v>0.8571428571428571</v>
      </c>
      <c r="K188" s="27"/>
      <c r="L188" s="28">
        <v>3</v>
      </c>
      <c r="M188" s="31">
        <v>8</v>
      </c>
      <c r="N188" s="31">
        <v>2</v>
      </c>
      <c r="O188" s="31">
        <v>0</v>
      </c>
      <c r="P188" s="31">
        <v>13</v>
      </c>
      <c r="Q188" s="30">
        <f t="shared" si="11"/>
        <v>0.8461538461538461</v>
      </c>
    </row>
    <row r="189" spans="2:17" ht="12.75">
      <c r="B189" s="22" t="s">
        <v>24</v>
      </c>
      <c r="C189" s="23" t="s">
        <v>374</v>
      </c>
      <c r="D189" s="24" t="s">
        <v>375</v>
      </c>
      <c r="E189" s="31">
        <v>18</v>
      </c>
      <c r="F189" s="31">
        <v>13</v>
      </c>
      <c r="G189" s="31">
        <v>1</v>
      </c>
      <c r="H189" s="31">
        <v>0</v>
      </c>
      <c r="I189" s="31">
        <v>32</v>
      </c>
      <c r="J189" s="30">
        <f t="shared" si="10"/>
        <v>0.5625</v>
      </c>
      <c r="K189" s="27"/>
      <c r="L189" s="28">
        <v>1</v>
      </c>
      <c r="M189" s="31">
        <v>1</v>
      </c>
      <c r="N189" s="31">
        <v>0</v>
      </c>
      <c r="O189" s="31">
        <v>1</v>
      </c>
      <c r="P189" s="31">
        <v>3</v>
      </c>
      <c r="Q189" s="30">
        <f t="shared" si="11"/>
        <v>0.6666666666666666</v>
      </c>
    </row>
    <row r="190" spans="2:17" ht="12.75">
      <c r="B190" s="22" t="s">
        <v>27</v>
      </c>
      <c r="C190" s="23" t="s">
        <v>376</v>
      </c>
      <c r="D190" s="24" t="s">
        <v>377</v>
      </c>
      <c r="E190" s="31">
        <v>3</v>
      </c>
      <c r="F190" s="31">
        <v>0</v>
      </c>
      <c r="G190" s="31">
        <v>0</v>
      </c>
      <c r="H190" s="31">
        <v>0</v>
      </c>
      <c r="I190" s="31">
        <v>3</v>
      </c>
      <c r="J190" s="30">
        <f t="shared" si="10"/>
        <v>1</v>
      </c>
      <c r="K190" s="27"/>
      <c r="L190" s="28">
        <v>4</v>
      </c>
      <c r="M190" s="31">
        <v>21</v>
      </c>
      <c r="N190" s="31">
        <v>3</v>
      </c>
      <c r="O190" s="31">
        <v>0</v>
      </c>
      <c r="P190" s="31">
        <v>28</v>
      </c>
      <c r="Q190" s="30">
        <f t="shared" si="11"/>
        <v>0.8928571428571429</v>
      </c>
    </row>
    <row r="191" spans="2:17" ht="12.75">
      <c r="B191" s="22" t="s">
        <v>27</v>
      </c>
      <c r="C191" s="23" t="s">
        <v>378</v>
      </c>
      <c r="D191" s="24" t="s">
        <v>379</v>
      </c>
      <c r="E191" s="25" t="s">
        <v>583</v>
      </c>
      <c r="F191" s="25" t="s">
        <v>583</v>
      </c>
      <c r="G191" s="25" t="s">
        <v>583</v>
      </c>
      <c r="H191" s="25" t="s">
        <v>583</v>
      </c>
      <c r="I191" s="25" t="s">
        <v>583</v>
      </c>
      <c r="J191" s="25" t="s">
        <v>583</v>
      </c>
      <c r="K191" s="27"/>
      <c r="L191" s="29" t="s">
        <v>583</v>
      </c>
      <c r="M191" s="25" t="s">
        <v>583</v>
      </c>
      <c r="N191" s="25" t="s">
        <v>583</v>
      </c>
      <c r="O191" s="25" t="s">
        <v>583</v>
      </c>
      <c r="P191" s="25" t="s">
        <v>583</v>
      </c>
      <c r="Q191" s="30" t="s">
        <v>583</v>
      </c>
    </row>
    <row r="192" spans="2:17" ht="12.75">
      <c r="B192" s="22" t="s">
        <v>32</v>
      </c>
      <c r="C192" s="23" t="s">
        <v>380</v>
      </c>
      <c r="D192" s="24" t="s">
        <v>381</v>
      </c>
      <c r="E192" s="25" t="s">
        <v>583</v>
      </c>
      <c r="F192" s="25" t="s">
        <v>583</v>
      </c>
      <c r="G192" s="25" t="s">
        <v>583</v>
      </c>
      <c r="H192" s="25" t="s">
        <v>583</v>
      </c>
      <c r="I192" s="25" t="s">
        <v>583</v>
      </c>
      <c r="J192" s="25" t="s">
        <v>583</v>
      </c>
      <c r="K192" s="27"/>
      <c r="L192" s="29" t="s">
        <v>583</v>
      </c>
      <c r="M192" s="25" t="s">
        <v>583</v>
      </c>
      <c r="N192" s="25" t="s">
        <v>583</v>
      </c>
      <c r="O192" s="25" t="s">
        <v>583</v>
      </c>
      <c r="P192" s="25" t="s">
        <v>583</v>
      </c>
      <c r="Q192" s="30" t="s">
        <v>583</v>
      </c>
    </row>
    <row r="193" spans="2:17" ht="12.75">
      <c r="B193" s="22" t="s">
        <v>27</v>
      </c>
      <c r="C193" s="23" t="s">
        <v>382</v>
      </c>
      <c r="D193" s="24" t="s">
        <v>383</v>
      </c>
      <c r="E193" s="25" t="s">
        <v>583</v>
      </c>
      <c r="F193" s="25" t="s">
        <v>583</v>
      </c>
      <c r="G193" s="25" t="s">
        <v>583</v>
      </c>
      <c r="H193" s="25" t="s">
        <v>583</v>
      </c>
      <c r="I193" s="25" t="s">
        <v>583</v>
      </c>
      <c r="J193" s="25" t="s">
        <v>583</v>
      </c>
      <c r="K193" s="27"/>
      <c r="L193" s="29" t="s">
        <v>583</v>
      </c>
      <c r="M193" s="25" t="s">
        <v>583</v>
      </c>
      <c r="N193" s="25" t="s">
        <v>583</v>
      </c>
      <c r="O193" s="25" t="s">
        <v>583</v>
      </c>
      <c r="P193" s="25" t="s">
        <v>583</v>
      </c>
      <c r="Q193" s="30" t="s">
        <v>583</v>
      </c>
    </row>
    <row r="194" spans="2:17" ht="12.75">
      <c r="B194" s="22" t="s">
        <v>27</v>
      </c>
      <c r="C194" s="23" t="s">
        <v>384</v>
      </c>
      <c r="D194" s="24" t="s">
        <v>385</v>
      </c>
      <c r="E194" s="31">
        <v>3</v>
      </c>
      <c r="F194" s="31">
        <v>0</v>
      </c>
      <c r="G194" s="31">
        <v>0</v>
      </c>
      <c r="H194" s="31">
        <v>0</v>
      </c>
      <c r="I194" s="31">
        <v>3</v>
      </c>
      <c r="J194" s="30">
        <f>IF(ISERROR(E194/I194),"",E194/I194)</f>
        <v>1</v>
      </c>
      <c r="K194" s="27"/>
      <c r="L194" s="28">
        <v>5</v>
      </c>
      <c r="M194" s="31">
        <v>14</v>
      </c>
      <c r="N194" s="31">
        <v>2</v>
      </c>
      <c r="O194" s="31">
        <v>0</v>
      </c>
      <c r="P194" s="31">
        <v>21</v>
      </c>
      <c r="Q194" s="30">
        <f>IF(ISERROR((L194+M194)/P194),"",(L194+M194)/P194)</f>
        <v>0.9047619047619048</v>
      </c>
    </row>
    <row r="195" spans="2:17" ht="12.75">
      <c r="B195" s="22" t="s">
        <v>24</v>
      </c>
      <c r="C195" s="23" t="s">
        <v>386</v>
      </c>
      <c r="D195" s="24" t="s">
        <v>387</v>
      </c>
      <c r="E195" s="25" t="s">
        <v>583</v>
      </c>
      <c r="F195" s="25" t="s">
        <v>583</v>
      </c>
      <c r="G195" s="25" t="s">
        <v>583</v>
      </c>
      <c r="H195" s="25" t="s">
        <v>583</v>
      </c>
      <c r="I195" s="25" t="s">
        <v>583</v>
      </c>
      <c r="J195" s="25" t="s">
        <v>583</v>
      </c>
      <c r="K195" s="27"/>
      <c r="L195" s="29" t="s">
        <v>583</v>
      </c>
      <c r="M195" s="25" t="s">
        <v>583</v>
      </c>
      <c r="N195" s="25" t="s">
        <v>583</v>
      </c>
      <c r="O195" s="25" t="s">
        <v>583</v>
      </c>
      <c r="P195" s="25" t="s">
        <v>583</v>
      </c>
      <c r="Q195" s="30" t="s">
        <v>583</v>
      </c>
    </row>
    <row r="196" spans="2:17" ht="12.75">
      <c r="B196" s="22" t="s">
        <v>39</v>
      </c>
      <c r="C196" s="23" t="s">
        <v>388</v>
      </c>
      <c r="D196" s="24" t="s">
        <v>389</v>
      </c>
      <c r="E196" s="31">
        <v>2</v>
      </c>
      <c r="F196" s="31">
        <v>2</v>
      </c>
      <c r="G196" s="31">
        <v>1</v>
      </c>
      <c r="H196" s="31">
        <v>0</v>
      </c>
      <c r="I196" s="31">
        <v>5</v>
      </c>
      <c r="J196" s="30">
        <f>IF(ISERROR(E196/I196),"",E196/I196)</f>
        <v>0.4</v>
      </c>
      <c r="K196" s="27"/>
      <c r="L196" s="28">
        <v>9</v>
      </c>
      <c r="M196" s="31">
        <v>13</v>
      </c>
      <c r="N196" s="31">
        <v>1</v>
      </c>
      <c r="O196" s="31">
        <v>0</v>
      </c>
      <c r="P196" s="31">
        <v>23</v>
      </c>
      <c r="Q196" s="30">
        <f>IF(ISERROR((L196+M196)/P196),"",(L196+M196)/P196)</f>
        <v>0.9565217391304348</v>
      </c>
    </row>
    <row r="197" spans="2:17" ht="12.75">
      <c r="B197" s="22" t="s">
        <v>27</v>
      </c>
      <c r="C197" s="23" t="s">
        <v>390</v>
      </c>
      <c r="D197" s="24" t="s">
        <v>391</v>
      </c>
      <c r="E197" s="25" t="s">
        <v>583</v>
      </c>
      <c r="F197" s="25" t="s">
        <v>583</v>
      </c>
      <c r="G197" s="25" t="s">
        <v>583</v>
      </c>
      <c r="H197" s="25" t="s">
        <v>583</v>
      </c>
      <c r="I197" s="25" t="s">
        <v>583</v>
      </c>
      <c r="J197" s="25" t="s">
        <v>583</v>
      </c>
      <c r="K197" s="27"/>
      <c r="L197" s="29" t="s">
        <v>583</v>
      </c>
      <c r="M197" s="25" t="s">
        <v>583</v>
      </c>
      <c r="N197" s="25" t="s">
        <v>583</v>
      </c>
      <c r="O197" s="25" t="s">
        <v>583</v>
      </c>
      <c r="P197" s="25" t="s">
        <v>583</v>
      </c>
      <c r="Q197" s="30" t="s">
        <v>583</v>
      </c>
    </row>
    <row r="198" spans="2:17" ht="12.75">
      <c r="B198" s="22" t="s">
        <v>39</v>
      </c>
      <c r="C198" s="23" t="s">
        <v>392</v>
      </c>
      <c r="D198" s="24" t="s">
        <v>393</v>
      </c>
      <c r="E198" s="25" t="s">
        <v>583</v>
      </c>
      <c r="F198" s="25" t="s">
        <v>583</v>
      </c>
      <c r="G198" s="25" t="s">
        <v>583</v>
      </c>
      <c r="H198" s="25" t="s">
        <v>583</v>
      </c>
      <c r="I198" s="25" t="s">
        <v>583</v>
      </c>
      <c r="J198" s="25" t="s">
        <v>583</v>
      </c>
      <c r="K198" s="27"/>
      <c r="L198" s="29" t="s">
        <v>583</v>
      </c>
      <c r="M198" s="25" t="s">
        <v>583</v>
      </c>
      <c r="N198" s="25" t="s">
        <v>583</v>
      </c>
      <c r="O198" s="25" t="s">
        <v>583</v>
      </c>
      <c r="P198" s="25" t="s">
        <v>583</v>
      </c>
      <c r="Q198" s="30" t="s">
        <v>583</v>
      </c>
    </row>
    <row r="199" spans="2:17" ht="12.75">
      <c r="B199" s="22" t="s">
        <v>32</v>
      </c>
      <c r="C199" s="23" t="s">
        <v>394</v>
      </c>
      <c r="D199" s="24" t="s">
        <v>395</v>
      </c>
      <c r="E199" s="31">
        <v>4</v>
      </c>
      <c r="F199" s="31">
        <v>0</v>
      </c>
      <c r="G199" s="31">
        <v>0</v>
      </c>
      <c r="H199" s="31">
        <v>0</v>
      </c>
      <c r="I199" s="31">
        <v>4</v>
      </c>
      <c r="J199" s="30">
        <f>IF(ISERROR(E199/I199),"",E199/I199)</f>
        <v>1</v>
      </c>
      <c r="K199" s="27"/>
      <c r="L199" s="28">
        <v>5</v>
      </c>
      <c r="M199" s="31">
        <v>20</v>
      </c>
      <c r="N199" s="31">
        <v>0</v>
      </c>
      <c r="O199" s="31">
        <v>0</v>
      </c>
      <c r="P199" s="31">
        <v>25</v>
      </c>
      <c r="Q199" s="30">
        <f>IF(ISERROR((L199+M199)/P199),"",(L199+M199)/P199)</f>
        <v>1</v>
      </c>
    </row>
    <row r="200" spans="2:17" ht="12.75">
      <c r="B200" s="22" t="s">
        <v>24</v>
      </c>
      <c r="C200" s="23" t="s">
        <v>396</v>
      </c>
      <c r="D200" s="24" t="s">
        <v>397</v>
      </c>
      <c r="E200" s="25" t="s">
        <v>583</v>
      </c>
      <c r="F200" s="25" t="s">
        <v>583</v>
      </c>
      <c r="G200" s="25" t="s">
        <v>583</v>
      </c>
      <c r="H200" s="25" t="s">
        <v>583</v>
      </c>
      <c r="I200" s="25" t="s">
        <v>583</v>
      </c>
      <c r="J200" s="25" t="s">
        <v>583</v>
      </c>
      <c r="K200" s="27"/>
      <c r="L200" s="29" t="s">
        <v>583</v>
      </c>
      <c r="M200" s="25" t="s">
        <v>583</v>
      </c>
      <c r="N200" s="25" t="s">
        <v>583</v>
      </c>
      <c r="O200" s="25" t="s">
        <v>583</v>
      </c>
      <c r="P200" s="25" t="s">
        <v>583</v>
      </c>
      <c r="Q200" s="30" t="s">
        <v>583</v>
      </c>
    </row>
    <row r="201" spans="2:17" ht="12.75">
      <c r="B201" s="22" t="s">
        <v>24</v>
      </c>
      <c r="C201" s="23" t="s">
        <v>398</v>
      </c>
      <c r="D201" s="24" t="s">
        <v>399</v>
      </c>
      <c r="E201" s="31">
        <v>1</v>
      </c>
      <c r="F201" s="31">
        <v>1</v>
      </c>
      <c r="G201" s="31">
        <v>3</v>
      </c>
      <c r="H201" s="31">
        <v>1</v>
      </c>
      <c r="I201" s="31">
        <v>6</v>
      </c>
      <c r="J201" s="30">
        <f>IF(ISERROR(E201/I201),"",E201/I201)</f>
        <v>0.16666666666666666</v>
      </c>
      <c r="K201" s="27"/>
      <c r="L201" s="28">
        <v>1</v>
      </c>
      <c r="M201" s="31">
        <v>0</v>
      </c>
      <c r="N201" s="31">
        <v>3</v>
      </c>
      <c r="O201" s="31">
        <v>6</v>
      </c>
      <c r="P201" s="31">
        <v>10</v>
      </c>
      <c r="Q201" s="30">
        <f>IF(ISERROR((L201+M201)/P201),"",(L201+M201)/P201)</f>
        <v>0.1</v>
      </c>
    </row>
    <row r="202" spans="2:17" ht="12.75">
      <c r="B202" s="22" t="s">
        <v>24</v>
      </c>
      <c r="C202" s="23" t="s">
        <v>400</v>
      </c>
      <c r="D202" s="24" t="s">
        <v>401</v>
      </c>
      <c r="E202" s="31">
        <v>2</v>
      </c>
      <c r="F202" s="31">
        <v>1</v>
      </c>
      <c r="G202" s="31">
        <v>0</v>
      </c>
      <c r="H202" s="31">
        <v>0</v>
      </c>
      <c r="I202" s="31">
        <v>3</v>
      </c>
      <c r="J202" s="30">
        <f>IF(ISERROR(E202/I202),"",E202/I202)</f>
        <v>0.6666666666666666</v>
      </c>
      <c r="K202" s="27"/>
      <c r="L202" s="28">
        <v>4</v>
      </c>
      <c r="M202" s="31">
        <v>4</v>
      </c>
      <c r="N202" s="31">
        <v>0</v>
      </c>
      <c r="O202" s="31">
        <v>0</v>
      </c>
      <c r="P202" s="31">
        <v>8</v>
      </c>
      <c r="Q202" s="30">
        <f>IF(ISERROR((L202+M202)/P202),"",(L202+M202)/P202)</f>
        <v>1</v>
      </c>
    </row>
    <row r="203" spans="2:17" ht="12.75">
      <c r="B203" s="22" t="s">
        <v>24</v>
      </c>
      <c r="C203" s="23" t="s">
        <v>402</v>
      </c>
      <c r="D203" s="24" t="s">
        <v>403</v>
      </c>
      <c r="E203" s="31">
        <v>9</v>
      </c>
      <c r="F203" s="31">
        <v>1</v>
      </c>
      <c r="G203" s="31">
        <v>1</v>
      </c>
      <c r="H203" s="31">
        <v>0</v>
      </c>
      <c r="I203" s="31">
        <v>11</v>
      </c>
      <c r="J203" s="30">
        <f>IF(ISERROR(E203/I203),"",E203/I203)</f>
        <v>0.8181818181818182</v>
      </c>
      <c r="K203" s="27"/>
      <c r="L203" s="28">
        <v>5</v>
      </c>
      <c r="M203" s="31">
        <v>6</v>
      </c>
      <c r="N203" s="31">
        <v>1</v>
      </c>
      <c r="O203" s="31">
        <v>0</v>
      </c>
      <c r="P203" s="31">
        <v>12</v>
      </c>
      <c r="Q203" s="30">
        <f>IF(ISERROR((L203+M203)/P203),"",(L203+M203)/P203)</f>
        <v>0.9166666666666666</v>
      </c>
    </row>
    <row r="204" spans="2:17" ht="12.75">
      <c r="B204" s="22" t="s">
        <v>39</v>
      </c>
      <c r="C204" s="23" t="s">
        <v>404</v>
      </c>
      <c r="D204" s="24" t="s">
        <v>405</v>
      </c>
      <c r="E204" s="25" t="s">
        <v>583</v>
      </c>
      <c r="F204" s="25" t="s">
        <v>583</v>
      </c>
      <c r="G204" s="25" t="s">
        <v>583</v>
      </c>
      <c r="H204" s="25" t="s">
        <v>583</v>
      </c>
      <c r="I204" s="25" t="s">
        <v>583</v>
      </c>
      <c r="J204" s="25" t="s">
        <v>583</v>
      </c>
      <c r="K204" s="27"/>
      <c r="L204" s="29" t="s">
        <v>583</v>
      </c>
      <c r="M204" s="25" t="s">
        <v>583</v>
      </c>
      <c r="N204" s="25" t="s">
        <v>583</v>
      </c>
      <c r="O204" s="25" t="s">
        <v>583</v>
      </c>
      <c r="P204" s="25" t="s">
        <v>583</v>
      </c>
      <c r="Q204" s="30" t="s">
        <v>583</v>
      </c>
    </row>
    <row r="205" spans="2:17" ht="12.75">
      <c r="B205" s="22" t="s">
        <v>32</v>
      </c>
      <c r="C205" s="23" t="s">
        <v>406</v>
      </c>
      <c r="D205" s="24" t="s">
        <v>407</v>
      </c>
      <c r="E205" s="31">
        <v>10</v>
      </c>
      <c r="F205" s="31">
        <v>1</v>
      </c>
      <c r="G205" s="31">
        <v>0</v>
      </c>
      <c r="H205" s="31">
        <v>0</v>
      </c>
      <c r="I205" s="31">
        <v>11</v>
      </c>
      <c r="J205" s="30">
        <f>IF(ISERROR(E205/I205),"",E205/I205)</f>
        <v>0.9090909090909091</v>
      </c>
      <c r="K205" s="27"/>
      <c r="L205" s="28">
        <v>2</v>
      </c>
      <c r="M205" s="31">
        <v>11</v>
      </c>
      <c r="N205" s="31">
        <v>3</v>
      </c>
      <c r="O205" s="31">
        <v>0</v>
      </c>
      <c r="P205" s="31">
        <v>16</v>
      </c>
      <c r="Q205" s="30">
        <f>IF(ISERROR((L205+M205)/P205),"",(L205+M205)/P205)</f>
        <v>0.8125</v>
      </c>
    </row>
    <row r="206" spans="2:17" ht="12.75">
      <c r="B206" s="22" t="s">
        <v>32</v>
      </c>
      <c r="C206" s="23" t="s">
        <v>408</v>
      </c>
      <c r="D206" s="24" t="s">
        <v>409</v>
      </c>
      <c r="E206" s="25" t="s">
        <v>583</v>
      </c>
      <c r="F206" s="25" t="s">
        <v>583</v>
      </c>
      <c r="G206" s="25" t="s">
        <v>583</v>
      </c>
      <c r="H206" s="25" t="s">
        <v>583</v>
      </c>
      <c r="I206" s="25" t="s">
        <v>583</v>
      </c>
      <c r="J206" s="25" t="s">
        <v>583</v>
      </c>
      <c r="K206" s="27"/>
      <c r="L206" s="29" t="s">
        <v>583</v>
      </c>
      <c r="M206" s="25" t="s">
        <v>583</v>
      </c>
      <c r="N206" s="25" t="s">
        <v>583</v>
      </c>
      <c r="O206" s="25" t="s">
        <v>583</v>
      </c>
      <c r="P206" s="25" t="s">
        <v>583</v>
      </c>
      <c r="Q206" s="30" t="s">
        <v>583</v>
      </c>
    </row>
    <row r="207" spans="2:17" ht="12.75">
      <c r="B207" s="22" t="s">
        <v>24</v>
      </c>
      <c r="C207" s="23" t="s">
        <v>410</v>
      </c>
      <c r="D207" s="24" t="s">
        <v>411</v>
      </c>
      <c r="E207" s="31">
        <v>1</v>
      </c>
      <c r="F207" s="31">
        <v>0</v>
      </c>
      <c r="G207" s="31">
        <v>3</v>
      </c>
      <c r="H207" s="31">
        <v>0</v>
      </c>
      <c r="I207" s="31">
        <v>4</v>
      </c>
      <c r="J207" s="30">
        <f>IF(ISERROR(E207/I207),"",E207/I207)</f>
        <v>0.25</v>
      </c>
      <c r="K207" s="27"/>
      <c r="L207" s="28">
        <v>1</v>
      </c>
      <c r="M207" s="31">
        <v>5</v>
      </c>
      <c r="N207" s="31">
        <v>11</v>
      </c>
      <c r="O207" s="31">
        <v>7</v>
      </c>
      <c r="P207" s="31">
        <v>24</v>
      </c>
      <c r="Q207" s="30">
        <f>IF(ISERROR((L207+M207)/P207),"",(L207+M207)/P207)</f>
        <v>0.25</v>
      </c>
    </row>
    <row r="208" spans="2:17" ht="12.75">
      <c r="B208" s="22" t="s">
        <v>39</v>
      </c>
      <c r="C208" s="23" t="s">
        <v>412</v>
      </c>
      <c r="D208" s="24" t="s">
        <v>413</v>
      </c>
      <c r="E208" s="25" t="s">
        <v>583</v>
      </c>
      <c r="F208" s="25" t="s">
        <v>583</v>
      </c>
      <c r="G208" s="25" t="s">
        <v>583</v>
      </c>
      <c r="H208" s="25" t="s">
        <v>583</v>
      </c>
      <c r="I208" s="25" t="s">
        <v>583</v>
      </c>
      <c r="J208" s="25" t="s">
        <v>583</v>
      </c>
      <c r="K208" s="27"/>
      <c r="L208" s="29" t="s">
        <v>583</v>
      </c>
      <c r="M208" s="25" t="s">
        <v>583</v>
      </c>
      <c r="N208" s="25" t="s">
        <v>583</v>
      </c>
      <c r="O208" s="25" t="s">
        <v>583</v>
      </c>
      <c r="P208" s="25" t="s">
        <v>583</v>
      </c>
      <c r="Q208" s="30" t="s">
        <v>583</v>
      </c>
    </row>
    <row r="209" spans="2:17" ht="12.75">
      <c r="B209" s="22" t="s">
        <v>24</v>
      </c>
      <c r="C209" s="23" t="s">
        <v>414</v>
      </c>
      <c r="D209" s="24" t="s">
        <v>415</v>
      </c>
      <c r="E209" s="25" t="s">
        <v>583</v>
      </c>
      <c r="F209" s="25" t="s">
        <v>583</v>
      </c>
      <c r="G209" s="25" t="s">
        <v>583</v>
      </c>
      <c r="H209" s="25" t="s">
        <v>583</v>
      </c>
      <c r="I209" s="25" t="s">
        <v>583</v>
      </c>
      <c r="J209" s="25" t="s">
        <v>583</v>
      </c>
      <c r="K209" s="27"/>
      <c r="L209" s="29" t="s">
        <v>583</v>
      </c>
      <c r="M209" s="25" t="s">
        <v>583</v>
      </c>
      <c r="N209" s="25" t="s">
        <v>583</v>
      </c>
      <c r="O209" s="25" t="s">
        <v>583</v>
      </c>
      <c r="P209" s="25" t="s">
        <v>583</v>
      </c>
      <c r="Q209" s="30" t="s">
        <v>583</v>
      </c>
    </row>
    <row r="210" spans="2:17" ht="12.75">
      <c r="B210" s="22" t="s">
        <v>39</v>
      </c>
      <c r="C210" s="23" t="s">
        <v>416</v>
      </c>
      <c r="D210" s="24" t="s">
        <v>417</v>
      </c>
      <c r="E210" s="31">
        <v>2</v>
      </c>
      <c r="F210" s="31">
        <v>2</v>
      </c>
      <c r="G210" s="31">
        <v>0</v>
      </c>
      <c r="H210" s="31">
        <v>0</v>
      </c>
      <c r="I210" s="31">
        <v>4</v>
      </c>
      <c r="J210" s="30">
        <f>IF(ISERROR(E210/I210),"",E210/I210)</f>
        <v>0.5</v>
      </c>
      <c r="K210" s="27"/>
      <c r="L210" s="28">
        <v>3</v>
      </c>
      <c r="M210" s="31">
        <v>11</v>
      </c>
      <c r="N210" s="31">
        <v>2</v>
      </c>
      <c r="O210" s="31">
        <v>0</v>
      </c>
      <c r="P210" s="31">
        <v>16</v>
      </c>
      <c r="Q210" s="30">
        <f>IF(ISERROR((L210+M210)/P210),"",(L210+M210)/P210)</f>
        <v>0.875</v>
      </c>
    </row>
    <row r="211" spans="2:17" ht="12.75">
      <c r="B211" s="22" t="s">
        <v>27</v>
      </c>
      <c r="C211" s="23" t="s">
        <v>418</v>
      </c>
      <c r="D211" s="24" t="s">
        <v>419</v>
      </c>
      <c r="E211" s="31">
        <v>6</v>
      </c>
      <c r="F211" s="31">
        <v>8</v>
      </c>
      <c r="G211" s="31">
        <v>2</v>
      </c>
      <c r="H211" s="31">
        <v>0</v>
      </c>
      <c r="I211" s="31">
        <v>16</v>
      </c>
      <c r="J211" s="30">
        <f>IF(ISERROR(E211/I211),"",E211/I211)</f>
        <v>0.375</v>
      </c>
      <c r="K211" s="27"/>
      <c r="L211" s="28">
        <v>17</v>
      </c>
      <c r="M211" s="31">
        <v>32</v>
      </c>
      <c r="N211" s="31">
        <v>13</v>
      </c>
      <c r="O211" s="31">
        <v>0</v>
      </c>
      <c r="P211" s="31">
        <v>62</v>
      </c>
      <c r="Q211" s="30">
        <f>IF(ISERROR((L211+M211)/P211),"",(L211+M211)/P211)</f>
        <v>0.7903225806451613</v>
      </c>
    </row>
    <row r="212" spans="2:17" ht="12.75">
      <c r="B212" s="22" t="s">
        <v>27</v>
      </c>
      <c r="C212" s="23" t="s">
        <v>420</v>
      </c>
      <c r="D212" s="24" t="s">
        <v>421</v>
      </c>
      <c r="E212" s="25" t="s">
        <v>583</v>
      </c>
      <c r="F212" s="25" t="s">
        <v>583</v>
      </c>
      <c r="G212" s="25" t="s">
        <v>583</v>
      </c>
      <c r="H212" s="25" t="s">
        <v>583</v>
      </c>
      <c r="I212" s="25" t="s">
        <v>583</v>
      </c>
      <c r="J212" s="25" t="s">
        <v>583</v>
      </c>
      <c r="K212" s="27"/>
      <c r="L212" s="29" t="s">
        <v>583</v>
      </c>
      <c r="M212" s="25" t="s">
        <v>583</v>
      </c>
      <c r="N212" s="25" t="s">
        <v>583</v>
      </c>
      <c r="O212" s="25" t="s">
        <v>583</v>
      </c>
      <c r="P212" s="25" t="s">
        <v>583</v>
      </c>
      <c r="Q212" s="30" t="s">
        <v>583</v>
      </c>
    </row>
    <row r="213" spans="2:17" ht="12.75">
      <c r="B213" s="22" t="s">
        <v>24</v>
      </c>
      <c r="C213" s="23" t="s">
        <v>422</v>
      </c>
      <c r="D213" s="24" t="s">
        <v>423</v>
      </c>
      <c r="E213" s="25" t="s">
        <v>583</v>
      </c>
      <c r="F213" s="25" t="s">
        <v>583</v>
      </c>
      <c r="G213" s="25" t="s">
        <v>583</v>
      </c>
      <c r="H213" s="25" t="s">
        <v>583</v>
      </c>
      <c r="I213" s="25" t="s">
        <v>583</v>
      </c>
      <c r="J213" s="25" t="s">
        <v>583</v>
      </c>
      <c r="K213" s="27"/>
      <c r="L213" s="29" t="s">
        <v>583</v>
      </c>
      <c r="M213" s="25" t="s">
        <v>583</v>
      </c>
      <c r="N213" s="25" t="s">
        <v>583</v>
      </c>
      <c r="O213" s="25" t="s">
        <v>583</v>
      </c>
      <c r="P213" s="25" t="s">
        <v>583</v>
      </c>
      <c r="Q213" s="30" t="s">
        <v>583</v>
      </c>
    </row>
    <row r="214" spans="2:17" ht="12.75">
      <c r="B214" s="22" t="s">
        <v>39</v>
      </c>
      <c r="C214" s="23" t="s">
        <v>424</v>
      </c>
      <c r="D214" s="24" t="s">
        <v>425</v>
      </c>
      <c r="E214" s="31">
        <v>6</v>
      </c>
      <c r="F214" s="31">
        <v>1</v>
      </c>
      <c r="G214" s="31">
        <v>0</v>
      </c>
      <c r="H214" s="31">
        <v>0</v>
      </c>
      <c r="I214" s="31">
        <v>7</v>
      </c>
      <c r="J214" s="30">
        <f aca="true" t="shared" si="12" ref="J214:J220">IF(ISERROR(E214/I214),"",E214/I214)</f>
        <v>0.8571428571428571</v>
      </c>
      <c r="K214" s="27"/>
      <c r="L214" s="28">
        <v>13</v>
      </c>
      <c r="M214" s="31">
        <v>8</v>
      </c>
      <c r="N214" s="31">
        <v>6</v>
      </c>
      <c r="O214" s="31">
        <v>1</v>
      </c>
      <c r="P214" s="31">
        <v>28</v>
      </c>
      <c r="Q214" s="30">
        <f aca="true" t="shared" si="13" ref="Q214:Q220">IF(ISERROR((L214+M214)/P214),"",(L214+M214)/P214)</f>
        <v>0.75</v>
      </c>
    </row>
    <row r="215" spans="2:17" ht="12.75">
      <c r="B215" s="22" t="s">
        <v>32</v>
      </c>
      <c r="C215" s="23" t="s">
        <v>426</v>
      </c>
      <c r="D215" s="24" t="s">
        <v>427</v>
      </c>
      <c r="E215" s="31">
        <v>6</v>
      </c>
      <c r="F215" s="31">
        <v>0</v>
      </c>
      <c r="G215" s="31">
        <v>0</v>
      </c>
      <c r="H215" s="31">
        <v>0</v>
      </c>
      <c r="I215" s="31">
        <v>6</v>
      </c>
      <c r="J215" s="30">
        <f t="shared" si="12"/>
        <v>1</v>
      </c>
      <c r="K215" s="27"/>
      <c r="L215" s="28">
        <v>4</v>
      </c>
      <c r="M215" s="31">
        <v>7</v>
      </c>
      <c r="N215" s="31">
        <v>3</v>
      </c>
      <c r="O215" s="31">
        <v>0</v>
      </c>
      <c r="P215" s="31">
        <v>14</v>
      </c>
      <c r="Q215" s="30">
        <f t="shared" si="13"/>
        <v>0.7857142857142857</v>
      </c>
    </row>
    <row r="216" spans="2:17" ht="12.75">
      <c r="B216" s="22" t="s">
        <v>39</v>
      </c>
      <c r="C216" s="23" t="s">
        <v>428</v>
      </c>
      <c r="D216" s="24" t="s">
        <v>429</v>
      </c>
      <c r="E216" s="31">
        <v>4</v>
      </c>
      <c r="F216" s="31">
        <v>1</v>
      </c>
      <c r="G216" s="31">
        <v>1</v>
      </c>
      <c r="H216" s="31">
        <v>0</v>
      </c>
      <c r="I216" s="31">
        <v>6</v>
      </c>
      <c r="J216" s="30">
        <f t="shared" si="12"/>
        <v>0.6666666666666666</v>
      </c>
      <c r="K216" s="27"/>
      <c r="L216" s="28">
        <v>9</v>
      </c>
      <c r="M216" s="31">
        <v>8</v>
      </c>
      <c r="N216" s="31">
        <v>3</v>
      </c>
      <c r="O216" s="31">
        <v>1</v>
      </c>
      <c r="P216" s="31">
        <v>21</v>
      </c>
      <c r="Q216" s="30">
        <f t="shared" si="13"/>
        <v>0.8095238095238095</v>
      </c>
    </row>
    <row r="217" spans="2:17" ht="12.75">
      <c r="B217" s="22" t="s">
        <v>39</v>
      </c>
      <c r="C217" s="23" t="s">
        <v>430</v>
      </c>
      <c r="D217" s="24" t="s">
        <v>431</v>
      </c>
      <c r="E217" s="31">
        <v>0</v>
      </c>
      <c r="F217" s="31">
        <v>1</v>
      </c>
      <c r="G217" s="31">
        <v>1</v>
      </c>
      <c r="H217" s="31">
        <v>0</v>
      </c>
      <c r="I217" s="31">
        <v>2</v>
      </c>
      <c r="J217" s="30">
        <f t="shared" si="12"/>
        <v>0</v>
      </c>
      <c r="K217" s="27"/>
      <c r="L217" s="28">
        <v>1</v>
      </c>
      <c r="M217" s="31">
        <v>5</v>
      </c>
      <c r="N217" s="31">
        <v>6</v>
      </c>
      <c r="O217" s="31">
        <v>9</v>
      </c>
      <c r="P217" s="31">
        <v>21</v>
      </c>
      <c r="Q217" s="30">
        <f t="shared" si="13"/>
        <v>0.2857142857142857</v>
      </c>
    </row>
    <row r="218" spans="2:17" ht="12.75">
      <c r="B218" s="22" t="s">
        <v>24</v>
      </c>
      <c r="C218" s="23" t="s">
        <v>432</v>
      </c>
      <c r="D218" s="24" t="s">
        <v>433</v>
      </c>
      <c r="E218" s="31">
        <v>4</v>
      </c>
      <c r="F218" s="31">
        <v>1</v>
      </c>
      <c r="G218" s="31">
        <v>0</v>
      </c>
      <c r="H218" s="31">
        <v>0</v>
      </c>
      <c r="I218" s="31">
        <v>5</v>
      </c>
      <c r="J218" s="30">
        <f t="shared" si="12"/>
        <v>0.8</v>
      </c>
      <c r="K218" s="27"/>
      <c r="L218" s="28">
        <v>3</v>
      </c>
      <c r="M218" s="31">
        <v>16</v>
      </c>
      <c r="N218" s="31">
        <v>6</v>
      </c>
      <c r="O218" s="31">
        <v>0</v>
      </c>
      <c r="P218" s="31">
        <v>25</v>
      </c>
      <c r="Q218" s="30">
        <f t="shared" si="13"/>
        <v>0.76</v>
      </c>
    </row>
    <row r="219" spans="2:17" ht="12.75">
      <c r="B219" s="22" t="s">
        <v>27</v>
      </c>
      <c r="C219" s="23" t="s">
        <v>434</v>
      </c>
      <c r="D219" s="24" t="s">
        <v>435</v>
      </c>
      <c r="E219" s="31">
        <v>17</v>
      </c>
      <c r="F219" s="31">
        <v>4</v>
      </c>
      <c r="G219" s="31">
        <v>2</v>
      </c>
      <c r="H219" s="31">
        <v>0</v>
      </c>
      <c r="I219" s="31">
        <v>23</v>
      </c>
      <c r="J219" s="30">
        <f t="shared" si="12"/>
        <v>0.7391304347826086</v>
      </c>
      <c r="K219" s="27"/>
      <c r="L219" s="28">
        <v>21</v>
      </c>
      <c r="M219" s="31">
        <v>58</v>
      </c>
      <c r="N219" s="31">
        <v>14</v>
      </c>
      <c r="O219" s="31">
        <v>0</v>
      </c>
      <c r="P219" s="31">
        <v>93</v>
      </c>
      <c r="Q219" s="30">
        <f t="shared" si="13"/>
        <v>0.8494623655913979</v>
      </c>
    </row>
    <row r="220" spans="2:17" ht="12.75">
      <c r="B220" s="22" t="s">
        <v>27</v>
      </c>
      <c r="C220" s="23" t="s">
        <v>436</v>
      </c>
      <c r="D220" s="24" t="s">
        <v>437</v>
      </c>
      <c r="E220" s="31">
        <v>1</v>
      </c>
      <c r="F220" s="31">
        <v>3</v>
      </c>
      <c r="G220" s="31">
        <v>0</v>
      </c>
      <c r="H220" s="31">
        <v>0</v>
      </c>
      <c r="I220" s="31">
        <v>4</v>
      </c>
      <c r="J220" s="30">
        <f t="shared" si="12"/>
        <v>0.25</v>
      </c>
      <c r="K220" s="27"/>
      <c r="L220" s="28">
        <v>2</v>
      </c>
      <c r="M220" s="31">
        <v>3</v>
      </c>
      <c r="N220" s="31">
        <v>1</v>
      </c>
      <c r="O220" s="31">
        <v>0</v>
      </c>
      <c r="P220" s="31">
        <v>6</v>
      </c>
      <c r="Q220" s="30">
        <f t="shared" si="13"/>
        <v>0.8333333333333334</v>
      </c>
    </row>
    <row r="221" spans="2:17" ht="12.75">
      <c r="B221" s="22" t="s">
        <v>24</v>
      </c>
      <c r="C221" s="23" t="s">
        <v>438</v>
      </c>
      <c r="D221" s="24" t="s">
        <v>439</v>
      </c>
      <c r="E221" s="25" t="s">
        <v>583</v>
      </c>
      <c r="F221" s="25" t="s">
        <v>583</v>
      </c>
      <c r="G221" s="25" t="s">
        <v>583</v>
      </c>
      <c r="H221" s="25" t="s">
        <v>583</v>
      </c>
      <c r="I221" s="25" t="s">
        <v>583</v>
      </c>
      <c r="J221" s="25" t="s">
        <v>583</v>
      </c>
      <c r="K221" s="27"/>
      <c r="L221" s="29" t="s">
        <v>583</v>
      </c>
      <c r="M221" s="25" t="s">
        <v>583</v>
      </c>
      <c r="N221" s="25" t="s">
        <v>583</v>
      </c>
      <c r="O221" s="25" t="s">
        <v>583</v>
      </c>
      <c r="P221" s="25" t="s">
        <v>583</v>
      </c>
      <c r="Q221" s="30" t="s">
        <v>583</v>
      </c>
    </row>
    <row r="222" spans="2:17" ht="12.75">
      <c r="B222" s="22" t="s">
        <v>27</v>
      </c>
      <c r="C222" s="23" t="s">
        <v>440</v>
      </c>
      <c r="D222" s="24" t="s">
        <v>441</v>
      </c>
      <c r="E222" s="31">
        <v>3</v>
      </c>
      <c r="F222" s="31">
        <v>0</v>
      </c>
      <c r="G222" s="31">
        <v>0</v>
      </c>
      <c r="H222" s="31">
        <v>0</v>
      </c>
      <c r="I222" s="31">
        <v>3</v>
      </c>
      <c r="J222" s="30">
        <f>IF(ISERROR(E222/I222),"",E222/I222)</f>
        <v>1</v>
      </c>
      <c r="K222" s="27"/>
      <c r="L222" s="28">
        <v>2</v>
      </c>
      <c r="M222" s="31">
        <v>7</v>
      </c>
      <c r="N222" s="31">
        <v>1</v>
      </c>
      <c r="O222" s="31">
        <v>0</v>
      </c>
      <c r="P222" s="31">
        <v>10</v>
      </c>
      <c r="Q222" s="30">
        <f>IF(ISERROR((L222+M222)/P222),"",(L222+M222)/P222)</f>
        <v>0.9</v>
      </c>
    </row>
    <row r="223" spans="2:17" ht="12.75">
      <c r="B223" s="22" t="s">
        <v>39</v>
      </c>
      <c r="C223" s="23" t="s">
        <v>442</v>
      </c>
      <c r="D223" s="24" t="s">
        <v>443</v>
      </c>
      <c r="E223" s="31">
        <v>2</v>
      </c>
      <c r="F223" s="31">
        <v>3</v>
      </c>
      <c r="G223" s="31">
        <v>0</v>
      </c>
      <c r="H223" s="31">
        <v>0</v>
      </c>
      <c r="I223" s="31">
        <v>5</v>
      </c>
      <c r="J223" s="30">
        <f>IF(ISERROR(E223/I223),"",E223/I223)</f>
        <v>0.4</v>
      </c>
      <c r="K223" s="27"/>
      <c r="L223" s="28">
        <v>2</v>
      </c>
      <c r="M223" s="31">
        <v>12</v>
      </c>
      <c r="N223" s="31">
        <v>1</v>
      </c>
      <c r="O223" s="31">
        <v>0</v>
      </c>
      <c r="P223" s="31">
        <v>15</v>
      </c>
      <c r="Q223" s="30">
        <f>IF(ISERROR((L223+M223)/P223),"",(L223+M223)/P223)</f>
        <v>0.9333333333333333</v>
      </c>
    </row>
    <row r="224" spans="2:17" ht="12.75">
      <c r="B224" s="32" t="s">
        <v>39</v>
      </c>
      <c r="C224" s="33" t="s">
        <v>444</v>
      </c>
      <c r="D224" s="34" t="s">
        <v>445</v>
      </c>
      <c r="E224" s="35" t="s">
        <v>583</v>
      </c>
      <c r="F224" s="35" t="s">
        <v>583</v>
      </c>
      <c r="G224" s="35" t="s">
        <v>583</v>
      </c>
      <c r="H224" s="35" t="s">
        <v>583</v>
      </c>
      <c r="I224" s="35" t="s">
        <v>583</v>
      </c>
      <c r="J224" s="35" t="s">
        <v>583</v>
      </c>
      <c r="K224" s="27"/>
      <c r="L224" s="36" t="s">
        <v>583</v>
      </c>
      <c r="M224" s="35" t="s">
        <v>583</v>
      </c>
      <c r="N224" s="35" t="s">
        <v>583</v>
      </c>
      <c r="O224" s="35" t="s">
        <v>583</v>
      </c>
      <c r="P224" s="35" t="s">
        <v>583</v>
      </c>
      <c r="Q224" s="37" t="s">
        <v>583</v>
      </c>
    </row>
    <row r="225" spans="6:8" ht="12.75">
      <c r="F225" s="1"/>
      <c r="G225" s="1"/>
      <c r="H225" s="1"/>
    </row>
    <row r="226" spans="2:8" ht="12.75">
      <c r="B226" s="58" t="s">
        <v>584</v>
      </c>
      <c r="E226" s="1"/>
      <c r="F226" s="1"/>
      <c r="G226" s="1"/>
      <c r="H226" s="1"/>
    </row>
    <row r="227" spans="2:8" ht="12.75">
      <c r="B227" s="1" t="s">
        <v>585</v>
      </c>
      <c r="E227" s="1"/>
      <c r="F227" s="1"/>
      <c r="G227" s="1"/>
      <c r="H227" s="1"/>
    </row>
    <row r="228" spans="5:8" ht="12.75">
      <c r="E228" s="1"/>
      <c r="F228" s="1"/>
      <c r="G228" s="1"/>
      <c r="H228" s="1"/>
    </row>
    <row r="229" spans="5:8" ht="12.75">
      <c r="E229" s="1"/>
      <c r="F229" s="1"/>
      <c r="G229" s="1"/>
      <c r="H229" s="1"/>
    </row>
  </sheetData>
  <sheetProtection/>
  <mergeCells count="10">
    <mergeCell ref="L14:O14"/>
    <mergeCell ref="C8:D8"/>
    <mergeCell ref="C9:D9"/>
    <mergeCell ref="C10:D10"/>
    <mergeCell ref="C3:D4"/>
    <mergeCell ref="C5:D5"/>
    <mergeCell ref="C6:D6"/>
    <mergeCell ref="C7:D7"/>
    <mergeCell ref="C11:D11"/>
    <mergeCell ref="E14:H14"/>
  </mergeCells>
  <printOptions/>
  <pageMargins left="0.75" right="0.75" top="1" bottom="1" header="0.5" footer="0.5"/>
  <pageSetup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B1:P84"/>
  <sheetViews>
    <sheetView showGridLines="0" zoomScalePageLayoutView="0" workbookViewId="0" topLeftCell="A1">
      <selection activeCell="A1" sqref="A1"/>
    </sheetView>
  </sheetViews>
  <sheetFormatPr defaultColWidth="9.140625" defaultRowHeight="15" outlineLevelCol="1"/>
  <cols>
    <col min="1" max="1" width="2.00390625" style="1" customWidth="1"/>
    <col min="2" max="2" width="11.7109375" style="1" customWidth="1"/>
    <col min="3" max="3" width="78.8515625" style="1" bestFit="1" customWidth="1"/>
    <col min="4" max="7" width="16.7109375" style="4" customWidth="1" outlineLevel="1"/>
    <col min="8" max="8" width="16.7109375" style="4" customWidth="1"/>
    <col min="9" max="10" width="16.7109375" style="1" customWidth="1"/>
    <col min="11" max="14" width="16.7109375" style="1" customWidth="1" outlineLevel="1"/>
    <col min="15" max="16" width="16.7109375" style="1" customWidth="1"/>
    <col min="17" max="16384" width="9.140625" style="1" customWidth="1"/>
  </cols>
  <sheetData>
    <row r="1" spans="4:16" ht="16.5" customHeight="1">
      <c r="D1" s="1"/>
      <c r="E1" s="1"/>
      <c r="F1" s="1"/>
      <c r="G1" s="1"/>
      <c r="H1" s="1"/>
      <c r="K1" s="16"/>
      <c r="L1" s="16"/>
      <c r="M1" s="16"/>
      <c r="N1" s="16"/>
      <c r="O1" s="16"/>
      <c r="P1" s="16"/>
    </row>
    <row r="2" spans="2:16" ht="15" customHeight="1">
      <c r="B2" s="2" t="s">
        <v>0</v>
      </c>
      <c r="C2" s="56" t="s">
        <v>576</v>
      </c>
      <c r="D2" s="56"/>
      <c r="E2" s="3"/>
      <c r="F2" s="3"/>
      <c r="G2" s="3"/>
      <c r="K2" s="3"/>
      <c r="L2" s="3"/>
      <c r="M2" s="3"/>
      <c r="N2" s="3"/>
      <c r="O2" s="4"/>
      <c r="P2" s="16"/>
    </row>
    <row r="3" spans="2:16" ht="12.75" customHeight="1">
      <c r="B3" s="2" t="s">
        <v>1</v>
      </c>
      <c r="C3" s="57" t="s">
        <v>580</v>
      </c>
      <c r="D3" s="19"/>
      <c r="E3" s="3"/>
      <c r="F3" s="3"/>
      <c r="G3" s="3"/>
      <c r="K3" s="3"/>
      <c r="L3" s="3"/>
      <c r="M3" s="3"/>
      <c r="N3" s="3"/>
      <c r="O3" s="4"/>
      <c r="P3" s="16"/>
    </row>
    <row r="4" spans="2:16" ht="12.75">
      <c r="B4" s="2"/>
      <c r="C4" s="57"/>
      <c r="D4" s="19"/>
      <c r="E4" s="3"/>
      <c r="F4" s="3"/>
      <c r="G4" s="3"/>
      <c r="K4" s="3"/>
      <c r="L4" s="3"/>
      <c r="M4" s="3"/>
      <c r="N4" s="3"/>
      <c r="O4" s="4"/>
      <c r="P4" s="16"/>
    </row>
    <row r="5" spans="2:16" ht="15">
      <c r="B5" s="2" t="s">
        <v>2</v>
      </c>
      <c r="C5" s="20" t="s">
        <v>578</v>
      </c>
      <c r="D5" s="20"/>
      <c r="E5" s="3"/>
      <c r="F5" s="3"/>
      <c r="G5" s="3"/>
      <c r="K5" s="3"/>
      <c r="L5" s="3"/>
      <c r="M5" s="3"/>
      <c r="N5" s="3"/>
      <c r="O5" s="4"/>
      <c r="P5" s="16"/>
    </row>
    <row r="6" spans="2:16" ht="12.75" customHeight="1">
      <c r="B6" s="2" t="s">
        <v>3</v>
      </c>
      <c r="C6" s="18" t="s">
        <v>577</v>
      </c>
      <c r="D6" s="18"/>
      <c r="E6" s="3"/>
      <c r="F6" s="3"/>
      <c r="G6" s="3"/>
      <c r="K6" s="3"/>
      <c r="L6" s="3"/>
      <c r="M6" s="3"/>
      <c r="N6" s="3"/>
      <c r="O6" s="4"/>
      <c r="P6" s="16"/>
    </row>
    <row r="7" spans="2:16" ht="12.75" customHeight="1">
      <c r="B7" s="2" t="s">
        <v>4</v>
      </c>
      <c r="C7" s="18" t="s">
        <v>446</v>
      </c>
      <c r="D7" s="18"/>
      <c r="E7" s="3"/>
      <c r="F7" s="3"/>
      <c r="G7" s="3"/>
      <c r="K7" s="3"/>
      <c r="L7" s="3"/>
      <c r="M7" s="3"/>
      <c r="N7" s="3"/>
      <c r="O7" s="4"/>
      <c r="P7" s="16"/>
    </row>
    <row r="8" spans="2:16" ht="12.75" customHeight="1">
      <c r="B8" s="2" t="s">
        <v>6</v>
      </c>
      <c r="C8" s="18" t="s">
        <v>582</v>
      </c>
      <c r="D8" s="18"/>
      <c r="E8" s="3"/>
      <c r="F8" s="3"/>
      <c r="G8" s="3"/>
      <c r="K8" s="3"/>
      <c r="L8" s="3"/>
      <c r="M8" s="3"/>
      <c r="N8" s="3"/>
      <c r="O8" s="4"/>
      <c r="P8" s="16"/>
    </row>
    <row r="9" spans="2:16" ht="12.75" customHeight="1">
      <c r="B9" s="2" t="s">
        <v>8</v>
      </c>
      <c r="C9" s="18" t="s">
        <v>7</v>
      </c>
      <c r="D9" s="18"/>
      <c r="E9" s="3"/>
      <c r="F9" s="3"/>
      <c r="G9" s="3"/>
      <c r="H9" s="3"/>
      <c r="K9" s="3"/>
      <c r="L9" s="3"/>
      <c r="M9" s="3"/>
      <c r="N9" s="3"/>
      <c r="O9" s="3"/>
      <c r="P9" s="16"/>
    </row>
    <row r="10" spans="2:16" ht="12.75" customHeight="1">
      <c r="B10" s="2" t="s">
        <v>9</v>
      </c>
      <c r="C10" s="18" t="s">
        <v>581</v>
      </c>
      <c r="D10" s="18"/>
      <c r="E10" s="3"/>
      <c r="F10" s="3"/>
      <c r="G10" s="3"/>
      <c r="H10" s="3"/>
      <c r="K10" s="3"/>
      <c r="L10" s="3"/>
      <c r="M10" s="3"/>
      <c r="N10" s="3"/>
      <c r="O10" s="3"/>
      <c r="P10" s="16"/>
    </row>
    <row r="11" spans="2:16" ht="12.75" customHeight="1">
      <c r="B11" s="2" t="s">
        <v>10</v>
      </c>
      <c r="C11" s="18" t="s">
        <v>579</v>
      </c>
      <c r="D11" s="18"/>
      <c r="E11" s="3"/>
      <c r="F11" s="3"/>
      <c r="G11" s="3"/>
      <c r="H11" s="3"/>
      <c r="K11" s="3"/>
      <c r="L11" s="3"/>
      <c r="M11" s="3"/>
      <c r="N11" s="3"/>
      <c r="O11" s="3"/>
      <c r="P11" s="16"/>
    </row>
    <row r="12" spans="4:16" ht="12.75" customHeight="1">
      <c r="D12" s="3"/>
      <c r="E12" s="3"/>
      <c r="F12" s="3"/>
      <c r="G12" s="3"/>
      <c r="H12" s="3"/>
      <c r="K12" s="3"/>
      <c r="L12" s="3"/>
      <c r="M12" s="3"/>
      <c r="N12" s="3"/>
      <c r="O12" s="3"/>
      <c r="P12" s="16"/>
    </row>
    <row r="13" spans="4:15" ht="12.75" customHeight="1" hidden="1">
      <c r="D13" s="3">
        <v>3</v>
      </c>
      <c r="E13" s="3">
        <v>4</v>
      </c>
      <c r="F13" s="3">
        <v>5</v>
      </c>
      <c r="G13" s="3">
        <v>6</v>
      </c>
      <c r="H13" s="3">
        <v>7</v>
      </c>
      <c r="K13" s="3">
        <v>3</v>
      </c>
      <c r="L13" s="3">
        <v>4</v>
      </c>
      <c r="M13" s="3">
        <v>5</v>
      </c>
      <c r="N13" s="3">
        <v>6</v>
      </c>
      <c r="O13" s="3">
        <v>7</v>
      </c>
    </row>
    <row r="14" spans="2:15" ht="30" customHeight="1">
      <c r="B14" s="15" t="s">
        <v>447</v>
      </c>
      <c r="C14" s="6"/>
      <c r="D14" s="50" t="s">
        <v>12</v>
      </c>
      <c r="E14" s="51"/>
      <c r="F14" s="51"/>
      <c r="G14" s="52"/>
      <c r="H14" s="3"/>
      <c r="K14" s="50" t="s">
        <v>13</v>
      </c>
      <c r="L14" s="51"/>
      <c r="M14" s="51"/>
      <c r="N14" s="52"/>
      <c r="O14" s="3"/>
    </row>
    <row r="15" spans="2:16" s="7" customFormat="1" ht="45" customHeight="1">
      <c r="B15" s="9" t="s">
        <v>448</v>
      </c>
      <c r="C15" s="10" t="s">
        <v>449</v>
      </c>
      <c r="D15" s="11" t="s">
        <v>17</v>
      </c>
      <c r="E15" s="11" t="s">
        <v>18</v>
      </c>
      <c r="F15" s="11" t="s">
        <v>19</v>
      </c>
      <c r="G15" s="11" t="s">
        <v>20</v>
      </c>
      <c r="H15" s="12" t="s">
        <v>21</v>
      </c>
      <c r="I15" s="13" t="s">
        <v>22</v>
      </c>
      <c r="K15" s="17" t="s">
        <v>17</v>
      </c>
      <c r="L15" s="11" t="s">
        <v>18</v>
      </c>
      <c r="M15" s="11" t="s">
        <v>19</v>
      </c>
      <c r="N15" s="11" t="s">
        <v>20</v>
      </c>
      <c r="O15" s="12" t="s">
        <v>21</v>
      </c>
      <c r="P15" s="13" t="s">
        <v>23</v>
      </c>
    </row>
    <row r="16" spans="2:16" ht="12.75">
      <c r="B16" s="38" t="s">
        <v>450</v>
      </c>
      <c r="C16" s="38" t="s">
        <v>451</v>
      </c>
      <c r="D16" s="25">
        <v>14</v>
      </c>
      <c r="E16" s="25">
        <v>1</v>
      </c>
      <c r="F16" s="25">
        <v>1</v>
      </c>
      <c r="G16" s="25">
        <v>0</v>
      </c>
      <c r="H16" s="25">
        <v>16</v>
      </c>
      <c r="I16" s="39">
        <f>IF(ISERROR(D16/H16),"",D16/H16)</f>
        <v>0.875</v>
      </c>
      <c r="J16" s="40"/>
      <c r="K16" s="49">
        <v>11</v>
      </c>
      <c r="L16" s="28">
        <v>38</v>
      </c>
      <c r="M16" s="28">
        <v>37</v>
      </c>
      <c r="N16" s="28">
        <v>7</v>
      </c>
      <c r="O16" s="28">
        <v>93</v>
      </c>
      <c r="P16" s="39">
        <f>IF(ISERROR((K16+L16)/O16),"",(K16+L16)/O16)</f>
        <v>0.5268817204301075</v>
      </c>
    </row>
    <row r="17" spans="2:16" ht="12.75">
      <c r="B17" s="38" t="s">
        <v>452</v>
      </c>
      <c r="C17" s="38" t="s">
        <v>453</v>
      </c>
      <c r="D17" s="31">
        <v>7</v>
      </c>
      <c r="E17" s="31">
        <v>3</v>
      </c>
      <c r="F17" s="31">
        <v>6</v>
      </c>
      <c r="G17" s="31">
        <v>0</v>
      </c>
      <c r="H17" s="31">
        <v>16</v>
      </c>
      <c r="I17" s="39">
        <f>IF(ISERROR(D17/H17),"",D17/H17)</f>
        <v>0.4375</v>
      </c>
      <c r="J17" s="40"/>
      <c r="K17" s="28">
        <v>7</v>
      </c>
      <c r="L17" s="31">
        <v>35</v>
      </c>
      <c r="M17" s="31">
        <v>30</v>
      </c>
      <c r="N17" s="31">
        <v>14</v>
      </c>
      <c r="O17" s="31">
        <v>86</v>
      </c>
      <c r="P17" s="41">
        <f>IF(ISERROR((K17+L17)/O17),"",(K17+L17)/O17)</f>
        <v>0.4883720930232558</v>
      </c>
    </row>
    <row r="18" spans="2:16" ht="12.75">
      <c r="B18" s="38" t="s">
        <v>454</v>
      </c>
      <c r="C18" s="38" t="s">
        <v>455</v>
      </c>
      <c r="D18" s="31">
        <v>0</v>
      </c>
      <c r="E18" s="31">
        <v>8</v>
      </c>
      <c r="F18" s="31">
        <v>0</v>
      </c>
      <c r="G18" s="31">
        <v>0</v>
      </c>
      <c r="H18" s="31">
        <v>8</v>
      </c>
      <c r="I18" s="39">
        <f>IF(ISERROR(D18/H18),"",D18/H18)</f>
        <v>0</v>
      </c>
      <c r="J18" s="40"/>
      <c r="K18" s="28">
        <v>9</v>
      </c>
      <c r="L18" s="31">
        <v>31</v>
      </c>
      <c r="M18" s="31">
        <v>7</v>
      </c>
      <c r="N18" s="31">
        <v>0</v>
      </c>
      <c r="O18" s="31">
        <v>47</v>
      </c>
      <c r="P18" s="41">
        <f>IF(ISERROR((K18+L18)/O18),"",(K18+L18)/O18)</f>
        <v>0.851063829787234</v>
      </c>
    </row>
    <row r="19" spans="2:16" ht="12.75">
      <c r="B19" s="38" t="s">
        <v>456</v>
      </c>
      <c r="C19" s="38" t="s">
        <v>457</v>
      </c>
      <c r="D19" s="31">
        <v>22</v>
      </c>
      <c r="E19" s="31">
        <v>22</v>
      </c>
      <c r="F19" s="31">
        <v>5</v>
      </c>
      <c r="G19" s="31">
        <v>0</v>
      </c>
      <c r="H19" s="31">
        <v>49</v>
      </c>
      <c r="I19" s="39">
        <f>IF(ISERROR(D19/H19),"",D19/H19)</f>
        <v>0.4489795918367347</v>
      </c>
      <c r="J19" s="40"/>
      <c r="K19" s="28">
        <v>3</v>
      </c>
      <c r="L19" s="31">
        <v>2</v>
      </c>
      <c r="M19" s="31">
        <v>26</v>
      </c>
      <c r="N19" s="31">
        <v>13</v>
      </c>
      <c r="O19" s="31">
        <v>44</v>
      </c>
      <c r="P19" s="41">
        <f>IF(ISERROR((K19+L19)/O19),"",(K19+L19)/O19)</f>
        <v>0.11363636363636363</v>
      </c>
    </row>
    <row r="20" spans="2:16" ht="12.75">
      <c r="B20" s="38" t="s">
        <v>458</v>
      </c>
      <c r="C20" s="38" t="s">
        <v>459</v>
      </c>
      <c r="D20" s="25" t="s">
        <v>583</v>
      </c>
      <c r="E20" s="25" t="s">
        <v>583</v>
      </c>
      <c r="F20" s="25" t="s">
        <v>583</v>
      </c>
      <c r="G20" s="25" t="s">
        <v>583</v>
      </c>
      <c r="H20" s="25" t="s">
        <v>583</v>
      </c>
      <c r="I20" s="39" t="s">
        <v>583</v>
      </c>
      <c r="J20" s="40"/>
      <c r="K20" s="29" t="s">
        <v>583</v>
      </c>
      <c r="L20" s="25" t="s">
        <v>583</v>
      </c>
      <c r="M20" s="25" t="s">
        <v>583</v>
      </c>
      <c r="N20" s="25" t="s">
        <v>583</v>
      </c>
      <c r="O20" s="25" t="s">
        <v>583</v>
      </c>
      <c r="P20" s="39" t="s">
        <v>583</v>
      </c>
    </row>
    <row r="21" spans="2:16" ht="12.75">
      <c r="B21" s="38" t="s">
        <v>460</v>
      </c>
      <c r="C21" s="38" t="s">
        <v>461</v>
      </c>
      <c r="D21" s="31">
        <v>10</v>
      </c>
      <c r="E21" s="31">
        <v>6</v>
      </c>
      <c r="F21" s="31">
        <v>1</v>
      </c>
      <c r="G21" s="31">
        <v>0</v>
      </c>
      <c r="H21" s="31">
        <v>17</v>
      </c>
      <c r="I21" s="39">
        <f>IF(ISERROR(D21/H21),"",D21/H21)</f>
        <v>0.5882352941176471</v>
      </c>
      <c r="J21" s="40"/>
      <c r="K21" s="28">
        <v>14</v>
      </c>
      <c r="L21" s="31">
        <v>18</v>
      </c>
      <c r="M21" s="31">
        <v>9</v>
      </c>
      <c r="N21" s="31">
        <v>1</v>
      </c>
      <c r="O21" s="31">
        <v>42</v>
      </c>
      <c r="P21" s="41">
        <f>IF(ISERROR((K21+L21)/O21),"",(K21+L21)/O21)</f>
        <v>0.7619047619047619</v>
      </c>
    </row>
    <row r="22" spans="2:16" ht="12.75">
      <c r="B22" s="38" t="s">
        <v>462</v>
      </c>
      <c r="C22" s="38" t="s">
        <v>463</v>
      </c>
      <c r="D22" s="31">
        <v>3</v>
      </c>
      <c r="E22" s="31">
        <v>0</v>
      </c>
      <c r="F22" s="31">
        <v>0</v>
      </c>
      <c r="G22" s="31">
        <v>0</v>
      </c>
      <c r="H22" s="31">
        <v>3</v>
      </c>
      <c r="I22" s="39">
        <f>IF(ISERROR(D22/H22),"",D22/H22)</f>
        <v>1</v>
      </c>
      <c r="J22" s="40"/>
      <c r="K22" s="28">
        <v>10</v>
      </c>
      <c r="L22" s="31">
        <v>12</v>
      </c>
      <c r="M22" s="31">
        <v>1</v>
      </c>
      <c r="N22" s="31">
        <v>9</v>
      </c>
      <c r="O22" s="31">
        <v>32</v>
      </c>
      <c r="P22" s="41">
        <f>IF(ISERROR((K22+L22)/O22),"",(K22+L22)/O22)</f>
        <v>0.6875</v>
      </c>
    </row>
    <row r="23" spans="2:16" ht="12.75">
      <c r="B23" s="38" t="s">
        <v>464</v>
      </c>
      <c r="C23" s="38" t="s">
        <v>465</v>
      </c>
      <c r="D23" s="31">
        <v>21</v>
      </c>
      <c r="E23" s="31">
        <v>3</v>
      </c>
      <c r="F23" s="31">
        <v>3</v>
      </c>
      <c r="G23" s="31">
        <v>0</v>
      </c>
      <c r="H23" s="31">
        <v>27</v>
      </c>
      <c r="I23" s="39">
        <f>IF(ISERROR(D23/H23),"",D23/H23)</f>
        <v>0.7777777777777778</v>
      </c>
      <c r="J23" s="40"/>
      <c r="K23" s="28">
        <v>67</v>
      </c>
      <c r="L23" s="31">
        <v>74</v>
      </c>
      <c r="M23" s="31">
        <v>38</v>
      </c>
      <c r="N23" s="31">
        <v>2</v>
      </c>
      <c r="O23" s="31">
        <v>181</v>
      </c>
      <c r="P23" s="41">
        <f>IF(ISERROR((K23+L23)/O23),"",(K23+L23)/O23)</f>
        <v>0.7790055248618785</v>
      </c>
    </row>
    <row r="24" spans="2:16" ht="12.75">
      <c r="B24" s="38" t="s">
        <v>466</v>
      </c>
      <c r="C24" s="38" t="s">
        <v>467</v>
      </c>
      <c r="D24" s="31">
        <v>4</v>
      </c>
      <c r="E24" s="31">
        <v>5</v>
      </c>
      <c r="F24" s="31">
        <v>0</v>
      </c>
      <c r="G24" s="31">
        <v>0</v>
      </c>
      <c r="H24" s="31">
        <v>9</v>
      </c>
      <c r="I24" s="39">
        <f>IF(ISERROR(D24/H24),"",D24/H24)</f>
        <v>0.4444444444444444</v>
      </c>
      <c r="J24" s="40"/>
      <c r="K24" s="28">
        <v>5</v>
      </c>
      <c r="L24" s="31">
        <v>18</v>
      </c>
      <c r="M24" s="31">
        <v>1</v>
      </c>
      <c r="N24" s="31">
        <v>1</v>
      </c>
      <c r="O24" s="31">
        <v>25</v>
      </c>
      <c r="P24" s="41">
        <f>IF(ISERROR((K24+L24)/O24),"",(K24+L24)/O24)</f>
        <v>0.92</v>
      </c>
    </row>
    <row r="25" spans="2:16" ht="12.75">
      <c r="B25" s="38" t="s">
        <v>468</v>
      </c>
      <c r="C25" s="38" t="s">
        <v>469</v>
      </c>
      <c r="D25" s="25" t="s">
        <v>583</v>
      </c>
      <c r="E25" s="25" t="s">
        <v>583</v>
      </c>
      <c r="F25" s="25" t="s">
        <v>583</v>
      </c>
      <c r="G25" s="25" t="s">
        <v>583</v>
      </c>
      <c r="H25" s="25" t="s">
        <v>583</v>
      </c>
      <c r="I25" s="39" t="s">
        <v>583</v>
      </c>
      <c r="J25" s="40"/>
      <c r="K25" s="29" t="s">
        <v>583</v>
      </c>
      <c r="L25" s="25" t="s">
        <v>583</v>
      </c>
      <c r="M25" s="25" t="s">
        <v>583</v>
      </c>
      <c r="N25" s="25" t="s">
        <v>583</v>
      </c>
      <c r="O25" s="25" t="s">
        <v>583</v>
      </c>
      <c r="P25" s="39" t="s">
        <v>583</v>
      </c>
    </row>
    <row r="26" spans="2:16" ht="12.75">
      <c r="B26" s="38" t="s">
        <v>470</v>
      </c>
      <c r="C26" s="38" t="s">
        <v>471</v>
      </c>
      <c r="D26" s="31">
        <v>5</v>
      </c>
      <c r="E26" s="31">
        <v>5</v>
      </c>
      <c r="F26" s="31">
        <v>1</v>
      </c>
      <c r="G26" s="31">
        <v>0</v>
      </c>
      <c r="H26" s="31">
        <v>11</v>
      </c>
      <c r="I26" s="39">
        <f>IF(ISERROR(D26/H26),"",D26/H26)</f>
        <v>0.45454545454545453</v>
      </c>
      <c r="J26" s="40"/>
      <c r="K26" s="28">
        <v>0</v>
      </c>
      <c r="L26" s="31">
        <v>4</v>
      </c>
      <c r="M26" s="31">
        <v>6</v>
      </c>
      <c r="N26" s="31">
        <v>3</v>
      </c>
      <c r="O26" s="31">
        <v>13</v>
      </c>
      <c r="P26" s="41">
        <f>IF(ISERROR((K26+L26)/O26),"",(K26+L26)/O26)</f>
        <v>0.3076923076923077</v>
      </c>
    </row>
    <row r="27" spans="2:16" ht="12.75">
      <c r="B27" s="38" t="s">
        <v>472</v>
      </c>
      <c r="C27" s="38" t="s">
        <v>473</v>
      </c>
      <c r="D27" s="31">
        <v>7</v>
      </c>
      <c r="E27" s="31">
        <v>1</v>
      </c>
      <c r="F27" s="31">
        <v>1</v>
      </c>
      <c r="G27" s="31">
        <v>0</v>
      </c>
      <c r="H27" s="31">
        <v>9</v>
      </c>
      <c r="I27" s="39">
        <f>IF(ISERROR(D27/H27),"",D27/H27)</f>
        <v>0.7777777777777778</v>
      </c>
      <c r="J27" s="40"/>
      <c r="K27" s="28">
        <v>4</v>
      </c>
      <c r="L27" s="31">
        <v>11</v>
      </c>
      <c r="M27" s="31">
        <v>9</v>
      </c>
      <c r="N27" s="31">
        <v>3</v>
      </c>
      <c r="O27" s="31">
        <v>27</v>
      </c>
      <c r="P27" s="41">
        <f>IF(ISERROR((K27+L27)/O27),"",(K27+L27)/O27)</f>
        <v>0.5555555555555556</v>
      </c>
    </row>
    <row r="28" spans="2:16" ht="12.75">
      <c r="B28" s="38" t="s">
        <v>474</v>
      </c>
      <c r="C28" s="38" t="s">
        <v>475</v>
      </c>
      <c r="D28" s="31">
        <v>2</v>
      </c>
      <c r="E28" s="31">
        <v>1</v>
      </c>
      <c r="F28" s="31">
        <v>2</v>
      </c>
      <c r="G28" s="31">
        <v>0</v>
      </c>
      <c r="H28" s="31">
        <v>5</v>
      </c>
      <c r="I28" s="39">
        <f>IF(ISERROR(D28/H28),"",D28/H28)</f>
        <v>0.4</v>
      </c>
      <c r="J28" s="40"/>
      <c r="K28" s="28">
        <v>1</v>
      </c>
      <c r="L28" s="31">
        <v>4</v>
      </c>
      <c r="M28" s="31">
        <v>6</v>
      </c>
      <c r="N28" s="31">
        <v>1</v>
      </c>
      <c r="O28" s="31">
        <v>12</v>
      </c>
      <c r="P28" s="41">
        <f>IF(ISERROR((K28+L28)/O28),"",(K28+L28)/O28)</f>
        <v>0.4166666666666667</v>
      </c>
    </row>
    <row r="29" spans="2:16" ht="12.75">
      <c r="B29" s="38" t="s">
        <v>476</v>
      </c>
      <c r="C29" s="42" t="s">
        <v>477</v>
      </c>
      <c r="D29" s="31">
        <v>56</v>
      </c>
      <c r="E29" s="31">
        <v>4</v>
      </c>
      <c r="F29" s="31">
        <v>0</v>
      </c>
      <c r="G29" s="31">
        <v>0</v>
      </c>
      <c r="H29" s="31">
        <v>60</v>
      </c>
      <c r="I29" s="39">
        <f>IF(ISERROR(D29/H29),"",D29/H29)</f>
        <v>0.9333333333333333</v>
      </c>
      <c r="J29" s="40"/>
      <c r="K29" s="28">
        <v>39</v>
      </c>
      <c r="L29" s="31">
        <v>77</v>
      </c>
      <c r="M29" s="31">
        <v>20</v>
      </c>
      <c r="N29" s="31">
        <v>3</v>
      </c>
      <c r="O29" s="31">
        <v>139</v>
      </c>
      <c r="P29" s="41">
        <f>IF(ISERROR((K29+L29)/O29),"",(K29+L29)/O29)</f>
        <v>0.8345323741007195</v>
      </c>
    </row>
    <row r="30" spans="2:16" ht="12.75">
      <c r="B30" s="38" t="s">
        <v>478</v>
      </c>
      <c r="C30" s="38" t="s">
        <v>479</v>
      </c>
      <c r="D30" s="25" t="s">
        <v>583</v>
      </c>
      <c r="E30" s="25" t="s">
        <v>583</v>
      </c>
      <c r="F30" s="25" t="s">
        <v>583</v>
      </c>
      <c r="G30" s="25" t="s">
        <v>583</v>
      </c>
      <c r="H30" s="25" t="s">
        <v>583</v>
      </c>
      <c r="I30" s="39" t="s">
        <v>583</v>
      </c>
      <c r="J30" s="40"/>
      <c r="K30" s="29" t="s">
        <v>583</v>
      </c>
      <c r="L30" s="25" t="s">
        <v>583</v>
      </c>
      <c r="M30" s="25" t="s">
        <v>583</v>
      </c>
      <c r="N30" s="25" t="s">
        <v>583</v>
      </c>
      <c r="O30" s="25" t="s">
        <v>583</v>
      </c>
      <c r="P30" s="39" t="s">
        <v>583</v>
      </c>
    </row>
    <row r="31" spans="2:16" ht="12.75">
      <c r="B31" s="38" t="s">
        <v>480</v>
      </c>
      <c r="C31" s="38" t="s">
        <v>481</v>
      </c>
      <c r="D31" s="31">
        <v>5</v>
      </c>
      <c r="E31" s="31">
        <v>1</v>
      </c>
      <c r="F31" s="31">
        <v>0</v>
      </c>
      <c r="G31" s="31">
        <v>0</v>
      </c>
      <c r="H31" s="31">
        <v>6</v>
      </c>
      <c r="I31" s="39">
        <f>IF(ISERROR(D31/H31),"",D31/H31)</f>
        <v>0.8333333333333334</v>
      </c>
      <c r="J31" s="40"/>
      <c r="K31" s="28">
        <v>39</v>
      </c>
      <c r="L31" s="31">
        <v>25</v>
      </c>
      <c r="M31" s="31">
        <v>2</v>
      </c>
      <c r="N31" s="31">
        <v>0</v>
      </c>
      <c r="O31" s="31">
        <v>66</v>
      </c>
      <c r="P31" s="41">
        <f>IF(ISERROR((K31+L31)/O31),"",(K31+L31)/O31)</f>
        <v>0.9696969696969697</v>
      </c>
    </row>
    <row r="32" spans="2:16" ht="12.75">
      <c r="B32" s="38" t="s">
        <v>482</v>
      </c>
      <c r="C32" s="38" t="s">
        <v>483</v>
      </c>
      <c r="D32" s="31">
        <v>13</v>
      </c>
      <c r="E32" s="31">
        <v>5</v>
      </c>
      <c r="F32" s="31">
        <v>0</v>
      </c>
      <c r="G32" s="31">
        <v>0</v>
      </c>
      <c r="H32" s="31">
        <v>18</v>
      </c>
      <c r="I32" s="39">
        <f>IF(ISERROR(D32/H32),"",D32/H32)</f>
        <v>0.7222222222222222</v>
      </c>
      <c r="J32" s="40"/>
      <c r="K32" s="28">
        <v>2</v>
      </c>
      <c r="L32" s="31">
        <v>25</v>
      </c>
      <c r="M32" s="31">
        <v>4</v>
      </c>
      <c r="N32" s="31">
        <v>1</v>
      </c>
      <c r="O32" s="31">
        <v>32</v>
      </c>
      <c r="P32" s="41">
        <f>IF(ISERROR((K32+L32)/O32),"",(K32+L32)/O32)</f>
        <v>0.84375</v>
      </c>
    </row>
    <row r="33" spans="2:16" ht="12.75">
      <c r="B33" s="38" t="s">
        <v>484</v>
      </c>
      <c r="C33" s="38" t="s">
        <v>485</v>
      </c>
      <c r="D33" s="31">
        <v>2</v>
      </c>
      <c r="E33" s="31">
        <v>0</v>
      </c>
      <c r="F33" s="31">
        <v>1</v>
      </c>
      <c r="G33" s="31">
        <v>1</v>
      </c>
      <c r="H33" s="31">
        <v>4</v>
      </c>
      <c r="I33" s="39">
        <f>IF(ISERROR(D33/H33),"",D33/H33)</f>
        <v>0.5</v>
      </c>
      <c r="J33" s="40"/>
      <c r="K33" s="28">
        <v>9</v>
      </c>
      <c r="L33" s="31">
        <v>28</v>
      </c>
      <c r="M33" s="31">
        <v>38</v>
      </c>
      <c r="N33" s="31">
        <v>9</v>
      </c>
      <c r="O33" s="31">
        <v>84</v>
      </c>
      <c r="P33" s="41">
        <f>IF(ISERROR((K33+L33)/O33),"",(K33+L33)/O33)</f>
        <v>0.44047619047619047</v>
      </c>
    </row>
    <row r="34" spans="2:16" ht="12.75">
      <c r="B34" s="38" t="s">
        <v>486</v>
      </c>
      <c r="C34" s="38" t="s">
        <v>487</v>
      </c>
      <c r="D34" s="31">
        <v>1</v>
      </c>
      <c r="E34" s="31">
        <v>3</v>
      </c>
      <c r="F34" s="31">
        <v>3</v>
      </c>
      <c r="G34" s="31">
        <v>0</v>
      </c>
      <c r="H34" s="31">
        <v>7</v>
      </c>
      <c r="I34" s="39">
        <f>IF(ISERROR(D34/H34),"",D34/H34)</f>
        <v>0.14285714285714285</v>
      </c>
      <c r="J34" s="40"/>
      <c r="K34" s="28">
        <v>15</v>
      </c>
      <c r="L34" s="31">
        <v>28</v>
      </c>
      <c r="M34" s="31">
        <v>5</v>
      </c>
      <c r="N34" s="31">
        <v>3</v>
      </c>
      <c r="O34" s="31">
        <v>51</v>
      </c>
      <c r="P34" s="41">
        <f>IF(ISERROR((K34+L34)/O34),"",(K34+L34)/O34)</f>
        <v>0.8431372549019608</v>
      </c>
    </row>
    <row r="35" spans="2:16" ht="12.75">
      <c r="B35" s="38" t="s">
        <v>488</v>
      </c>
      <c r="C35" s="38" t="s">
        <v>489</v>
      </c>
      <c r="D35" s="25" t="s">
        <v>583</v>
      </c>
      <c r="E35" s="25" t="s">
        <v>583</v>
      </c>
      <c r="F35" s="25" t="s">
        <v>583</v>
      </c>
      <c r="G35" s="25" t="s">
        <v>583</v>
      </c>
      <c r="H35" s="25" t="s">
        <v>583</v>
      </c>
      <c r="I35" s="39" t="s">
        <v>583</v>
      </c>
      <c r="J35" s="40"/>
      <c r="K35" s="29" t="s">
        <v>583</v>
      </c>
      <c r="L35" s="25" t="s">
        <v>583</v>
      </c>
      <c r="M35" s="25" t="s">
        <v>583</v>
      </c>
      <c r="N35" s="25" t="s">
        <v>583</v>
      </c>
      <c r="O35" s="25" t="s">
        <v>583</v>
      </c>
      <c r="P35" s="39" t="s">
        <v>583</v>
      </c>
    </row>
    <row r="36" spans="2:16" ht="12.75">
      <c r="B36" s="38" t="s">
        <v>490</v>
      </c>
      <c r="C36" s="38" t="s">
        <v>491</v>
      </c>
      <c r="D36" s="31">
        <v>6</v>
      </c>
      <c r="E36" s="31">
        <v>2</v>
      </c>
      <c r="F36" s="31">
        <v>0</v>
      </c>
      <c r="G36" s="31">
        <v>0</v>
      </c>
      <c r="H36" s="31">
        <v>8</v>
      </c>
      <c r="I36" s="39">
        <f>IF(ISERROR(D36/H36),"",D36/H36)</f>
        <v>0.75</v>
      </c>
      <c r="J36" s="40"/>
      <c r="K36" s="28">
        <v>12</v>
      </c>
      <c r="L36" s="31">
        <v>19</v>
      </c>
      <c r="M36" s="31">
        <v>10</v>
      </c>
      <c r="N36" s="31">
        <v>1</v>
      </c>
      <c r="O36" s="31">
        <v>42</v>
      </c>
      <c r="P36" s="41">
        <f>IF(ISERROR((K36+L36)/O36),"",(K36+L36)/O36)</f>
        <v>0.7380952380952381</v>
      </c>
    </row>
    <row r="37" spans="2:16" ht="12.75">
      <c r="B37" s="38" t="s">
        <v>492</v>
      </c>
      <c r="C37" s="38" t="s">
        <v>493</v>
      </c>
      <c r="D37" s="31">
        <v>9</v>
      </c>
      <c r="E37" s="31">
        <v>9</v>
      </c>
      <c r="F37" s="31">
        <v>8</v>
      </c>
      <c r="G37" s="31">
        <v>2</v>
      </c>
      <c r="H37" s="31">
        <v>28</v>
      </c>
      <c r="I37" s="39">
        <f>IF(ISERROR(D37/H37),"",D37/H37)</f>
        <v>0.32142857142857145</v>
      </c>
      <c r="J37" s="40"/>
      <c r="K37" s="28">
        <v>1</v>
      </c>
      <c r="L37" s="31">
        <v>26</v>
      </c>
      <c r="M37" s="31">
        <v>20</v>
      </c>
      <c r="N37" s="31">
        <v>19</v>
      </c>
      <c r="O37" s="31">
        <v>66</v>
      </c>
      <c r="P37" s="41">
        <f>IF(ISERROR((K37+L37)/O37),"",(K37+L37)/O37)</f>
        <v>0.4090909090909091</v>
      </c>
    </row>
    <row r="38" spans="2:16" ht="12.75">
      <c r="B38" s="38" t="s">
        <v>494</v>
      </c>
      <c r="C38" s="38" t="s">
        <v>495</v>
      </c>
      <c r="D38" s="31">
        <v>11</v>
      </c>
      <c r="E38" s="31">
        <v>0</v>
      </c>
      <c r="F38" s="31">
        <v>0</v>
      </c>
      <c r="G38" s="31">
        <v>0</v>
      </c>
      <c r="H38" s="31">
        <v>11</v>
      </c>
      <c r="I38" s="39">
        <f>IF(ISERROR(D38/H38),"",D38/H38)</f>
        <v>1</v>
      </c>
      <c r="J38" s="40"/>
      <c r="K38" s="28">
        <v>29</v>
      </c>
      <c r="L38" s="31">
        <v>92</v>
      </c>
      <c r="M38" s="31">
        <v>10</v>
      </c>
      <c r="N38" s="31">
        <v>0</v>
      </c>
      <c r="O38" s="31">
        <v>131</v>
      </c>
      <c r="P38" s="41">
        <f>IF(ISERROR((K38+L38)/O38),"",(K38+L38)/O38)</f>
        <v>0.9236641221374046</v>
      </c>
    </row>
    <row r="39" spans="2:16" ht="12.75">
      <c r="B39" s="38" t="s">
        <v>496</v>
      </c>
      <c r="C39" s="38" t="s">
        <v>497</v>
      </c>
      <c r="D39" s="25" t="s">
        <v>583</v>
      </c>
      <c r="E39" s="25" t="s">
        <v>583</v>
      </c>
      <c r="F39" s="25" t="s">
        <v>583</v>
      </c>
      <c r="G39" s="25" t="s">
        <v>583</v>
      </c>
      <c r="H39" s="25" t="s">
        <v>583</v>
      </c>
      <c r="I39" s="39" t="s">
        <v>583</v>
      </c>
      <c r="J39" s="40"/>
      <c r="K39" s="29" t="s">
        <v>583</v>
      </c>
      <c r="L39" s="25" t="s">
        <v>583</v>
      </c>
      <c r="M39" s="25" t="s">
        <v>583</v>
      </c>
      <c r="N39" s="25" t="s">
        <v>583</v>
      </c>
      <c r="O39" s="25" t="s">
        <v>583</v>
      </c>
      <c r="P39" s="39" t="s">
        <v>583</v>
      </c>
    </row>
    <row r="40" spans="2:16" ht="12.75">
      <c r="B40" s="38" t="s">
        <v>498</v>
      </c>
      <c r="C40" s="38" t="s">
        <v>499</v>
      </c>
      <c r="D40" s="31">
        <v>4</v>
      </c>
      <c r="E40" s="31">
        <v>0</v>
      </c>
      <c r="F40" s="31">
        <v>0</v>
      </c>
      <c r="G40" s="31">
        <v>0</v>
      </c>
      <c r="H40" s="31">
        <v>4</v>
      </c>
      <c r="I40" s="39">
        <f aca="true" t="shared" si="0" ref="I40:I58">IF(ISERROR(D40/H40),"",D40/H40)</f>
        <v>1</v>
      </c>
      <c r="J40" s="40"/>
      <c r="K40" s="28">
        <v>2</v>
      </c>
      <c r="L40" s="31">
        <v>12</v>
      </c>
      <c r="M40" s="31">
        <v>5</v>
      </c>
      <c r="N40" s="31">
        <v>0</v>
      </c>
      <c r="O40" s="31">
        <v>19</v>
      </c>
      <c r="P40" s="41">
        <f aca="true" t="shared" si="1" ref="P40:P58">IF(ISERROR((K40+L40)/O40),"",(K40+L40)/O40)</f>
        <v>0.7368421052631579</v>
      </c>
    </row>
    <row r="41" spans="2:16" ht="12.75">
      <c r="B41" s="38" t="s">
        <v>500</v>
      </c>
      <c r="C41" s="42" t="s">
        <v>501</v>
      </c>
      <c r="D41" s="31">
        <v>12</v>
      </c>
      <c r="E41" s="31">
        <v>2</v>
      </c>
      <c r="F41" s="31">
        <v>0</v>
      </c>
      <c r="G41" s="31">
        <v>0</v>
      </c>
      <c r="H41" s="31">
        <v>14</v>
      </c>
      <c r="I41" s="39">
        <f t="shared" si="0"/>
        <v>0.8571428571428571</v>
      </c>
      <c r="J41" s="40"/>
      <c r="K41" s="28">
        <v>22</v>
      </c>
      <c r="L41" s="31">
        <v>79</v>
      </c>
      <c r="M41" s="31">
        <v>17</v>
      </c>
      <c r="N41" s="31">
        <v>17</v>
      </c>
      <c r="O41" s="31">
        <v>135</v>
      </c>
      <c r="P41" s="41">
        <f t="shared" si="1"/>
        <v>0.7481481481481481</v>
      </c>
    </row>
    <row r="42" spans="2:16" ht="12.75">
      <c r="B42" s="38" t="s">
        <v>502</v>
      </c>
      <c r="C42" s="38" t="s">
        <v>503</v>
      </c>
      <c r="D42" s="31">
        <v>5</v>
      </c>
      <c r="E42" s="31">
        <v>4</v>
      </c>
      <c r="F42" s="31">
        <v>1</v>
      </c>
      <c r="G42" s="31">
        <v>0</v>
      </c>
      <c r="H42" s="31">
        <v>10</v>
      </c>
      <c r="I42" s="39">
        <f t="shared" si="0"/>
        <v>0.5</v>
      </c>
      <c r="J42" s="40"/>
      <c r="K42" s="28">
        <v>3</v>
      </c>
      <c r="L42" s="31">
        <v>7</v>
      </c>
      <c r="M42" s="31">
        <v>1</v>
      </c>
      <c r="N42" s="31">
        <v>0</v>
      </c>
      <c r="O42" s="31">
        <v>11</v>
      </c>
      <c r="P42" s="41">
        <f t="shared" si="1"/>
        <v>0.9090909090909091</v>
      </c>
    </row>
    <row r="43" spans="2:16" ht="12.75">
      <c r="B43" s="38" t="s">
        <v>504</v>
      </c>
      <c r="C43" s="38" t="s">
        <v>505</v>
      </c>
      <c r="D43" s="31">
        <v>29</v>
      </c>
      <c r="E43" s="31">
        <v>2</v>
      </c>
      <c r="F43" s="31">
        <v>0</v>
      </c>
      <c r="G43" s="31">
        <v>0</v>
      </c>
      <c r="H43" s="31">
        <v>31</v>
      </c>
      <c r="I43" s="39">
        <f t="shared" si="0"/>
        <v>0.9354838709677419</v>
      </c>
      <c r="J43" s="40"/>
      <c r="K43" s="28">
        <v>60</v>
      </c>
      <c r="L43" s="31">
        <v>24</v>
      </c>
      <c r="M43" s="31">
        <v>1</v>
      </c>
      <c r="N43" s="31">
        <v>0</v>
      </c>
      <c r="O43" s="31">
        <v>85</v>
      </c>
      <c r="P43" s="41">
        <f t="shared" si="1"/>
        <v>0.9882352941176471</v>
      </c>
    </row>
    <row r="44" spans="2:16" ht="12.75">
      <c r="B44" s="38" t="s">
        <v>506</v>
      </c>
      <c r="C44" s="38" t="s">
        <v>507</v>
      </c>
      <c r="D44" s="31">
        <v>13</v>
      </c>
      <c r="E44" s="31">
        <v>11</v>
      </c>
      <c r="F44" s="31">
        <v>13</v>
      </c>
      <c r="G44" s="31">
        <v>1</v>
      </c>
      <c r="H44" s="31">
        <v>38</v>
      </c>
      <c r="I44" s="39">
        <f t="shared" si="0"/>
        <v>0.34210526315789475</v>
      </c>
      <c r="J44" s="40"/>
      <c r="K44" s="28">
        <v>3</v>
      </c>
      <c r="L44" s="31">
        <v>27</v>
      </c>
      <c r="M44" s="31">
        <v>6</v>
      </c>
      <c r="N44" s="31">
        <v>0</v>
      </c>
      <c r="O44" s="31">
        <v>36</v>
      </c>
      <c r="P44" s="41">
        <f t="shared" si="1"/>
        <v>0.8333333333333334</v>
      </c>
    </row>
    <row r="45" spans="2:16" ht="12.75">
      <c r="B45" s="38" t="s">
        <v>508</v>
      </c>
      <c r="C45" s="38" t="s">
        <v>509</v>
      </c>
      <c r="D45" s="31">
        <v>3</v>
      </c>
      <c r="E45" s="31">
        <v>0</v>
      </c>
      <c r="F45" s="31">
        <v>0</v>
      </c>
      <c r="G45" s="31">
        <v>0</v>
      </c>
      <c r="H45" s="31">
        <v>3</v>
      </c>
      <c r="I45" s="39">
        <f t="shared" si="0"/>
        <v>1</v>
      </c>
      <c r="J45" s="40"/>
      <c r="K45" s="28">
        <v>1</v>
      </c>
      <c r="L45" s="31">
        <v>8</v>
      </c>
      <c r="M45" s="31">
        <v>1</v>
      </c>
      <c r="N45" s="31">
        <v>0</v>
      </c>
      <c r="O45" s="31">
        <v>10</v>
      </c>
      <c r="P45" s="41">
        <f t="shared" si="1"/>
        <v>0.9</v>
      </c>
    </row>
    <row r="46" spans="2:16" ht="12.75">
      <c r="B46" s="38" t="s">
        <v>510</v>
      </c>
      <c r="C46" s="38" t="s">
        <v>511</v>
      </c>
      <c r="D46" s="31">
        <v>6</v>
      </c>
      <c r="E46" s="31">
        <v>5</v>
      </c>
      <c r="F46" s="31">
        <v>7</v>
      </c>
      <c r="G46" s="31">
        <v>3</v>
      </c>
      <c r="H46" s="31">
        <v>21</v>
      </c>
      <c r="I46" s="39">
        <f t="shared" si="0"/>
        <v>0.2857142857142857</v>
      </c>
      <c r="J46" s="40"/>
      <c r="K46" s="28">
        <v>5</v>
      </c>
      <c r="L46" s="31">
        <v>23</v>
      </c>
      <c r="M46" s="31">
        <v>7</v>
      </c>
      <c r="N46" s="31">
        <v>5</v>
      </c>
      <c r="O46" s="31">
        <v>40</v>
      </c>
      <c r="P46" s="41">
        <f t="shared" si="1"/>
        <v>0.7</v>
      </c>
    </row>
    <row r="47" spans="2:16" ht="12.75">
      <c r="B47" s="38" t="s">
        <v>512</v>
      </c>
      <c r="C47" s="38" t="s">
        <v>513</v>
      </c>
      <c r="D47" s="31">
        <v>7</v>
      </c>
      <c r="E47" s="31">
        <v>1</v>
      </c>
      <c r="F47" s="31">
        <v>0</v>
      </c>
      <c r="G47" s="31">
        <v>0</v>
      </c>
      <c r="H47" s="31">
        <v>8</v>
      </c>
      <c r="I47" s="39">
        <f t="shared" si="0"/>
        <v>0.875</v>
      </c>
      <c r="J47" s="40"/>
      <c r="K47" s="28">
        <v>11</v>
      </c>
      <c r="L47" s="31">
        <v>44</v>
      </c>
      <c r="M47" s="31">
        <v>12</v>
      </c>
      <c r="N47" s="31">
        <v>0</v>
      </c>
      <c r="O47" s="31">
        <v>67</v>
      </c>
      <c r="P47" s="41">
        <f t="shared" si="1"/>
        <v>0.8208955223880597</v>
      </c>
    </row>
    <row r="48" spans="2:16" ht="12.75">
      <c r="B48" s="38" t="s">
        <v>514</v>
      </c>
      <c r="C48" s="38" t="s">
        <v>515</v>
      </c>
      <c r="D48" s="31">
        <v>20</v>
      </c>
      <c r="E48" s="31">
        <v>8</v>
      </c>
      <c r="F48" s="31">
        <v>0</v>
      </c>
      <c r="G48" s="31">
        <v>0</v>
      </c>
      <c r="H48" s="31">
        <v>28</v>
      </c>
      <c r="I48" s="39">
        <f t="shared" si="0"/>
        <v>0.7142857142857143</v>
      </c>
      <c r="J48" s="40"/>
      <c r="K48" s="28">
        <v>23</v>
      </c>
      <c r="L48" s="31">
        <v>29</v>
      </c>
      <c r="M48" s="31">
        <v>18</v>
      </c>
      <c r="N48" s="31">
        <v>1</v>
      </c>
      <c r="O48" s="31">
        <v>71</v>
      </c>
      <c r="P48" s="41">
        <f t="shared" si="1"/>
        <v>0.7323943661971831</v>
      </c>
    </row>
    <row r="49" spans="2:16" ht="12.75">
      <c r="B49" s="38" t="s">
        <v>516</v>
      </c>
      <c r="C49" s="42" t="s">
        <v>517</v>
      </c>
      <c r="D49" s="31">
        <v>3</v>
      </c>
      <c r="E49" s="31">
        <v>2</v>
      </c>
      <c r="F49" s="31">
        <v>0</v>
      </c>
      <c r="G49" s="31">
        <v>0</v>
      </c>
      <c r="H49" s="31">
        <v>5</v>
      </c>
      <c r="I49" s="39">
        <f t="shared" si="0"/>
        <v>0.6</v>
      </c>
      <c r="J49" s="40"/>
      <c r="K49" s="28">
        <v>25</v>
      </c>
      <c r="L49" s="31">
        <v>66</v>
      </c>
      <c r="M49" s="31">
        <v>32</v>
      </c>
      <c r="N49" s="31">
        <v>4</v>
      </c>
      <c r="O49" s="31">
        <v>127</v>
      </c>
      <c r="P49" s="41">
        <f t="shared" si="1"/>
        <v>0.7165354330708661</v>
      </c>
    </row>
    <row r="50" spans="2:16" ht="12.75">
      <c r="B50" s="38" t="s">
        <v>518</v>
      </c>
      <c r="C50" s="38" t="s">
        <v>519</v>
      </c>
      <c r="D50" s="31">
        <v>21</v>
      </c>
      <c r="E50" s="31">
        <v>9</v>
      </c>
      <c r="F50" s="31">
        <v>7</v>
      </c>
      <c r="G50" s="31">
        <v>3</v>
      </c>
      <c r="H50" s="31">
        <v>40</v>
      </c>
      <c r="I50" s="39">
        <f t="shared" si="0"/>
        <v>0.525</v>
      </c>
      <c r="J50" s="40"/>
      <c r="K50" s="28">
        <v>16</v>
      </c>
      <c r="L50" s="31">
        <v>65</v>
      </c>
      <c r="M50" s="31">
        <v>36</v>
      </c>
      <c r="N50" s="31">
        <v>20</v>
      </c>
      <c r="O50" s="31">
        <v>137</v>
      </c>
      <c r="P50" s="41">
        <f t="shared" si="1"/>
        <v>0.5912408759124088</v>
      </c>
    </row>
    <row r="51" spans="2:16" ht="12.75">
      <c r="B51" s="38" t="s">
        <v>520</v>
      </c>
      <c r="C51" s="38" t="s">
        <v>521</v>
      </c>
      <c r="D51" s="31">
        <v>32</v>
      </c>
      <c r="E51" s="31">
        <v>7</v>
      </c>
      <c r="F51" s="31">
        <v>0</v>
      </c>
      <c r="G51" s="31">
        <v>0</v>
      </c>
      <c r="H51" s="31">
        <v>39</v>
      </c>
      <c r="I51" s="39">
        <f t="shared" si="0"/>
        <v>0.8205128205128205</v>
      </c>
      <c r="J51" s="40"/>
      <c r="K51" s="28">
        <v>26</v>
      </c>
      <c r="L51" s="31">
        <v>115</v>
      </c>
      <c r="M51" s="31">
        <v>30</v>
      </c>
      <c r="N51" s="31">
        <v>1</v>
      </c>
      <c r="O51" s="31">
        <v>172</v>
      </c>
      <c r="P51" s="41">
        <f t="shared" si="1"/>
        <v>0.8197674418604651</v>
      </c>
    </row>
    <row r="52" spans="2:16" ht="12.75">
      <c r="B52" s="38" t="s">
        <v>522</v>
      </c>
      <c r="C52" s="38" t="s">
        <v>523</v>
      </c>
      <c r="D52" s="31">
        <v>12</v>
      </c>
      <c r="E52" s="31">
        <v>5</v>
      </c>
      <c r="F52" s="31">
        <v>0</v>
      </c>
      <c r="G52" s="31">
        <v>0</v>
      </c>
      <c r="H52" s="31">
        <v>17</v>
      </c>
      <c r="I52" s="39">
        <f t="shared" si="0"/>
        <v>0.7058823529411765</v>
      </c>
      <c r="J52" s="40"/>
      <c r="K52" s="28">
        <v>9</v>
      </c>
      <c r="L52" s="31">
        <v>13</v>
      </c>
      <c r="M52" s="31">
        <v>2</v>
      </c>
      <c r="N52" s="31">
        <v>0</v>
      </c>
      <c r="O52" s="31">
        <v>24</v>
      </c>
      <c r="P52" s="41">
        <f t="shared" si="1"/>
        <v>0.9166666666666666</v>
      </c>
    </row>
    <row r="53" spans="2:16" ht="12.75">
      <c r="B53" s="38" t="s">
        <v>524</v>
      </c>
      <c r="C53" s="38" t="s">
        <v>525</v>
      </c>
      <c r="D53" s="31">
        <v>12</v>
      </c>
      <c r="E53" s="31">
        <v>5</v>
      </c>
      <c r="F53" s="31">
        <v>1</v>
      </c>
      <c r="G53" s="31">
        <v>1</v>
      </c>
      <c r="H53" s="31">
        <v>19</v>
      </c>
      <c r="I53" s="39">
        <f t="shared" si="0"/>
        <v>0.631578947368421</v>
      </c>
      <c r="J53" s="40"/>
      <c r="K53" s="28">
        <v>5</v>
      </c>
      <c r="L53" s="31">
        <v>24</v>
      </c>
      <c r="M53" s="31">
        <v>13</v>
      </c>
      <c r="N53" s="31">
        <v>0</v>
      </c>
      <c r="O53" s="31">
        <v>42</v>
      </c>
      <c r="P53" s="41">
        <f t="shared" si="1"/>
        <v>0.6904761904761905</v>
      </c>
    </row>
    <row r="54" spans="2:16" ht="12.75">
      <c r="B54" s="38" t="s">
        <v>526</v>
      </c>
      <c r="C54" s="38" t="s">
        <v>527</v>
      </c>
      <c r="D54" s="31">
        <v>67</v>
      </c>
      <c r="E54" s="31">
        <v>36</v>
      </c>
      <c r="F54" s="31">
        <v>6</v>
      </c>
      <c r="G54" s="31">
        <v>0</v>
      </c>
      <c r="H54" s="31">
        <v>109</v>
      </c>
      <c r="I54" s="39">
        <f t="shared" si="0"/>
        <v>0.6146788990825688</v>
      </c>
      <c r="J54" s="40"/>
      <c r="K54" s="28">
        <v>23</v>
      </c>
      <c r="L54" s="31">
        <v>10</v>
      </c>
      <c r="M54" s="31">
        <v>0</v>
      </c>
      <c r="N54" s="31">
        <v>0</v>
      </c>
      <c r="O54" s="31">
        <v>33</v>
      </c>
      <c r="P54" s="41">
        <f t="shared" si="1"/>
        <v>1</v>
      </c>
    </row>
    <row r="55" spans="2:16" ht="12.75">
      <c r="B55" s="38" t="s">
        <v>528</v>
      </c>
      <c r="C55" s="38" t="s">
        <v>529</v>
      </c>
      <c r="D55" s="31">
        <v>12</v>
      </c>
      <c r="E55" s="31">
        <v>0</v>
      </c>
      <c r="F55" s="31">
        <v>0</v>
      </c>
      <c r="G55" s="31">
        <v>0</v>
      </c>
      <c r="H55" s="31">
        <v>12</v>
      </c>
      <c r="I55" s="39">
        <f t="shared" si="0"/>
        <v>1</v>
      </c>
      <c r="J55" s="40"/>
      <c r="K55" s="28">
        <v>0</v>
      </c>
      <c r="L55" s="31">
        <v>15</v>
      </c>
      <c r="M55" s="31">
        <v>1</v>
      </c>
      <c r="N55" s="31">
        <v>0</v>
      </c>
      <c r="O55" s="31">
        <v>16</v>
      </c>
      <c r="P55" s="41">
        <f t="shared" si="1"/>
        <v>0.9375</v>
      </c>
    </row>
    <row r="56" spans="2:16" ht="12.75">
      <c r="B56" s="38" t="s">
        <v>530</v>
      </c>
      <c r="C56" s="38" t="s">
        <v>531</v>
      </c>
      <c r="D56" s="31">
        <v>2</v>
      </c>
      <c r="E56" s="31">
        <v>6</v>
      </c>
      <c r="F56" s="31">
        <v>2</v>
      </c>
      <c r="G56" s="31">
        <v>0</v>
      </c>
      <c r="H56" s="31">
        <v>10</v>
      </c>
      <c r="I56" s="39">
        <f t="shared" si="0"/>
        <v>0.2</v>
      </c>
      <c r="J56" s="40"/>
      <c r="K56" s="28">
        <v>4</v>
      </c>
      <c r="L56" s="31">
        <v>16</v>
      </c>
      <c r="M56" s="31">
        <v>16</v>
      </c>
      <c r="N56" s="31">
        <v>1</v>
      </c>
      <c r="O56" s="31">
        <v>37</v>
      </c>
      <c r="P56" s="41">
        <f t="shared" si="1"/>
        <v>0.5405405405405406</v>
      </c>
    </row>
    <row r="57" spans="2:16" ht="12.75">
      <c r="B57" s="38" t="s">
        <v>532</v>
      </c>
      <c r="C57" s="38" t="s">
        <v>533</v>
      </c>
      <c r="D57" s="31">
        <v>0</v>
      </c>
      <c r="E57" s="31">
        <v>1</v>
      </c>
      <c r="F57" s="31">
        <v>2</v>
      </c>
      <c r="G57" s="31">
        <v>0</v>
      </c>
      <c r="H57" s="31">
        <v>3</v>
      </c>
      <c r="I57" s="39">
        <f t="shared" si="0"/>
        <v>0</v>
      </c>
      <c r="J57" s="40"/>
      <c r="K57" s="28">
        <v>1</v>
      </c>
      <c r="L57" s="31">
        <v>3</v>
      </c>
      <c r="M57" s="31">
        <v>10</v>
      </c>
      <c r="N57" s="31">
        <v>0</v>
      </c>
      <c r="O57" s="31">
        <v>14</v>
      </c>
      <c r="P57" s="41">
        <f t="shared" si="1"/>
        <v>0.2857142857142857</v>
      </c>
    </row>
    <row r="58" spans="2:16" ht="12.75">
      <c r="B58" s="38" t="s">
        <v>534</v>
      </c>
      <c r="C58" s="38" t="s">
        <v>535</v>
      </c>
      <c r="D58" s="31">
        <v>35</v>
      </c>
      <c r="E58" s="31">
        <v>10</v>
      </c>
      <c r="F58" s="31">
        <v>2</v>
      </c>
      <c r="G58" s="31">
        <v>0</v>
      </c>
      <c r="H58" s="31">
        <v>47</v>
      </c>
      <c r="I58" s="39">
        <f t="shared" si="0"/>
        <v>0.7446808510638298</v>
      </c>
      <c r="J58" s="40"/>
      <c r="K58" s="28">
        <v>71</v>
      </c>
      <c r="L58" s="31">
        <v>156</v>
      </c>
      <c r="M58" s="31">
        <v>61</v>
      </c>
      <c r="N58" s="31">
        <v>2</v>
      </c>
      <c r="O58" s="31">
        <v>290</v>
      </c>
      <c r="P58" s="41">
        <f t="shared" si="1"/>
        <v>0.7827586206896552</v>
      </c>
    </row>
    <row r="59" spans="2:16" ht="12.75">
      <c r="B59" s="38" t="s">
        <v>536</v>
      </c>
      <c r="C59" s="38" t="s">
        <v>537</v>
      </c>
      <c r="D59" s="25" t="s">
        <v>583</v>
      </c>
      <c r="E59" s="25" t="s">
        <v>583</v>
      </c>
      <c r="F59" s="25" t="s">
        <v>583</v>
      </c>
      <c r="G59" s="25" t="s">
        <v>583</v>
      </c>
      <c r="H59" s="25" t="s">
        <v>583</v>
      </c>
      <c r="I59" s="39" t="s">
        <v>583</v>
      </c>
      <c r="J59" s="40"/>
      <c r="K59" s="29" t="s">
        <v>583</v>
      </c>
      <c r="L59" s="25" t="s">
        <v>583</v>
      </c>
      <c r="M59" s="25" t="s">
        <v>583</v>
      </c>
      <c r="N59" s="25" t="s">
        <v>583</v>
      </c>
      <c r="O59" s="25" t="s">
        <v>583</v>
      </c>
      <c r="P59" s="39" t="s">
        <v>583</v>
      </c>
    </row>
    <row r="60" spans="2:16" ht="12.75">
      <c r="B60" s="38" t="s">
        <v>538</v>
      </c>
      <c r="C60" s="38" t="s">
        <v>539</v>
      </c>
      <c r="D60" s="31">
        <v>16</v>
      </c>
      <c r="E60" s="31">
        <v>1</v>
      </c>
      <c r="F60" s="31">
        <v>1</v>
      </c>
      <c r="G60" s="31">
        <v>0</v>
      </c>
      <c r="H60" s="31">
        <v>18</v>
      </c>
      <c r="I60" s="39">
        <f aca="true" t="shared" si="2" ref="I60:I65">IF(ISERROR(D60/H60),"",D60/H60)</f>
        <v>0.8888888888888888</v>
      </c>
      <c r="J60" s="40"/>
      <c r="K60" s="28">
        <v>17</v>
      </c>
      <c r="L60" s="31">
        <v>44</v>
      </c>
      <c r="M60" s="31">
        <v>1</v>
      </c>
      <c r="N60" s="31">
        <v>0</v>
      </c>
      <c r="O60" s="31">
        <v>62</v>
      </c>
      <c r="P60" s="41">
        <f aca="true" t="shared" si="3" ref="P60:P65">IF(ISERROR((K60+L60)/O60),"",(K60+L60)/O60)</f>
        <v>0.9838709677419355</v>
      </c>
    </row>
    <row r="61" spans="2:16" ht="12.75">
      <c r="B61" s="38" t="s">
        <v>540</v>
      </c>
      <c r="C61" s="38" t="s">
        <v>541</v>
      </c>
      <c r="D61" s="31">
        <v>4</v>
      </c>
      <c r="E61" s="31">
        <v>0</v>
      </c>
      <c r="F61" s="31">
        <v>0</v>
      </c>
      <c r="G61" s="31">
        <v>0</v>
      </c>
      <c r="H61" s="31">
        <v>4</v>
      </c>
      <c r="I61" s="39">
        <f t="shared" si="2"/>
        <v>1</v>
      </c>
      <c r="J61" s="40"/>
      <c r="K61" s="28">
        <v>57</v>
      </c>
      <c r="L61" s="31">
        <v>95</v>
      </c>
      <c r="M61" s="31">
        <v>39</v>
      </c>
      <c r="N61" s="31">
        <v>0</v>
      </c>
      <c r="O61" s="31">
        <v>191</v>
      </c>
      <c r="P61" s="41">
        <f t="shared" si="3"/>
        <v>0.7958115183246073</v>
      </c>
    </row>
    <row r="62" spans="2:16" ht="12.75">
      <c r="B62" s="38" t="s">
        <v>542</v>
      </c>
      <c r="C62" s="38" t="s">
        <v>543</v>
      </c>
      <c r="D62" s="31">
        <v>16</v>
      </c>
      <c r="E62" s="31">
        <v>3</v>
      </c>
      <c r="F62" s="31">
        <v>0</v>
      </c>
      <c r="G62" s="31">
        <v>0</v>
      </c>
      <c r="H62" s="31">
        <v>19</v>
      </c>
      <c r="I62" s="39">
        <f t="shared" si="2"/>
        <v>0.8421052631578947</v>
      </c>
      <c r="J62" s="40"/>
      <c r="K62" s="28">
        <v>3</v>
      </c>
      <c r="L62" s="31">
        <v>66</v>
      </c>
      <c r="M62" s="31">
        <v>22</v>
      </c>
      <c r="N62" s="31">
        <v>1</v>
      </c>
      <c r="O62" s="31">
        <v>92</v>
      </c>
      <c r="P62" s="41">
        <f t="shared" si="3"/>
        <v>0.75</v>
      </c>
    </row>
    <row r="63" spans="2:16" ht="12.75">
      <c r="B63" s="38" t="s">
        <v>544</v>
      </c>
      <c r="C63" s="38" t="s">
        <v>545</v>
      </c>
      <c r="D63" s="31">
        <v>1</v>
      </c>
      <c r="E63" s="31">
        <v>1</v>
      </c>
      <c r="F63" s="31">
        <v>0</v>
      </c>
      <c r="G63" s="31">
        <v>0</v>
      </c>
      <c r="H63" s="31">
        <v>2</v>
      </c>
      <c r="I63" s="39">
        <f t="shared" si="2"/>
        <v>0.5</v>
      </c>
      <c r="J63" s="40"/>
      <c r="K63" s="28">
        <v>12</v>
      </c>
      <c r="L63" s="31">
        <v>29</v>
      </c>
      <c r="M63" s="31">
        <v>14</v>
      </c>
      <c r="N63" s="31">
        <v>1</v>
      </c>
      <c r="O63" s="31">
        <v>56</v>
      </c>
      <c r="P63" s="41">
        <f t="shared" si="3"/>
        <v>0.7321428571428571</v>
      </c>
    </row>
    <row r="64" spans="2:16" ht="12.75">
      <c r="B64" s="38" t="s">
        <v>546</v>
      </c>
      <c r="C64" s="38" t="s">
        <v>547</v>
      </c>
      <c r="D64" s="31">
        <v>9</v>
      </c>
      <c r="E64" s="31">
        <v>1</v>
      </c>
      <c r="F64" s="31">
        <v>0</v>
      </c>
      <c r="G64" s="31">
        <v>0</v>
      </c>
      <c r="H64" s="31">
        <v>10</v>
      </c>
      <c r="I64" s="39">
        <f t="shared" si="2"/>
        <v>0.9</v>
      </c>
      <c r="J64" s="40"/>
      <c r="K64" s="28">
        <v>3</v>
      </c>
      <c r="L64" s="31">
        <v>22</v>
      </c>
      <c r="M64" s="31">
        <v>25</v>
      </c>
      <c r="N64" s="31">
        <v>1</v>
      </c>
      <c r="O64" s="31">
        <v>51</v>
      </c>
      <c r="P64" s="41">
        <f t="shared" si="3"/>
        <v>0.49019607843137253</v>
      </c>
    </row>
    <row r="65" spans="2:16" ht="12.75">
      <c r="B65" s="38" t="s">
        <v>548</v>
      </c>
      <c r="C65" s="38" t="s">
        <v>549</v>
      </c>
      <c r="D65" s="31">
        <v>5</v>
      </c>
      <c r="E65" s="31">
        <v>1</v>
      </c>
      <c r="F65" s="31">
        <v>0</v>
      </c>
      <c r="G65" s="31">
        <v>0</v>
      </c>
      <c r="H65" s="31">
        <v>6</v>
      </c>
      <c r="I65" s="39">
        <f t="shared" si="2"/>
        <v>0.8333333333333334</v>
      </c>
      <c r="J65" s="40"/>
      <c r="K65" s="28">
        <v>4</v>
      </c>
      <c r="L65" s="31">
        <v>13</v>
      </c>
      <c r="M65" s="31">
        <v>3</v>
      </c>
      <c r="N65" s="31">
        <v>0</v>
      </c>
      <c r="O65" s="31">
        <v>20</v>
      </c>
      <c r="P65" s="41">
        <f t="shared" si="3"/>
        <v>0.85</v>
      </c>
    </row>
    <row r="66" spans="2:16" ht="12.75">
      <c r="B66" s="38" t="s">
        <v>550</v>
      </c>
      <c r="C66" s="38" t="s">
        <v>551</v>
      </c>
      <c r="D66" s="25" t="s">
        <v>583</v>
      </c>
      <c r="E66" s="25" t="s">
        <v>583</v>
      </c>
      <c r="F66" s="25" t="s">
        <v>583</v>
      </c>
      <c r="G66" s="25" t="s">
        <v>583</v>
      </c>
      <c r="H66" s="25" t="s">
        <v>583</v>
      </c>
      <c r="I66" s="39" t="s">
        <v>583</v>
      </c>
      <c r="J66" s="40"/>
      <c r="K66" s="29" t="s">
        <v>583</v>
      </c>
      <c r="L66" s="25" t="s">
        <v>583</v>
      </c>
      <c r="M66" s="25" t="s">
        <v>583</v>
      </c>
      <c r="N66" s="25" t="s">
        <v>583</v>
      </c>
      <c r="O66" s="25" t="s">
        <v>583</v>
      </c>
      <c r="P66" s="39" t="s">
        <v>583</v>
      </c>
    </row>
    <row r="67" spans="2:16" ht="12.75">
      <c r="B67" s="38" t="s">
        <v>552</v>
      </c>
      <c r="C67" s="38" t="s">
        <v>553</v>
      </c>
      <c r="D67" s="31">
        <v>19</v>
      </c>
      <c r="E67" s="31">
        <v>8</v>
      </c>
      <c r="F67" s="31">
        <v>0</v>
      </c>
      <c r="G67" s="31">
        <v>0</v>
      </c>
      <c r="H67" s="31">
        <v>27</v>
      </c>
      <c r="I67" s="39">
        <f aca="true" t="shared" si="4" ref="I67:I77">IF(ISERROR(D67/H67),"",D67/H67)</f>
        <v>0.7037037037037037</v>
      </c>
      <c r="J67" s="40"/>
      <c r="K67" s="28">
        <v>7</v>
      </c>
      <c r="L67" s="31">
        <v>114</v>
      </c>
      <c r="M67" s="31">
        <v>114</v>
      </c>
      <c r="N67" s="31">
        <v>4</v>
      </c>
      <c r="O67" s="31">
        <v>239</v>
      </c>
      <c r="P67" s="41">
        <f aca="true" t="shared" si="5" ref="P67:P77">IF(ISERROR((K67+L67)/O67),"",(K67+L67)/O67)</f>
        <v>0.5062761506276151</v>
      </c>
    </row>
    <row r="68" spans="2:16" ht="12.75">
      <c r="B68" s="38" t="s">
        <v>554</v>
      </c>
      <c r="C68" s="38" t="s">
        <v>555</v>
      </c>
      <c r="D68" s="31">
        <v>9</v>
      </c>
      <c r="E68" s="31">
        <v>5</v>
      </c>
      <c r="F68" s="31">
        <v>2</v>
      </c>
      <c r="G68" s="31">
        <v>0</v>
      </c>
      <c r="H68" s="31">
        <v>16</v>
      </c>
      <c r="I68" s="39">
        <f t="shared" si="4"/>
        <v>0.5625</v>
      </c>
      <c r="J68" s="40"/>
      <c r="K68" s="28">
        <v>49</v>
      </c>
      <c r="L68" s="31">
        <v>45</v>
      </c>
      <c r="M68" s="31">
        <v>6</v>
      </c>
      <c r="N68" s="31">
        <v>1</v>
      </c>
      <c r="O68" s="31">
        <v>101</v>
      </c>
      <c r="P68" s="41">
        <f t="shared" si="5"/>
        <v>0.9306930693069307</v>
      </c>
    </row>
    <row r="69" spans="2:16" ht="12.75">
      <c r="B69" s="38" t="s">
        <v>556</v>
      </c>
      <c r="C69" s="38" t="s">
        <v>557</v>
      </c>
      <c r="D69" s="31">
        <v>0</v>
      </c>
      <c r="E69" s="31">
        <v>2</v>
      </c>
      <c r="F69" s="31">
        <v>0</v>
      </c>
      <c r="G69" s="31">
        <v>0</v>
      </c>
      <c r="H69" s="31">
        <v>2</v>
      </c>
      <c r="I69" s="39">
        <f t="shared" si="4"/>
        <v>0</v>
      </c>
      <c r="J69" s="40"/>
      <c r="K69" s="28">
        <v>22</v>
      </c>
      <c r="L69" s="31">
        <v>47</v>
      </c>
      <c r="M69" s="31">
        <v>28</v>
      </c>
      <c r="N69" s="31">
        <v>4</v>
      </c>
      <c r="O69" s="31">
        <v>101</v>
      </c>
      <c r="P69" s="41">
        <f t="shared" si="5"/>
        <v>0.6831683168316832</v>
      </c>
    </row>
    <row r="70" spans="2:16" ht="12.75">
      <c r="B70" s="38" t="s">
        <v>558</v>
      </c>
      <c r="C70" s="38" t="s">
        <v>559</v>
      </c>
      <c r="D70" s="31">
        <v>34</v>
      </c>
      <c r="E70" s="31">
        <v>5</v>
      </c>
      <c r="F70" s="31">
        <v>2</v>
      </c>
      <c r="G70" s="31">
        <v>0</v>
      </c>
      <c r="H70" s="31">
        <v>41</v>
      </c>
      <c r="I70" s="39">
        <f t="shared" si="4"/>
        <v>0.8292682926829268</v>
      </c>
      <c r="J70" s="40"/>
      <c r="K70" s="28">
        <v>14</v>
      </c>
      <c r="L70" s="31">
        <v>35</v>
      </c>
      <c r="M70" s="31">
        <v>8</v>
      </c>
      <c r="N70" s="31">
        <v>1</v>
      </c>
      <c r="O70" s="31">
        <v>58</v>
      </c>
      <c r="P70" s="41">
        <f t="shared" si="5"/>
        <v>0.8448275862068966</v>
      </c>
    </row>
    <row r="71" spans="2:16" ht="12.75">
      <c r="B71" s="43" t="s">
        <v>560</v>
      </c>
      <c r="C71" s="43" t="s">
        <v>561</v>
      </c>
      <c r="D71" s="44">
        <v>6</v>
      </c>
      <c r="E71" s="45">
        <v>6</v>
      </c>
      <c r="F71" s="45">
        <v>3</v>
      </c>
      <c r="G71" s="45">
        <v>0</v>
      </c>
      <c r="H71" s="45">
        <v>15</v>
      </c>
      <c r="I71" s="39">
        <f t="shared" si="4"/>
        <v>0.4</v>
      </c>
      <c r="J71" s="40"/>
      <c r="K71" s="44">
        <v>31</v>
      </c>
      <c r="L71" s="45">
        <v>6</v>
      </c>
      <c r="M71" s="45">
        <v>9</v>
      </c>
      <c r="N71" s="45">
        <v>0</v>
      </c>
      <c r="O71" s="45">
        <v>46</v>
      </c>
      <c r="P71" s="41">
        <f t="shared" si="5"/>
        <v>0.8043478260869565</v>
      </c>
    </row>
    <row r="72" spans="2:16" ht="12.75">
      <c r="B72" s="46" t="s">
        <v>562</v>
      </c>
      <c r="C72" s="46" t="s">
        <v>563</v>
      </c>
      <c r="D72" s="44">
        <v>14</v>
      </c>
      <c r="E72" s="45">
        <v>1</v>
      </c>
      <c r="F72" s="45">
        <v>0</v>
      </c>
      <c r="G72" s="45">
        <v>0</v>
      </c>
      <c r="H72" s="45">
        <v>15</v>
      </c>
      <c r="I72" s="39">
        <f t="shared" si="4"/>
        <v>0.9333333333333333</v>
      </c>
      <c r="J72" s="40"/>
      <c r="K72" s="44">
        <v>9</v>
      </c>
      <c r="L72" s="45">
        <v>71</v>
      </c>
      <c r="M72" s="45">
        <v>4</v>
      </c>
      <c r="N72" s="45">
        <v>0</v>
      </c>
      <c r="O72" s="45">
        <v>84</v>
      </c>
      <c r="P72" s="41">
        <f t="shared" si="5"/>
        <v>0.9523809523809523</v>
      </c>
    </row>
    <row r="73" spans="2:16" ht="12.75">
      <c r="B73" s="46" t="s">
        <v>564</v>
      </c>
      <c r="C73" s="46" t="s">
        <v>565</v>
      </c>
      <c r="D73" s="44">
        <v>22</v>
      </c>
      <c r="E73" s="45">
        <v>16</v>
      </c>
      <c r="F73" s="45">
        <v>2</v>
      </c>
      <c r="G73" s="45">
        <v>0</v>
      </c>
      <c r="H73" s="45">
        <v>40</v>
      </c>
      <c r="I73" s="39">
        <f t="shared" si="4"/>
        <v>0.55</v>
      </c>
      <c r="J73" s="40"/>
      <c r="K73" s="44">
        <v>69</v>
      </c>
      <c r="L73" s="45">
        <v>115</v>
      </c>
      <c r="M73" s="45">
        <v>34</v>
      </c>
      <c r="N73" s="45">
        <v>2</v>
      </c>
      <c r="O73" s="45">
        <v>220</v>
      </c>
      <c r="P73" s="41">
        <f t="shared" si="5"/>
        <v>0.8363636363636363</v>
      </c>
    </row>
    <row r="74" spans="2:16" ht="12.75">
      <c r="B74" s="46" t="s">
        <v>566</v>
      </c>
      <c r="C74" s="46" t="s">
        <v>567</v>
      </c>
      <c r="D74" s="44">
        <v>1</v>
      </c>
      <c r="E74" s="45">
        <v>5</v>
      </c>
      <c r="F74" s="45">
        <v>5</v>
      </c>
      <c r="G74" s="45">
        <v>2</v>
      </c>
      <c r="H74" s="45">
        <v>13</v>
      </c>
      <c r="I74" s="39">
        <f t="shared" si="4"/>
        <v>0.07692307692307693</v>
      </c>
      <c r="J74" s="40"/>
      <c r="K74" s="44">
        <v>16</v>
      </c>
      <c r="L74" s="45">
        <v>44</v>
      </c>
      <c r="M74" s="45">
        <v>29</v>
      </c>
      <c r="N74" s="45">
        <v>35</v>
      </c>
      <c r="O74" s="45">
        <v>124</v>
      </c>
      <c r="P74" s="41">
        <f t="shared" si="5"/>
        <v>0.4838709677419355</v>
      </c>
    </row>
    <row r="75" spans="2:16" ht="12.75">
      <c r="B75" s="46" t="s">
        <v>568</v>
      </c>
      <c r="C75" s="46" t="s">
        <v>569</v>
      </c>
      <c r="D75" s="44">
        <v>1</v>
      </c>
      <c r="E75" s="45">
        <v>1</v>
      </c>
      <c r="F75" s="45">
        <v>0</v>
      </c>
      <c r="G75" s="45">
        <v>0</v>
      </c>
      <c r="H75" s="45">
        <v>2</v>
      </c>
      <c r="I75" s="39">
        <f t="shared" si="4"/>
        <v>0.5</v>
      </c>
      <c r="J75" s="40"/>
      <c r="K75" s="44">
        <v>2</v>
      </c>
      <c r="L75" s="45">
        <v>11</v>
      </c>
      <c r="M75" s="45">
        <v>12</v>
      </c>
      <c r="N75" s="45">
        <v>2</v>
      </c>
      <c r="O75" s="45">
        <v>27</v>
      </c>
      <c r="P75" s="41">
        <f t="shared" si="5"/>
        <v>0.48148148148148145</v>
      </c>
    </row>
    <row r="76" spans="2:16" ht="12.75">
      <c r="B76" s="46" t="s">
        <v>570</v>
      </c>
      <c r="C76" s="46" t="s">
        <v>571</v>
      </c>
      <c r="D76" s="44">
        <v>6</v>
      </c>
      <c r="E76" s="45">
        <v>4</v>
      </c>
      <c r="F76" s="45">
        <v>0</v>
      </c>
      <c r="G76" s="45">
        <v>0</v>
      </c>
      <c r="H76" s="45">
        <v>10</v>
      </c>
      <c r="I76" s="39">
        <f t="shared" si="4"/>
        <v>0.6</v>
      </c>
      <c r="J76" s="40"/>
      <c r="K76" s="44">
        <v>27</v>
      </c>
      <c r="L76" s="45">
        <v>26</v>
      </c>
      <c r="M76" s="45">
        <v>6</v>
      </c>
      <c r="N76" s="45">
        <v>4</v>
      </c>
      <c r="O76" s="45">
        <v>63</v>
      </c>
      <c r="P76" s="41">
        <f t="shared" si="5"/>
        <v>0.8412698412698413</v>
      </c>
    </row>
    <row r="77" spans="2:16" ht="12.75">
      <c r="B77" s="46" t="s">
        <v>572</v>
      </c>
      <c r="C77" s="46" t="s">
        <v>573</v>
      </c>
      <c r="D77" s="44">
        <v>2</v>
      </c>
      <c r="E77" s="45">
        <v>1</v>
      </c>
      <c r="F77" s="45">
        <v>0</v>
      </c>
      <c r="G77" s="45">
        <v>0</v>
      </c>
      <c r="H77" s="45">
        <v>3</v>
      </c>
      <c r="I77" s="39">
        <f t="shared" si="4"/>
        <v>0.6666666666666666</v>
      </c>
      <c r="J77" s="40"/>
      <c r="K77" s="44">
        <v>1</v>
      </c>
      <c r="L77" s="45">
        <v>22</v>
      </c>
      <c r="M77" s="45">
        <v>5</v>
      </c>
      <c r="N77" s="45">
        <v>0</v>
      </c>
      <c r="O77" s="45">
        <v>28</v>
      </c>
      <c r="P77" s="41">
        <f t="shared" si="5"/>
        <v>0.8214285714285714</v>
      </c>
    </row>
    <row r="78" spans="2:16" ht="12.75">
      <c r="B78" s="47" t="s">
        <v>574</v>
      </c>
      <c r="C78" s="47" t="s">
        <v>575</v>
      </c>
      <c r="D78" s="35" t="s">
        <v>583</v>
      </c>
      <c r="E78" s="35" t="s">
        <v>583</v>
      </c>
      <c r="F78" s="35" t="s">
        <v>583</v>
      </c>
      <c r="G78" s="35" t="s">
        <v>583</v>
      </c>
      <c r="H78" s="35" t="s">
        <v>583</v>
      </c>
      <c r="I78" s="48" t="s">
        <v>583</v>
      </c>
      <c r="J78" s="40"/>
      <c r="K78" s="36" t="s">
        <v>583</v>
      </c>
      <c r="L78" s="35" t="s">
        <v>583</v>
      </c>
      <c r="M78" s="35" t="s">
        <v>583</v>
      </c>
      <c r="N78" s="35" t="s">
        <v>583</v>
      </c>
      <c r="O78" s="35" t="s">
        <v>583</v>
      </c>
      <c r="P78" s="48" t="s">
        <v>583</v>
      </c>
    </row>
    <row r="80" ht="12.75">
      <c r="B80" s="58" t="s">
        <v>584</v>
      </c>
    </row>
    <row r="81" ht="12.75">
      <c r="B81" s="1" t="s">
        <v>585</v>
      </c>
    </row>
    <row r="84" spans="9:10" ht="12.75">
      <c r="I84" s="4"/>
      <c r="J84" s="4"/>
    </row>
  </sheetData>
  <sheetProtection/>
  <mergeCells count="4">
    <mergeCell ref="C2:D2"/>
    <mergeCell ref="C3:C4"/>
    <mergeCell ref="D14:G14"/>
    <mergeCell ref="K14:N14"/>
  </mergeCells>
  <printOptions/>
  <pageMargins left="0.75" right="0.75" top="1" bottom="1" header="0.5" footer="0.5"/>
  <pageSetup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R33" sqref="R33"/>
    </sheetView>
  </sheetViews>
  <sheetFormatPr defaultColWidth="9.140625" defaultRowHeight="15"/>
  <cols>
    <col min="1" max="16384" width="9.140625" style="21" customWidth="1"/>
  </cols>
  <sheetData/>
  <sheetProtection/>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A1"/>
  <sheetViews>
    <sheetView showGridLines="0" zoomScalePageLayoutView="0" workbookViewId="0" topLeftCell="A1">
      <selection activeCell="A1" sqref="A1"/>
    </sheetView>
  </sheetViews>
  <sheetFormatPr defaultColWidth="9.140625" defaultRowHeight="15"/>
  <cols>
    <col min="1" max="16384" width="9.140625" style="21" customWidth="1"/>
  </cols>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IMS3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Mullowney, Brian</dc:creator>
  <cp:keywords/>
  <dc:description/>
  <cp:lastModifiedBy>Barnes, Michael</cp:lastModifiedBy>
  <dcterms:created xsi:type="dcterms:W3CDTF">2017-04-27T10:16:29Z</dcterms:created>
  <dcterms:modified xsi:type="dcterms:W3CDTF">2017-05-15T09:04:17Z</dcterms:modified>
  <cp:category/>
  <cp:version/>
  <cp:contentType/>
  <cp:contentStatus/>
</cp:coreProperties>
</file>